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2DA847F3-5035-4E97-A0C1-1A17F1518253}" xr6:coauthVersionLast="47" xr6:coauthVersionMax="47" xr10:uidLastSave="{00000000-0000-0000-0000-000000000000}"/>
  <bookViews>
    <workbookView xWindow="-108" yWindow="-108" windowWidth="23256" windowHeight="12456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Database" sheetId="2" r:id="rId13"/>
    <sheet name="IFIX" sheetId="16" r:id="rId14"/>
  </sheets>
  <externalReferences>
    <externalReference r:id="rId15"/>
  </externalReferences>
  <definedNames>
    <definedName name="_ECO_RANGE_ID3f1e9e235171492a8c9d8944ecd7b5fd" localSheetId="13" hidden="1">IFIX!$A$11:$B$2005</definedName>
    <definedName name="_ECO_RANGE_ID5091d15039a0463cb309f4ab778c4d1b" localSheetId="13" hidden="1">IFIX!$C$11:$C$2005</definedName>
    <definedName name="_ECO_RANGE_ID77a616afca24411c9f7801bcd3d6ff3c" localSheetId="13" hidden="1">IFIX!$G$11:$G$2005</definedName>
    <definedName name="_ECO_RANGE_ID86f8a615fd014c13b43a778aa130cd8b" localSheetId="13" hidden="1">IFIX!$B$10</definedName>
    <definedName name="_ECO_RANGE_IDf5e63721b8594d2e819cac21103c012f" localSheetId="13" hidden="1">IFIX!$F$11:$F$2005</definedName>
    <definedName name="_xlnm._FilterDatabase" localSheetId="12" hidden="1">Database!$A$3:$BD$303</definedName>
    <definedName name="_xlnm._FilterDatabase" localSheetId="6" hidden="1">Escritórios!$C$8:$K$27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3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J2" i="16" l="1"/>
  <c r="J1" i="16" s="1"/>
  <c r="B3" i="16"/>
  <c r="B4" i="16"/>
  <c r="I5" i="16" l="1"/>
  <c r="F10" i="16"/>
  <c r="A10" i="16"/>
  <c r="G10" i="16"/>
  <c r="M5" i="16" l="1"/>
  <c r="L5" i="16"/>
  <c r="J5" i="16"/>
  <c r="K5" i="16"/>
  <c r="I6" i="16"/>
  <c r="M6" i="16" s="1"/>
  <c r="J6" i="16" l="1"/>
  <c r="L6" i="16"/>
  <c r="K6" i="16"/>
  <c r="I7" i="16"/>
  <c r="M7" i="16" s="1"/>
  <c r="R7" i="16" s="1"/>
  <c r="L7" i="16" l="1"/>
  <c r="Q7" i="16" s="1"/>
  <c r="K7" i="16"/>
  <c r="P7" i="16" s="1"/>
  <c r="I8" i="16"/>
  <c r="M8" i="16" s="1"/>
  <c r="R8" i="16" s="1"/>
  <c r="J7" i="16"/>
  <c r="O7" i="16" s="1"/>
  <c r="L8" i="16" l="1"/>
  <c r="Q8" i="16" s="1"/>
  <c r="K8" i="16"/>
  <c r="P8" i="16" s="1"/>
  <c r="I9" i="16"/>
  <c r="M9" i="16" s="1"/>
  <c r="R9" i="16" s="1"/>
  <c r="J8" i="16"/>
  <c r="O8" i="16" s="1"/>
  <c r="L9" i="16" l="1"/>
  <c r="Q9" i="16" s="1"/>
  <c r="K9" i="16"/>
  <c r="P9" i="16" s="1"/>
  <c r="J9" i="16"/>
  <c r="O9" i="16" s="1"/>
  <c r="I10" i="16"/>
  <c r="M10" i="16" s="1"/>
  <c r="R10" i="16" s="1"/>
  <c r="K10" i="16" l="1"/>
  <c r="P10" i="16" s="1"/>
  <c r="L10" i="16"/>
  <c r="Q10" i="16" s="1"/>
  <c r="I11" i="16"/>
  <c r="M11" i="16" s="1"/>
  <c r="R11" i="16" s="1"/>
  <c r="J10" i="16"/>
  <c r="O10" i="16" s="1"/>
  <c r="L11" i="16" l="1"/>
  <c r="Q11" i="16" s="1"/>
  <c r="K11" i="16"/>
  <c r="P11" i="16" s="1"/>
  <c r="I12" i="16"/>
  <c r="M12" i="16" s="1"/>
  <c r="R12" i="16" s="1"/>
  <c r="J11" i="16"/>
  <c r="O11" i="16" s="1"/>
  <c r="K12" i="16" l="1"/>
  <c r="P12" i="16" s="1"/>
  <c r="L12" i="16"/>
  <c r="Q12" i="16" s="1"/>
  <c r="I13" i="16"/>
  <c r="M13" i="16" s="1"/>
  <c r="R13" i="16" s="1"/>
  <c r="J12" i="16"/>
  <c r="O12" i="16" s="1"/>
  <c r="L13" i="16" l="1"/>
  <c r="Q13" i="16" s="1"/>
  <c r="K13" i="16"/>
  <c r="P13" i="16" s="1"/>
  <c r="I14" i="16"/>
  <c r="M14" i="16" s="1"/>
  <c r="R14" i="16" s="1"/>
  <c r="J13" i="16"/>
  <c r="O13" i="16" s="1"/>
  <c r="L14" i="16" l="1"/>
  <c r="Q14" i="16" s="1"/>
  <c r="K14" i="16"/>
  <c r="P14" i="16" s="1"/>
  <c r="I15" i="16"/>
  <c r="M15" i="16" s="1"/>
  <c r="R15" i="16" s="1"/>
  <c r="J14" i="16"/>
  <c r="O14" i="16" s="1"/>
  <c r="K15" i="16" l="1"/>
  <c r="P15" i="16" s="1"/>
  <c r="L15" i="16"/>
  <c r="Q15" i="16" s="1"/>
  <c r="I16" i="16"/>
  <c r="M16" i="16" s="1"/>
  <c r="R16" i="16" s="1"/>
  <c r="J15" i="16"/>
  <c r="O15" i="16" s="1"/>
  <c r="L16" i="16" l="1"/>
  <c r="Q16" i="16" s="1"/>
  <c r="K16" i="16"/>
  <c r="P16" i="16" s="1"/>
  <c r="I17" i="16"/>
  <c r="M17" i="16" s="1"/>
  <c r="R17" i="16" s="1"/>
  <c r="J16" i="16"/>
  <c r="O16" i="16" s="1"/>
  <c r="L17" i="16" l="1"/>
  <c r="Q17" i="16" s="1"/>
  <c r="K17" i="16"/>
  <c r="P17" i="16" s="1"/>
  <c r="I18" i="16"/>
  <c r="M18" i="16" s="1"/>
  <c r="R18" i="16" s="1"/>
  <c r="J17" i="16"/>
  <c r="O17" i="16" s="1"/>
  <c r="K18" i="16" l="1"/>
  <c r="P18" i="16" s="1"/>
  <c r="L18" i="16"/>
  <c r="Q18" i="16" s="1"/>
  <c r="I19" i="16"/>
  <c r="M19" i="16" s="1"/>
  <c r="R19" i="16" s="1"/>
  <c r="J18" i="16"/>
  <c r="O18" i="16" s="1"/>
  <c r="L19" i="16" l="1"/>
  <c r="Q19" i="16" s="1"/>
  <c r="K19" i="16"/>
  <c r="P19" i="16" s="1"/>
  <c r="I20" i="16"/>
  <c r="M20" i="16" s="1"/>
  <c r="R20" i="16" s="1"/>
  <c r="J19" i="16"/>
  <c r="O19" i="16" s="1"/>
  <c r="L20" i="16" l="1"/>
  <c r="Q20" i="16" s="1"/>
  <c r="K20" i="16"/>
  <c r="P20" i="16" s="1"/>
  <c r="I21" i="16"/>
  <c r="M21" i="16" s="1"/>
  <c r="R21" i="16" s="1"/>
  <c r="J20" i="16"/>
  <c r="O20" i="16" s="1"/>
  <c r="K21" i="16" l="1"/>
  <c r="P21" i="16" s="1"/>
  <c r="L21" i="16"/>
  <c r="Q21" i="16" s="1"/>
  <c r="I22" i="16"/>
  <c r="M22" i="16" s="1"/>
  <c r="R22" i="16" s="1"/>
  <c r="J21" i="16"/>
  <c r="O21" i="16" s="1"/>
  <c r="L22" i="16" l="1"/>
  <c r="Q22" i="16" s="1"/>
  <c r="K22" i="16"/>
  <c r="P22" i="16" s="1"/>
  <c r="I23" i="16"/>
  <c r="M23" i="16" s="1"/>
  <c r="R23" i="16" s="1"/>
  <c r="J22" i="16"/>
  <c r="O22" i="16" s="1"/>
  <c r="L23" i="16" l="1"/>
  <c r="Q23" i="16" s="1"/>
  <c r="K23" i="16"/>
  <c r="P23" i="16" s="1"/>
  <c r="I24" i="16"/>
  <c r="M24" i="16" s="1"/>
  <c r="R24" i="16" s="1"/>
  <c r="J23" i="16"/>
  <c r="O23" i="16" s="1"/>
  <c r="K24" i="16" l="1"/>
  <c r="P24" i="16" s="1"/>
  <c r="L24" i="16"/>
  <c r="Q24" i="16" s="1"/>
  <c r="I25" i="16"/>
  <c r="M25" i="16" s="1"/>
  <c r="R25" i="16" s="1"/>
  <c r="J24" i="16"/>
  <c r="O24" i="16" s="1"/>
  <c r="L25" i="16" l="1"/>
  <c r="Q25" i="16" s="1"/>
  <c r="K25" i="16"/>
  <c r="P25" i="16" s="1"/>
  <c r="I26" i="16"/>
  <c r="M26" i="16" s="1"/>
  <c r="R26" i="16" s="1"/>
  <c r="J25" i="16"/>
  <c r="O25" i="16" s="1"/>
  <c r="L26" i="16" l="1"/>
  <c r="Q26" i="16" s="1"/>
  <c r="K26" i="16"/>
  <c r="P26" i="16" s="1"/>
  <c r="I27" i="16"/>
  <c r="M27" i="16" s="1"/>
  <c r="R27" i="16" s="1"/>
  <c r="J26" i="16"/>
  <c r="O26" i="16" s="1"/>
  <c r="L27" i="16" l="1"/>
  <c r="Q27" i="16" s="1"/>
  <c r="K27" i="16"/>
  <c r="P27" i="16" s="1"/>
  <c r="I28" i="16"/>
  <c r="M28" i="16" s="1"/>
  <c r="R28" i="16" s="1"/>
  <c r="J27" i="16"/>
  <c r="O27" i="16" s="1"/>
  <c r="L28" i="16" l="1"/>
  <c r="Q28" i="16" s="1"/>
  <c r="K28" i="16"/>
  <c r="P28" i="16" s="1"/>
  <c r="I29" i="16"/>
  <c r="M29" i="16" s="1"/>
  <c r="R29" i="16" s="1"/>
  <c r="J28" i="16"/>
  <c r="O28" i="16" s="1"/>
  <c r="L29" i="16" l="1"/>
  <c r="Q29" i="16" s="1"/>
  <c r="K29" i="16"/>
  <c r="P29" i="16" s="1"/>
  <c r="I30" i="16"/>
  <c r="M30" i="16" s="1"/>
  <c r="R30" i="16" s="1"/>
  <c r="J29" i="16"/>
  <c r="O29" i="16" s="1"/>
  <c r="K30" i="16" l="1"/>
  <c r="P30" i="16" s="1"/>
  <c r="L30" i="16"/>
  <c r="Q30" i="16" s="1"/>
  <c r="I31" i="16"/>
  <c r="M31" i="16" s="1"/>
  <c r="R31" i="16" s="1"/>
  <c r="J30" i="16"/>
  <c r="O30" i="16" s="1"/>
  <c r="L31" i="16" l="1"/>
  <c r="Q31" i="16" s="1"/>
  <c r="K31" i="16"/>
  <c r="P31" i="16" s="1"/>
  <c r="I32" i="16"/>
  <c r="M32" i="16" s="1"/>
  <c r="R32" i="16" s="1"/>
  <c r="J31" i="16"/>
  <c r="O31" i="16" s="1"/>
  <c r="L32" i="16" l="1"/>
  <c r="Q32" i="16" s="1"/>
  <c r="K32" i="16"/>
  <c r="P32" i="16" s="1"/>
  <c r="I33" i="16"/>
  <c r="M33" i="16" s="1"/>
  <c r="R33" i="16" s="1"/>
  <c r="J32" i="16"/>
  <c r="O32" i="16" s="1"/>
  <c r="L33" i="16" l="1"/>
  <c r="Q33" i="16" s="1"/>
  <c r="K33" i="16"/>
  <c r="P33" i="16" s="1"/>
  <c r="I34" i="16"/>
  <c r="M34" i="16" s="1"/>
  <c r="R34" i="16" s="1"/>
  <c r="J33" i="16"/>
  <c r="O33" i="16" s="1"/>
  <c r="K34" i="16" l="1"/>
  <c r="P34" i="16" s="1"/>
  <c r="L34" i="16"/>
  <c r="Q34" i="16" s="1"/>
  <c r="I35" i="16"/>
  <c r="M35" i="16" s="1"/>
  <c r="R35" i="16" s="1"/>
  <c r="J34" i="16"/>
  <c r="O34" i="16" s="1"/>
  <c r="L35" i="16" l="1"/>
  <c r="Q35" i="16" s="1"/>
  <c r="K35" i="16"/>
  <c r="P35" i="16" s="1"/>
  <c r="I36" i="16"/>
  <c r="M36" i="16" s="1"/>
  <c r="R36" i="16" s="1"/>
  <c r="J35" i="16"/>
  <c r="O35" i="16" s="1"/>
  <c r="K36" i="16" l="1"/>
  <c r="P36" i="16" s="1"/>
  <c r="L36" i="16"/>
  <c r="Q36" i="16" s="1"/>
  <c r="I37" i="16"/>
  <c r="M37" i="16" s="1"/>
  <c r="R37" i="16" s="1"/>
  <c r="J36" i="16"/>
  <c r="O36" i="16" s="1"/>
  <c r="L37" i="16" l="1"/>
  <c r="Q37" i="16" s="1"/>
  <c r="K37" i="16"/>
  <c r="P37" i="16" s="1"/>
  <c r="I38" i="16"/>
  <c r="M38" i="16" s="1"/>
  <c r="R38" i="16" s="1"/>
  <c r="J37" i="16"/>
  <c r="O37" i="16" s="1"/>
  <c r="L38" i="16" l="1"/>
  <c r="Q38" i="16" s="1"/>
  <c r="K38" i="16"/>
  <c r="P38" i="16" s="1"/>
  <c r="I39" i="16"/>
  <c r="M39" i="16" s="1"/>
  <c r="R39" i="16" s="1"/>
  <c r="J38" i="16"/>
  <c r="O38" i="16" s="1"/>
  <c r="L39" i="16" l="1"/>
  <c r="Q39" i="16" s="1"/>
  <c r="K39" i="16"/>
  <c r="P39" i="16" s="1"/>
  <c r="I40" i="16"/>
  <c r="M40" i="16" s="1"/>
  <c r="R40" i="16" s="1"/>
  <c r="J39" i="16"/>
  <c r="O39" i="16" s="1"/>
  <c r="K40" i="16" l="1"/>
  <c r="P40" i="16" s="1"/>
  <c r="L40" i="16"/>
  <c r="Q40" i="16" s="1"/>
  <c r="I41" i="16"/>
  <c r="M41" i="16" s="1"/>
  <c r="R41" i="16" s="1"/>
  <c r="J40" i="16"/>
  <c r="O40" i="16" s="1"/>
  <c r="L41" i="16" l="1"/>
  <c r="Q41" i="16" s="1"/>
  <c r="K41" i="16"/>
  <c r="P41" i="16" s="1"/>
  <c r="I42" i="16"/>
  <c r="M42" i="16" s="1"/>
  <c r="R42" i="16" s="1"/>
  <c r="J41" i="16"/>
  <c r="O41" i="16" s="1"/>
  <c r="L42" i="16" l="1"/>
  <c r="Q42" i="16" s="1"/>
  <c r="K42" i="16"/>
  <c r="P42" i="16" s="1"/>
  <c r="I43" i="16"/>
  <c r="M43" i="16" s="1"/>
  <c r="R43" i="16" s="1"/>
  <c r="J42" i="16"/>
  <c r="O42" i="16" s="1"/>
  <c r="L43" i="16" l="1"/>
  <c r="Q43" i="16" s="1"/>
  <c r="K43" i="16"/>
  <c r="P43" i="16" s="1"/>
  <c r="I44" i="16"/>
  <c r="M44" i="16" s="1"/>
  <c r="R44" i="16" s="1"/>
  <c r="J43" i="16"/>
  <c r="O43" i="16" s="1"/>
  <c r="L44" i="16" l="1"/>
  <c r="Q44" i="16" s="1"/>
  <c r="K44" i="16"/>
  <c r="P44" i="16" s="1"/>
  <c r="I45" i="16"/>
  <c r="M45" i="16" s="1"/>
  <c r="R45" i="16" s="1"/>
  <c r="J44" i="16"/>
  <c r="O44" i="16" s="1"/>
  <c r="K45" i="16" l="1"/>
  <c r="P45" i="16" s="1"/>
  <c r="L45" i="16"/>
  <c r="Q45" i="16" s="1"/>
  <c r="I46" i="16"/>
  <c r="M46" i="16" s="1"/>
  <c r="R46" i="16" s="1"/>
  <c r="J45" i="16"/>
  <c r="O45" i="16" s="1"/>
  <c r="L46" i="16" l="1"/>
  <c r="Q46" i="16" s="1"/>
  <c r="K46" i="16"/>
  <c r="P46" i="16" s="1"/>
  <c r="I47" i="16"/>
  <c r="M47" i="16" s="1"/>
  <c r="R47" i="16" s="1"/>
  <c r="J46" i="16"/>
  <c r="O46" i="16" s="1"/>
  <c r="L47" i="16" l="1"/>
  <c r="Q47" i="16" s="1"/>
  <c r="K47" i="16"/>
  <c r="P47" i="16" s="1"/>
  <c r="I48" i="16"/>
  <c r="M48" i="16" s="1"/>
  <c r="R48" i="16" s="1"/>
  <c r="J47" i="16"/>
  <c r="O47" i="16" s="1"/>
  <c r="L48" i="16" l="1"/>
  <c r="Q48" i="16" s="1"/>
  <c r="K48" i="16"/>
  <c r="P48" i="16" s="1"/>
  <c r="I49" i="16"/>
  <c r="M49" i="16" s="1"/>
  <c r="R49" i="16" s="1"/>
  <c r="J48" i="16"/>
  <c r="O48" i="16" s="1"/>
  <c r="L49" i="16" l="1"/>
  <c r="Q49" i="16" s="1"/>
  <c r="K49" i="16"/>
  <c r="P49" i="16" s="1"/>
  <c r="I50" i="16"/>
  <c r="M50" i="16" s="1"/>
  <c r="R50" i="16" s="1"/>
  <c r="J49" i="16"/>
  <c r="O49" i="16" s="1"/>
  <c r="L50" i="16" l="1"/>
  <c r="Q50" i="16" s="1"/>
  <c r="K50" i="16"/>
  <c r="P50" i="16" s="1"/>
  <c r="I51" i="16"/>
  <c r="M51" i="16" s="1"/>
  <c r="R51" i="16" s="1"/>
  <c r="J50" i="16"/>
  <c r="O50" i="16" s="1"/>
  <c r="K51" i="16" l="1"/>
  <c r="P51" i="16" s="1"/>
  <c r="L51" i="16"/>
  <c r="Q51" i="16" s="1"/>
  <c r="I52" i="16"/>
  <c r="M52" i="16" s="1"/>
  <c r="R52" i="16" s="1"/>
  <c r="J51" i="16"/>
  <c r="O51" i="16" s="1"/>
  <c r="L52" i="16" l="1"/>
  <c r="Q52" i="16" s="1"/>
  <c r="K52" i="16"/>
  <c r="P52" i="16" s="1"/>
  <c r="I53" i="16"/>
  <c r="M53" i="16" s="1"/>
  <c r="R53" i="16" s="1"/>
  <c r="J52" i="16"/>
  <c r="O52" i="16" s="1"/>
  <c r="L53" i="16" l="1"/>
  <c r="Q53" i="16" s="1"/>
  <c r="K53" i="16"/>
  <c r="P53" i="16" s="1"/>
  <c r="I54" i="16"/>
  <c r="M54" i="16" s="1"/>
  <c r="R54" i="16" s="1"/>
  <c r="J53" i="16"/>
  <c r="O53" i="16" s="1"/>
  <c r="L54" i="16" l="1"/>
  <c r="Q54" i="16" s="1"/>
  <c r="K54" i="16"/>
  <c r="P54" i="16" s="1"/>
  <c r="I55" i="16"/>
  <c r="M55" i="16" s="1"/>
  <c r="R55" i="16" s="1"/>
  <c r="J54" i="16"/>
  <c r="O54" i="16" s="1"/>
  <c r="L55" i="16" l="1"/>
  <c r="Q55" i="16" s="1"/>
  <c r="K55" i="16"/>
  <c r="P55" i="16" s="1"/>
  <c r="I56" i="16"/>
  <c r="M56" i="16" s="1"/>
  <c r="R56" i="16" s="1"/>
  <c r="J55" i="16"/>
  <c r="O55" i="16" s="1"/>
  <c r="L56" i="16" l="1"/>
  <c r="Q56" i="16" s="1"/>
  <c r="K56" i="16"/>
  <c r="P56" i="16" s="1"/>
  <c r="I57" i="16"/>
  <c r="M57" i="16" s="1"/>
  <c r="R57" i="16" s="1"/>
  <c r="J56" i="16"/>
  <c r="O56" i="16" s="1"/>
  <c r="K57" i="16" l="1"/>
  <c r="P57" i="16" s="1"/>
  <c r="L57" i="16"/>
  <c r="Q57" i="16" s="1"/>
  <c r="I58" i="16"/>
  <c r="M58" i="16" s="1"/>
  <c r="R58" i="16" s="1"/>
  <c r="J57" i="16"/>
  <c r="O57" i="16" s="1"/>
  <c r="K58" i="16" l="1"/>
  <c r="P58" i="16" s="1"/>
  <c r="L58" i="16"/>
  <c r="Q58" i="16" s="1"/>
  <c r="I59" i="16"/>
  <c r="M59" i="16" s="1"/>
  <c r="R59" i="16" s="1"/>
  <c r="J58" i="16"/>
  <c r="O58" i="16" s="1"/>
  <c r="L59" i="16" l="1"/>
  <c r="Q59" i="16" s="1"/>
  <c r="K59" i="16"/>
  <c r="P59" i="16" s="1"/>
  <c r="I60" i="16"/>
  <c r="M60" i="16" s="1"/>
  <c r="R60" i="16" s="1"/>
  <c r="J59" i="16"/>
  <c r="O59" i="16" s="1"/>
  <c r="K60" i="16" l="1"/>
  <c r="P60" i="16" s="1"/>
  <c r="L60" i="16"/>
  <c r="Q60" i="16" s="1"/>
  <c r="I61" i="16"/>
  <c r="M61" i="16" s="1"/>
  <c r="R61" i="16" s="1"/>
  <c r="J60" i="16"/>
  <c r="O60" i="16" s="1"/>
  <c r="L61" i="16" l="1"/>
  <c r="Q61" i="16" s="1"/>
  <c r="K61" i="16"/>
  <c r="P61" i="16" s="1"/>
  <c r="I62" i="16"/>
  <c r="M62" i="16" s="1"/>
  <c r="R62" i="16" s="1"/>
  <c r="J61" i="16"/>
  <c r="O61" i="16" s="1"/>
  <c r="L62" i="16" l="1"/>
  <c r="Q62" i="16" s="1"/>
  <c r="K62" i="16"/>
  <c r="P62" i="16" s="1"/>
  <c r="I63" i="16"/>
  <c r="M63" i="16" s="1"/>
  <c r="R63" i="16" s="1"/>
  <c r="J62" i="16"/>
  <c r="O62" i="16" s="1"/>
  <c r="L63" i="16" l="1"/>
  <c r="Q63" i="16" s="1"/>
  <c r="K63" i="16"/>
  <c r="P63" i="16" s="1"/>
  <c r="I64" i="16"/>
  <c r="M64" i="16" s="1"/>
  <c r="R64" i="16" s="1"/>
  <c r="J63" i="16"/>
  <c r="O63" i="16" s="1"/>
  <c r="L64" i="16" l="1"/>
  <c r="Q64" i="16" s="1"/>
  <c r="K64" i="16"/>
  <c r="P64" i="16" s="1"/>
  <c r="I65" i="16"/>
  <c r="M65" i="16" s="1"/>
  <c r="R65" i="16" s="1"/>
  <c r="J64" i="16"/>
  <c r="O64" i="16" s="1"/>
  <c r="L65" i="16" l="1"/>
  <c r="Q65" i="16" s="1"/>
  <c r="K65" i="16"/>
  <c r="P65" i="16" s="1"/>
  <c r="I66" i="16"/>
  <c r="M66" i="16" s="1"/>
  <c r="R66" i="16" s="1"/>
  <c r="J65" i="16"/>
  <c r="O65" i="16" s="1"/>
  <c r="L66" i="16" l="1"/>
  <c r="Q66" i="16" s="1"/>
  <c r="K66" i="16"/>
  <c r="P66" i="16" s="1"/>
  <c r="I67" i="16"/>
  <c r="M67" i="16" s="1"/>
  <c r="R67" i="16" s="1"/>
  <c r="J66" i="16"/>
  <c r="O66" i="16" s="1"/>
  <c r="L67" i="16" l="1"/>
  <c r="Q67" i="16" s="1"/>
  <c r="K67" i="16"/>
  <c r="P67" i="16" s="1"/>
  <c r="I68" i="16"/>
  <c r="M68" i="16" s="1"/>
  <c r="R68" i="16" s="1"/>
  <c r="J67" i="16"/>
  <c r="O67" i="16" s="1"/>
  <c r="L68" i="16" l="1"/>
  <c r="Q68" i="16" s="1"/>
  <c r="K68" i="16"/>
  <c r="P68" i="16" s="1"/>
  <c r="I69" i="16"/>
  <c r="J68" i="16"/>
  <c r="O68" i="16" s="1"/>
  <c r="I70" i="16" l="1"/>
  <c r="M70" i="16" s="1"/>
  <c r="R70" i="16" s="1"/>
  <c r="L70" i="16" l="1"/>
  <c r="Q70" i="16" s="1"/>
  <c r="K70" i="16"/>
  <c r="P70" i="16" s="1"/>
  <c r="I71" i="16"/>
  <c r="M71" i="16" s="1"/>
  <c r="R71" i="16" s="1"/>
  <c r="J70" i="16"/>
  <c r="O70" i="16" s="1"/>
  <c r="L71" i="16" l="1"/>
  <c r="Q71" i="16" s="1"/>
  <c r="K71" i="16"/>
  <c r="P71" i="16" s="1"/>
  <c r="I72" i="16"/>
  <c r="M72" i="16" s="1"/>
  <c r="R72" i="16" s="1"/>
  <c r="J71" i="16"/>
  <c r="O71" i="16" s="1"/>
  <c r="L72" i="16" l="1"/>
  <c r="Q72" i="16" s="1"/>
  <c r="K72" i="16"/>
  <c r="P72" i="16" s="1"/>
  <c r="I73" i="16"/>
  <c r="M73" i="16" s="1"/>
  <c r="R73" i="16" s="1"/>
  <c r="J72" i="16"/>
  <c r="O72" i="16" s="1"/>
  <c r="L73" i="16" l="1"/>
  <c r="Q73" i="16" s="1"/>
  <c r="K73" i="16"/>
  <c r="P73" i="16" s="1"/>
  <c r="I74" i="16"/>
  <c r="M74" i="16" s="1"/>
  <c r="R74" i="16" s="1"/>
  <c r="J73" i="16"/>
  <c r="O73" i="16" s="1"/>
  <c r="L74" i="16" l="1"/>
  <c r="Q74" i="16" s="1"/>
  <c r="K74" i="16"/>
  <c r="P74" i="16" s="1"/>
  <c r="I75" i="16"/>
  <c r="M75" i="16" s="1"/>
  <c r="R75" i="16" s="1"/>
  <c r="J74" i="16"/>
  <c r="O74" i="16" s="1"/>
  <c r="L75" i="16" l="1"/>
  <c r="Q75" i="16" s="1"/>
  <c r="K75" i="16"/>
  <c r="P75" i="16" s="1"/>
  <c r="I76" i="16"/>
  <c r="M76" i="16" s="1"/>
  <c r="R76" i="16" s="1"/>
  <c r="J75" i="16"/>
  <c r="O75" i="16" s="1"/>
  <c r="L76" i="16" l="1"/>
  <c r="Q76" i="16" s="1"/>
  <c r="K76" i="16"/>
  <c r="P76" i="16" s="1"/>
  <c r="I77" i="16"/>
  <c r="M77" i="16" s="1"/>
  <c r="R77" i="16" s="1"/>
  <c r="J76" i="16"/>
  <c r="O76" i="16" s="1"/>
  <c r="L77" i="16" l="1"/>
  <c r="Q77" i="16" s="1"/>
  <c r="K77" i="16"/>
  <c r="P77" i="16" s="1"/>
  <c r="I78" i="16"/>
  <c r="M78" i="16" s="1"/>
  <c r="R78" i="16" s="1"/>
  <c r="J77" i="16"/>
  <c r="O77" i="16" s="1"/>
  <c r="L78" i="16" l="1"/>
  <c r="Q78" i="16" s="1"/>
  <c r="K78" i="16"/>
  <c r="P78" i="16" s="1"/>
  <c r="I79" i="16"/>
  <c r="M79" i="16" s="1"/>
  <c r="R79" i="16" s="1"/>
  <c r="J78" i="16"/>
  <c r="O78" i="16" s="1"/>
  <c r="L79" i="16" l="1"/>
  <c r="Q79" i="16" s="1"/>
  <c r="K79" i="16"/>
  <c r="P79" i="16" s="1"/>
  <c r="I80" i="16"/>
  <c r="M80" i="16" s="1"/>
  <c r="R80" i="16" s="1"/>
  <c r="J79" i="16"/>
  <c r="O79" i="16" s="1"/>
  <c r="L80" i="16" l="1"/>
  <c r="Q80" i="16" s="1"/>
  <c r="K80" i="16"/>
  <c r="P80" i="16" s="1"/>
  <c r="I81" i="16"/>
  <c r="M81" i="16" s="1"/>
  <c r="R81" i="16" s="1"/>
  <c r="J80" i="16"/>
  <c r="O80" i="16" s="1"/>
  <c r="L81" i="16" l="1"/>
  <c r="Q81" i="16" s="1"/>
  <c r="K81" i="16"/>
  <c r="P81" i="16" s="1"/>
  <c r="I82" i="16"/>
  <c r="M82" i="16" s="1"/>
  <c r="R82" i="16" s="1"/>
  <c r="J81" i="16"/>
  <c r="O81" i="16" s="1"/>
  <c r="K82" i="16" l="1"/>
  <c r="P82" i="16" s="1"/>
  <c r="L82" i="16"/>
  <c r="Q82" i="16" s="1"/>
  <c r="I83" i="16"/>
  <c r="M83" i="16" s="1"/>
  <c r="R83" i="16" s="1"/>
  <c r="J82" i="16"/>
  <c r="O82" i="16" s="1"/>
  <c r="L83" i="16" l="1"/>
  <c r="Q83" i="16" s="1"/>
  <c r="K83" i="16"/>
  <c r="P83" i="16" s="1"/>
  <c r="I84" i="16"/>
  <c r="M84" i="16" s="1"/>
  <c r="R84" i="16" s="1"/>
  <c r="J83" i="16"/>
  <c r="O83" i="16" s="1"/>
  <c r="K84" i="16" l="1"/>
  <c r="P84" i="16" s="1"/>
  <c r="L84" i="16"/>
  <c r="Q84" i="16" s="1"/>
  <c r="I85" i="16"/>
  <c r="M85" i="16" s="1"/>
  <c r="R85" i="16" s="1"/>
  <c r="J84" i="16"/>
  <c r="O84" i="16" s="1"/>
  <c r="L85" i="16" l="1"/>
  <c r="Q85" i="16" s="1"/>
  <c r="K85" i="16"/>
  <c r="P85" i="16" s="1"/>
  <c r="I86" i="16"/>
  <c r="M86" i="16" s="1"/>
  <c r="R86" i="16" s="1"/>
  <c r="J85" i="16"/>
  <c r="O85" i="16" s="1"/>
  <c r="L86" i="16" l="1"/>
  <c r="Q86" i="16" s="1"/>
  <c r="K86" i="16"/>
  <c r="P86" i="16" s="1"/>
  <c r="I87" i="16"/>
  <c r="M87" i="16" s="1"/>
  <c r="R87" i="16" s="1"/>
  <c r="J86" i="16"/>
  <c r="O86" i="16" s="1"/>
  <c r="K87" i="16" l="1"/>
  <c r="P87" i="16" s="1"/>
  <c r="L87" i="16"/>
  <c r="Q87" i="16" s="1"/>
  <c r="I88" i="16"/>
  <c r="M88" i="16" s="1"/>
  <c r="R88" i="16" s="1"/>
  <c r="J87" i="16"/>
  <c r="O87" i="16" s="1"/>
  <c r="L88" i="16" l="1"/>
  <c r="Q88" i="16" s="1"/>
  <c r="K88" i="16"/>
  <c r="P88" i="16" s="1"/>
  <c r="I89" i="16"/>
  <c r="M89" i="16" s="1"/>
  <c r="R89" i="16" s="1"/>
  <c r="J88" i="16"/>
  <c r="O88" i="16" s="1"/>
  <c r="L89" i="16" l="1"/>
  <c r="Q89" i="16" s="1"/>
  <c r="K89" i="16"/>
  <c r="P89" i="16" s="1"/>
  <c r="I90" i="16"/>
  <c r="M90" i="16" s="1"/>
  <c r="R90" i="16" s="1"/>
  <c r="J89" i="16"/>
  <c r="O89" i="16" s="1"/>
  <c r="L90" i="16" l="1"/>
  <c r="Q90" i="16" s="1"/>
  <c r="K90" i="16"/>
  <c r="P90" i="16" s="1"/>
  <c r="I91" i="16"/>
  <c r="M91" i="16" s="1"/>
  <c r="R91" i="16" s="1"/>
  <c r="J90" i="16"/>
  <c r="O90" i="16" s="1"/>
  <c r="L91" i="16" l="1"/>
  <c r="Q91" i="16" s="1"/>
  <c r="K91" i="16"/>
  <c r="P91" i="16" s="1"/>
  <c r="I92" i="16"/>
  <c r="M92" i="16" s="1"/>
  <c r="R92" i="16" s="1"/>
  <c r="J91" i="16"/>
  <c r="O91" i="16" s="1"/>
  <c r="L92" i="16" l="1"/>
  <c r="Q92" i="16" s="1"/>
  <c r="K92" i="16"/>
  <c r="P92" i="16" s="1"/>
  <c r="I93" i="16"/>
  <c r="J92" i="16"/>
  <c r="O92" i="16" s="1"/>
  <c r="M94" i="16" l="1"/>
  <c r="I94" i="16"/>
  <c r="R94" i="16" s="1"/>
  <c r="L94" i="16" l="1"/>
  <c r="K94" i="16"/>
  <c r="P94" i="16" s="1"/>
  <c r="J94" i="16"/>
  <c r="I95" i="16"/>
  <c r="M95" i="16" s="1"/>
  <c r="R95" i="16" s="1"/>
  <c r="O94" i="16" l="1"/>
  <c r="Q94" i="16"/>
  <c r="L95" i="16"/>
  <c r="Q95" i="16" s="1"/>
  <c r="K95" i="16"/>
  <c r="P95" i="16" s="1"/>
  <c r="I96" i="16"/>
  <c r="M96" i="16" s="1"/>
  <c r="R96" i="16" s="1"/>
  <c r="J95" i="16"/>
  <c r="O95" i="16" s="1"/>
  <c r="K96" i="16" l="1"/>
  <c r="P96" i="16" s="1"/>
  <c r="L96" i="16"/>
  <c r="Q96" i="16" s="1"/>
  <c r="I97" i="16"/>
  <c r="J96" i="16"/>
  <c r="O96" i="16" s="1"/>
  <c r="I98" i="16" l="1"/>
  <c r="M98" i="16" s="1"/>
  <c r="R98" i="16" s="1"/>
  <c r="L98" i="16" l="1"/>
  <c r="Q98" i="16" s="1"/>
  <c r="K98" i="16"/>
  <c r="P98" i="16" s="1"/>
  <c r="I99" i="16"/>
  <c r="M99" i="16" s="1"/>
  <c r="R99" i="16" s="1"/>
  <c r="J98" i="16"/>
  <c r="O98" i="16" s="1"/>
  <c r="L99" i="16" l="1"/>
  <c r="Q99" i="16" s="1"/>
  <c r="K99" i="16"/>
  <c r="P99" i="16" s="1"/>
  <c r="I100" i="16"/>
  <c r="M100" i="16" s="1"/>
  <c r="R100" i="16" s="1"/>
  <c r="J99" i="16"/>
  <c r="O99" i="16" s="1"/>
  <c r="L100" i="16" l="1"/>
  <c r="Q100" i="16" s="1"/>
  <c r="K100" i="16"/>
  <c r="P100" i="16" s="1"/>
  <c r="I101" i="16"/>
  <c r="M101" i="16" s="1"/>
  <c r="R101" i="16" s="1"/>
  <c r="J100" i="16"/>
  <c r="O100" i="16" s="1"/>
  <c r="L101" i="16" l="1"/>
  <c r="Q101" i="16" s="1"/>
  <c r="K101" i="16"/>
  <c r="P101" i="16" s="1"/>
  <c r="I102" i="16"/>
  <c r="M102" i="16" s="1"/>
  <c r="R102" i="16" s="1"/>
  <c r="J101" i="16"/>
  <c r="O101" i="16" s="1"/>
  <c r="L102" i="16" l="1"/>
  <c r="Q102" i="16" s="1"/>
  <c r="K102" i="16"/>
  <c r="P102" i="16" s="1"/>
  <c r="I103" i="16"/>
  <c r="M103" i="16" s="1"/>
  <c r="R103" i="16" s="1"/>
  <c r="J102" i="16"/>
  <c r="O102" i="16" s="1"/>
  <c r="L103" i="16" l="1"/>
  <c r="Q103" i="16" s="1"/>
  <c r="K103" i="16"/>
  <c r="P103" i="16" s="1"/>
  <c r="I104" i="16"/>
  <c r="M104" i="16" s="1"/>
  <c r="R104" i="16" s="1"/>
  <c r="J103" i="16"/>
  <c r="O103" i="16" s="1"/>
  <c r="L104" i="16" l="1"/>
  <c r="Q104" i="16" s="1"/>
  <c r="K104" i="16"/>
  <c r="P104" i="16" s="1"/>
  <c r="I105" i="16"/>
  <c r="M105" i="16" s="1"/>
  <c r="R105" i="16" s="1"/>
  <c r="J104" i="16"/>
  <c r="O104" i="16" s="1"/>
  <c r="L105" i="16" l="1"/>
  <c r="Q105" i="16" s="1"/>
  <c r="K105" i="16"/>
  <c r="P105" i="16" s="1"/>
  <c r="I106" i="16"/>
  <c r="M106" i="16" s="1"/>
  <c r="R106" i="16" s="1"/>
  <c r="J105" i="16"/>
  <c r="O105" i="16" s="1"/>
  <c r="K106" i="16" l="1"/>
  <c r="P106" i="16" s="1"/>
  <c r="L106" i="16"/>
  <c r="Q106" i="16" s="1"/>
  <c r="I107" i="16"/>
  <c r="M107" i="16" s="1"/>
  <c r="R107" i="16" s="1"/>
  <c r="J106" i="16"/>
  <c r="O106" i="16" s="1"/>
  <c r="L107" i="16" l="1"/>
  <c r="Q107" i="16" s="1"/>
  <c r="K107" i="16"/>
  <c r="P107" i="16" s="1"/>
  <c r="I108" i="16"/>
  <c r="M108" i="16" s="1"/>
  <c r="R108" i="16" s="1"/>
  <c r="J107" i="16"/>
  <c r="O107" i="16" s="1"/>
  <c r="K108" i="16" l="1"/>
  <c r="P108" i="16" s="1"/>
  <c r="L108" i="16"/>
  <c r="Q108" i="16" s="1"/>
  <c r="I109" i="16"/>
  <c r="M109" i="16" s="1"/>
  <c r="R109" i="16" s="1"/>
  <c r="J108" i="16"/>
  <c r="O108" i="16" s="1"/>
  <c r="L109" i="16" l="1"/>
  <c r="Q109" i="16" s="1"/>
  <c r="K109" i="16"/>
  <c r="P109" i="16" s="1"/>
  <c r="I110" i="16"/>
  <c r="M110" i="16" s="1"/>
  <c r="R110" i="16" s="1"/>
  <c r="J109" i="16"/>
  <c r="O109" i="16" s="1"/>
  <c r="L110" i="16" l="1"/>
  <c r="Q110" i="16" s="1"/>
  <c r="K110" i="16"/>
  <c r="P110" i="16" s="1"/>
  <c r="I111" i="16"/>
  <c r="M111" i="16" s="1"/>
  <c r="R111" i="16" s="1"/>
  <c r="J110" i="16"/>
  <c r="O110" i="16" s="1"/>
  <c r="K111" i="16" l="1"/>
  <c r="P111" i="16" s="1"/>
  <c r="L111" i="16"/>
  <c r="Q111" i="16" s="1"/>
  <c r="I112" i="16"/>
  <c r="M112" i="16" s="1"/>
  <c r="R112" i="16" s="1"/>
  <c r="J111" i="16"/>
  <c r="O111" i="16" s="1"/>
  <c r="L112" i="16" l="1"/>
  <c r="Q112" i="16" s="1"/>
  <c r="K112" i="16"/>
  <c r="P112" i="16" s="1"/>
  <c r="I113" i="16"/>
  <c r="M113" i="16" s="1"/>
  <c r="R113" i="16" s="1"/>
  <c r="J112" i="16"/>
  <c r="O112" i="16" s="1"/>
  <c r="L113" i="16" l="1"/>
  <c r="Q113" i="16" s="1"/>
  <c r="K113" i="16"/>
  <c r="P113" i="16" s="1"/>
  <c r="I114" i="16"/>
  <c r="M114" i="16" s="1"/>
  <c r="R114" i="16" s="1"/>
  <c r="J113" i="16"/>
  <c r="O113" i="16" s="1"/>
  <c r="L114" i="16" l="1"/>
  <c r="Q114" i="16" s="1"/>
  <c r="K114" i="16"/>
  <c r="P114" i="16" s="1"/>
  <c r="I115" i="16"/>
  <c r="M115" i="16" s="1"/>
  <c r="R115" i="16" s="1"/>
  <c r="J114" i="16"/>
  <c r="O114" i="16" s="1"/>
  <c r="L115" i="16" l="1"/>
  <c r="Q115" i="16" s="1"/>
  <c r="K115" i="16"/>
  <c r="P115" i="16" s="1"/>
  <c r="I116" i="16"/>
  <c r="M116" i="16" s="1"/>
  <c r="R116" i="16" s="1"/>
  <c r="J115" i="16"/>
  <c r="O115" i="16" s="1"/>
  <c r="L116" i="16" l="1"/>
  <c r="Q116" i="16" s="1"/>
  <c r="K116" i="16"/>
  <c r="P116" i="16" s="1"/>
  <c r="I117" i="16"/>
  <c r="M117" i="16" s="1"/>
  <c r="R117" i="16" s="1"/>
  <c r="J116" i="16"/>
  <c r="O116" i="16" s="1"/>
  <c r="K117" i="16" l="1"/>
  <c r="P117" i="16" s="1"/>
  <c r="L117" i="16"/>
  <c r="I118" i="16"/>
  <c r="M118" i="16" s="1"/>
  <c r="R118" i="16" s="1"/>
  <c r="J117" i="16"/>
  <c r="Q117" i="16" l="1"/>
  <c r="L118" i="16"/>
  <c r="O117" i="16"/>
  <c r="J118" i="16"/>
  <c r="K118" i="16"/>
  <c r="P118" i="16" s="1"/>
  <c r="I119" i="16"/>
  <c r="M119" i="16" s="1"/>
  <c r="R119" i="16" s="1"/>
  <c r="O118" i="16"/>
  <c r="Q118" i="16" l="1"/>
  <c r="L119" i="16"/>
  <c r="K119" i="16"/>
  <c r="P119" i="16" s="1"/>
  <c r="I120" i="16"/>
  <c r="M120" i="16" s="1"/>
  <c r="R120" i="16" s="1"/>
  <c r="J119" i="16"/>
  <c r="O119" i="16" s="1"/>
  <c r="Q119" i="16" l="1"/>
  <c r="L120" i="16"/>
  <c r="Q120" i="16" s="1"/>
  <c r="K120" i="16"/>
  <c r="P120" i="16" s="1"/>
  <c r="I121" i="16"/>
  <c r="M121" i="16" s="1"/>
  <c r="R121" i="16" s="1"/>
  <c r="J120" i="16"/>
  <c r="O120" i="16" s="1"/>
  <c r="L121" i="16" l="1"/>
  <c r="K121" i="16"/>
  <c r="P121" i="16" s="1"/>
  <c r="I122" i="16"/>
  <c r="M122" i="16" s="1"/>
  <c r="R122" i="16" s="1"/>
  <c r="J121" i="16"/>
  <c r="O121" i="16" l="1"/>
  <c r="J122" i="16"/>
  <c r="Q121" i="16"/>
  <c r="L122" i="16"/>
  <c r="K122" i="16"/>
  <c r="P122" i="16" s="1"/>
  <c r="I123" i="16"/>
  <c r="M123" i="16" s="1"/>
  <c r="R123" i="16" s="1"/>
  <c r="Q122" i="16" l="1"/>
  <c r="O122" i="16"/>
  <c r="L123" i="16"/>
  <c r="K123" i="16"/>
  <c r="P123" i="16" s="1"/>
  <c r="I124" i="16"/>
  <c r="M124" i="16" s="1"/>
  <c r="R124" i="16" s="1"/>
  <c r="J123" i="16"/>
  <c r="O123" i="16" s="1"/>
  <c r="Q123" i="16" l="1"/>
  <c r="L124" i="16"/>
  <c r="Q124" i="16" s="1"/>
  <c r="K124" i="16"/>
  <c r="P124" i="16" s="1"/>
  <c r="I125" i="16"/>
  <c r="M125" i="16" s="1"/>
  <c r="R125" i="16" s="1"/>
  <c r="J124" i="16"/>
  <c r="O124" i="16" s="1"/>
  <c r="L125" i="16" l="1"/>
  <c r="Q125" i="16" s="1"/>
  <c r="K125" i="16"/>
  <c r="P125" i="16" s="1"/>
  <c r="I126" i="16"/>
  <c r="M126" i="16" s="1"/>
  <c r="R126" i="16" s="1"/>
  <c r="J125" i="16"/>
  <c r="O125" i="16" s="1"/>
  <c r="L126" i="16" l="1"/>
  <c r="Q126" i="16" s="1"/>
  <c r="K126" i="16"/>
  <c r="P126" i="16" s="1"/>
  <c r="I127" i="16"/>
  <c r="M127" i="16" s="1"/>
  <c r="R127" i="16" s="1"/>
  <c r="J126" i="16"/>
  <c r="O126" i="16" s="1"/>
  <c r="L127" i="16" l="1"/>
  <c r="Q127" i="16" s="1"/>
  <c r="K127" i="16"/>
  <c r="P127" i="16" s="1"/>
  <c r="I128" i="16"/>
  <c r="M128" i="16" s="1"/>
  <c r="R128" i="16" s="1"/>
  <c r="J127" i="16"/>
  <c r="O127" i="16" s="1"/>
  <c r="L128" i="16" l="1"/>
  <c r="Q128" i="16" s="1"/>
  <c r="K128" i="16"/>
  <c r="P128" i="16" s="1"/>
  <c r="I129" i="16"/>
  <c r="M129" i="16" s="1"/>
  <c r="R129" i="16" s="1"/>
  <c r="J128" i="16"/>
  <c r="O128" i="16" s="1"/>
  <c r="L129" i="16" l="1"/>
  <c r="Q129" i="16" s="1"/>
  <c r="K129" i="16"/>
  <c r="P129" i="16" s="1"/>
  <c r="I130" i="16"/>
  <c r="M130" i="16" s="1"/>
  <c r="R130" i="16" s="1"/>
  <c r="J129" i="16"/>
  <c r="O129" i="16" s="1"/>
  <c r="K130" i="16" l="1"/>
  <c r="P130" i="16" s="1"/>
  <c r="L130" i="16"/>
  <c r="Q130" i="16" s="1"/>
  <c r="I131" i="16"/>
  <c r="M131" i="16" s="1"/>
  <c r="R131" i="16" s="1"/>
  <c r="J130" i="16"/>
  <c r="O130" i="16" s="1"/>
  <c r="L131" i="16" l="1"/>
  <c r="Q131" i="16" s="1"/>
  <c r="K131" i="16"/>
  <c r="P131" i="16" s="1"/>
  <c r="I132" i="16"/>
  <c r="M132" i="16" s="1"/>
  <c r="R132" i="16" s="1"/>
  <c r="J131" i="16"/>
  <c r="O131" i="16" s="1"/>
  <c r="K132" i="16" l="1"/>
  <c r="P132" i="16" s="1"/>
  <c r="L132" i="16"/>
  <c r="Q132" i="16" s="1"/>
  <c r="I133" i="16"/>
  <c r="M133" i="16" s="1"/>
  <c r="R133" i="16" s="1"/>
  <c r="J132" i="16"/>
  <c r="O132" i="16" s="1"/>
  <c r="L133" i="16" l="1"/>
  <c r="Q133" i="16" s="1"/>
  <c r="K133" i="16"/>
  <c r="P133" i="16" s="1"/>
  <c r="I134" i="16"/>
  <c r="M134" i="16" s="1"/>
  <c r="R134" i="16" s="1"/>
  <c r="J133" i="16"/>
  <c r="O133" i="16" s="1"/>
  <c r="L134" i="16" l="1"/>
  <c r="Q134" i="16" s="1"/>
  <c r="K134" i="16"/>
  <c r="P134" i="16" s="1"/>
  <c r="I135" i="16"/>
  <c r="M135" i="16" s="1"/>
  <c r="R135" i="16" s="1"/>
  <c r="J134" i="16"/>
  <c r="O134" i="16" s="1"/>
  <c r="L135" i="16" l="1"/>
  <c r="Q135" i="16" s="1"/>
  <c r="K135" i="16"/>
  <c r="P135" i="16" s="1"/>
  <c r="I136" i="16"/>
  <c r="M136" i="16" s="1"/>
  <c r="R136" i="16" s="1"/>
  <c r="J135" i="16"/>
  <c r="O135" i="16" s="1"/>
  <c r="K136" i="16" l="1"/>
  <c r="P136" i="16" s="1"/>
  <c r="L136" i="16"/>
  <c r="Q136" i="16" s="1"/>
  <c r="I137" i="16"/>
  <c r="M137" i="16" s="1"/>
  <c r="R137" i="16" s="1"/>
  <c r="J136" i="16"/>
  <c r="O136" i="16" s="1"/>
  <c r="L137" i="16" l="1"/>
  <c r="Q137" i="16" s="1"/>
  <c r="K137" i="16"/>
  <c r="P137" i="16" s="1"/>
  <c r="I138" i="16"/>
  <c r="M138" i="16" s="1"/>
  <c r="R138" i="16" s="1"/>
  <c r="J137" i="16"/>
  <c r="O137" i="16" s="1"/>
  <c r="L138" i="16" l="1"/>
  <c r="Q138" i="16" s="1"/>
  <c r="K138" i="16"/>
  <c r="P138" i="16" s="1"/>
  <c r="I139" i="16"/>
  <c r="M139" i="16" s="1"/>
  <c r="R139" i="16" s="1"/>
  <c r="J138" i="16"/>
  <c r="O138" i="16" s="1"/>
  <c r="L139" i="16" l="1"/>
  <c r="Q139" i="16" s="1"/>
  <c r="K139" i="16"/>
  <c r="P139" i="16" s="1"/>
  <c r="I140" i="16"/>
  <c r="M140" i="16" s="1"/>
  <c r="R140" i="16" s="1"/>
  <c r="J139" i="16"/>
  <c r="O139" i="16" s="1"/>
  <c r="L140" i="16" l="1"/>
  <c r="Q140" i="16" s="1"/>
  <c r="K140" i="16"/>
  <c r="P140" i="16" s="1"/>
  <c r="I141" i="16"/>
  <c r="M141" i="16" s="1"/>
  <c r="R141" i="16" s="1"/>
  <c r="J140" i="16"/>
  <c r="O140" i="16" s="1"/>
  <c r="K141" i="16" l="1"/>
  <c r="P141" i="16" s="1"/>
  <c r="L141" i="16"/>
  <c r="Q141" i="16" s="1"/>
  <c r="I142" i="16"/>
  <c r="M142" i="16" s="1"/>
  <c r="R142" i="16" s="1"/>
  <c r="J141" i="16"/>
  <c r="O141" i="16" s="1"/>
  <c r="L142" i="16" l="1"/>
  <c r="Q142" i="16" s="1"/>
  <c r="K142" i="16"/>
  <c r="P142" i="16" s="1"/>
  <c r="I143" i="16"/>
  <c r="M143" i="16" s="1"/>
  <c r="R143" i="16" s="1"/>
  <c r="J142" i="16"/>
  <c r="O142" i="16" s="1"/>
  <c r="L143" i="16" l="1"/>
  <c r="Q143" i="16" s="1"/>
  <c r="K143" i="16"/>
  <c r="P143" i="16" s="1"/>
  <c r="I144" i="16"/>
  <c r="M144" i="16" s="1"/>
  <c r="R144" i="16" s="1"/>
  <c r="J143" i="16"/>
  <c r="O143" i="16" s="1"/>
  <c r="L144" i="16" l="1"/>
  <c r="Q144" i="16" s="1"/>
  <c r="K144" i="16"/>
  <c r="P144" i="16" s="1"/>
  <c r="I145" i="16"/>
  <c r="M145" i="16" s="1"/>
  <c r="R145" i="16" s="1"/>
  <c r="J144" i="16"/>
  <c r="O144" i="16" s="1"/>
  <c r="L145" i="16" l="1"/>
  <c r="Q145" i="16" s="1"/>
  <c r="K145" i="16"/>
  <c r="P145" i="16" s="1"/>
  <c r="I146" i="16"/>
  <c r="M146" i="16" s="1"/>
  <c r="R146" i="16" s="1"/>
  <c r="J145" i="16"/>
  <c r="O145" i="16" s="1"/>
  <c r="L146" i="16" l="1"/>
  <c r="Q146" i="16" s="1"/>
  <c r="K146" i="16"/>
  <c r="P146" i="16" s="1"/>
  <c r="I147" i="16"/>
  <c r="M147" i="16" s="1"/>
  <c r="R147" i="16" s="1"/>
  <c r="J146" i="16"/>
  <c r="O146" i="16" s="1"/>
  <c r="L147" i="16" l="1"/>
  <c r="Q147" i="16" s="1"/>
  <c r="K147" i="16"/>
  <c r="P147" i="16" s="1"/>
  <c r="I148" i="16"/>
  <c r="M148" i="16" s="1"/>
  <c r="R148" i="16" s="1"/>
  <c r="J147" i="16"/>
  <c r="O147" i="16" s="1"/>
  <c r="L148" i="16" l="1"/>
  <c r="Q148" i="16" s="1"/>
  <c r="K148" i="16"/>
  <c r="P148" i="16" s="1"/>
  <c r="I149" i="16"/>
  <c r="M149" i="16" s="1"/>
  <c r="R149" i="16" s="1"/>
  <c r="J148" i="16"/>
  <c r="O148" i="16" s="1"/>
  <c r="L149" i="16" l="1"/>
  <c r="Q149" i="16" s="1"/>
  <c r="K149" i="16"/>
  <c r="P149" i="16" s="1"/>
  <c r="I150" i="16"/>
  <c r="M150" i="16" s="1"/>
  <c r="R150" i="16" s="1"/>
  <c r="J149" i="16"/>
  <c r="O149" i="16" s="1"/>
  <c r="L150" i="16" l="1"/>
  <c r="Q150" i="16" s="1"/>
  <c r="K150" i="16"/>
  <c r="P150" i="16" s="1"/>
  <c r="I151" i="16"/>
  <c r="M151" i="16" s="1"/>
  <c r="R151" i="16" s="1"/>
  <c r="J150" i="16"/>
  <c r="O150" i="16" s="1"/>
  <c r="L151" i="16" l="1"/>
  <c r="Q151" i="16" s="1"/>
  <c r="K151" i="16"/>
  <c r="P151" i="16" s="1"/>
  <c r="I152" i="16"/>
  <c r="M152" i="16" s="1"/>
  <c r="R152" i="16" s="1"/>
  <c r="J151" i="16"/>
  <c r="O151" i="16" s="1"/>
  <c r="L152" i="16" l="1"/>
  <c r="Q152" i="16" s="1"/>
  <c r="K152" i="16"/>
  <c r="P152" i="16" s="1"/>
  <c r="I153" i="16"/>
  <c r="M153" i="16" s="1"/>
  <c r="R153" i="16" s="1"/>
  <c r="J152" i="16"/>
  <c r="O152" i="16" s="1"/>
  <c r="L153" i="16" l="1"/>
  <c r="Q153" i="16" s="1"/>
  <c r="K153" i="16"/>
  <c r="P153" i="16" s="1"/>
  <c r="I154" i="16"/>
  <c r="M154" i="16" s="1"/>
  <c r="R154" i="16" s="1"/>
  <c r="J153" i="16"/>
  <c r="O153" i="16" s="1"/>
  <c r="K154" i="16" l="1"/>
  <c r="P154" i="16" s="1"/>
  <c r="L154" i="16"/>
  <c r="Q154" i="16" s="1"/>
  <c r="I155" i="16"/>
  <c r="M155" i="16" s="1"/>
  <c r="R155" i="16" s="1"/>
  <c r="J154" i="16"/>
  <c r="O154" i="16" s="1"/>
  <c r="L155" i="16" l="1"/>
  <c r="Q155" i="16" s="1"/>
  <c r="K155" i="16"/>
  <c r="P155" i="16" s="1"/>
  <c r="I156" i="16"/>
  <c r="M156" i="16" s="1"/>
  <c r="R156" i="16" s="1"/>
  <c r="J155" i="16"/>
  <c r="O155" i="16" s="1"/>
  <c r="K156" i="16" l="1"/>
  <c r="P156" i="16" s="1"/>
  <c r="L156" i="16"/>
  <c r="Q156" i="16" s="1"/>
  <c r="I157" i="16"/>
  <c r="M157" i="16" s="1"/>
  <c r="R157" i="16" s="1"/>
  <c r="J156" i="16"/>
  <c r="O156" i="16" s="1"/>
  <c r="L157" i="16" l="1"/>
  <c r="Q157" i="16" s="1"/>
  <c r="K157" i="16"/>
  <c r="P157" i="16" s="1"/>
  <c r="I158" i="16"/>
  <c r="M158" i="16" s="1"/>
  <c r="R158" i="16" s="1"/>
  <c r="J157" i="16"/>
  <c r="O157" i="16" s="1"/>
  <c r="L158" i="16" l="1"/>
  <c r="Q158" i="16" s="1"/>
  <c r="K158" i="16"/>
  <c r="P158" i="16" s="1"/>
  <c r="I159" i="16"/>
  <c r="M159" i="16" s="1"/>
  <c r="R159" i="16" s="1"/>
  <c r="J158" i="16"/>
  <c r="O158" i="16" s="1"/>
  <c r="K159" i="16" l="1"/>
  <c r="P159" i="16" s="1"/>
  <c r="L159" i="16"/>
  <c r="Q159" i="16" s="1"/>
  <c r="I160" i="16"/>
  <c r="M160" i="16" s="1"/>
  <c r="R160" i="16" s="1"/>
  <c r="J159" i="16"/>
  <c r="O159" i="16" s="1"/>
  <c r="L160" i="16" l="1"/>
  <c r="Q160" i="16" s="1"/>
  <c r="K160" i="16"/>
  <c r="P160" i="16" s="1"/>
  <c r="I161" i="16"/>
  <c r="M161" i="16" s="1"/>
  <c r="R161" i="16" s="1"/>
  <c r="J160" i="16"/>
  <c r="O160" i="16" s="1"/>
  <c r="L161" i="16" l="1"/>
  <c r="Q161" i="16" s="1"/>
  <c r="K161" i="16"/>
  <c r="P161" i="16" s="1"/>
  <c r="I162" i="16"/>
  <c r="M162" i="16" s="1"/>
  <c r="R162" i="16" s="1"/>
  <c r="J161" i="16"/>
  <c r="O161" i="16" s="1"/>
  <c r="L162" i="16" l="1"/>
  <c r="Q162" i="16" s="1"/>
  <c r="K162" i="16"/>
  <c r="P162" i="16" s="1"/>
  <c r="I163" i="16"/>
  <c r="M163" i="16" s="1"/>
  <c r="R163" i="16" s="1"/>
  <c r="J162" i="16"/>
  <c r="O162" i="16" s="1"/>
  <c r="L163" i="16" l="1"/>
  <c r="Q163" i="16" s="1"/>
  <c r="K163" i="16"/>
  <c r="P163" i="16" s="1"/>
  <c r="I164" i="16"/>
  <c r="M164" i="16" s="1"/>
  <c r="R164" i="16" s="1"/>
  <c r="J163" i="16"/>
  <c r="O163" i="16" s="1"/>
  <c r="L164" i="16" l="1"/>
  <c r="Q164" i="16" s="1"/>
  <c r="K164" i="16"/>
  <c r="P164" i="16" s="1"/>
  <c r="I165" i="16"/>
  <c r="M165" i="16" s="1"/>
  <c r="R165" i="16" s="1"/>
  <c r="J164" i="16"/>
  <c r="O164" i="16" s="1"/>
  <c r="K165" i="16" l="1"/>
  <c r="P165" i="16" s="1"/>
  <c r="L165" i="16"/>
  <c r="Q165" i="16" s="1"/>
  <c r="I166" i="16"/>
  <c r="M166" i="16" s="1"/>
  <c r="R166" i="16" s="1"/>
  <c r="J165" i="16"/>
  <c r="O165" i="16" s="1"/>
  <c r="L166" i="16" l="1"/>
  <c r="Q166" i="16" s="1"/>
  <c r="K166" i="16"/>
  <c r="P166" i="16" s="1"/>
  <c r="I167" i="16"/>
  <c r="M167" i="16" s="1"/>
  <c r="R167" i="16" s="1"/>
  <c r="J166" i="16"/>
  <c r="O166" i="16" s="1"/>
  <c r="L167" i="16" l="1"/>
  <c r="Q167" i="16" s="1"/>
  <c r="K167" i="16"/>
  <c r="P167" i="16" s="1"/>
  <c r="I168" i="16"/>
  <c r="M168" i="16" s="1"/>
  <c r="R168" i="16" s="1"/>
  <c r="J167" i="16"/>
  <c r="O167" i="16" s="1"/>
  <c r="K168" i="16" l="1"/>
  <c r="P168" i="16" s="1"/>
  <c r="L168" i="16"/>
  <c r="Q168" i="16" s="1"/>
  <c r="I169" i="16"/>
  <c r="M169" i="16" s="1"/>
  <c r="R169" i="16" s="1"/>
  <c r="J168" i="16"/>
  <c r="O168" i="16" s="1"/>
  <c r="L169" i="16" l="1"/>
  <c r="Q169" i="16" s="1"/>
  <c r="K169" i="16"/>
  <c r="P169" i="16" s="1"/>
  <c r="I170" i="16"/>
  <c r="M170" i="16" s="1"/>
  <c r="R170" i="16" s="1"/>
  <c r="J169" i="16"/>
  <c r="O169" i="16" s="1"/>
  <c r="L170" i="16" l="1"/>
  <c r="Q170" i="16" s="1"/>
  <c r="K170" i="16"/>
  <c r="P170" i="16" s="1"/>
  <c r="I171" i="16"/>
  <c r="M171" i="16" s="1"/>
  <c r="R171" i="16" s="1"/>
  <c r="J170" i="16"/>
  <c r="O170" i="16" s="1"/>
  <c r="L171" i="16" l="1"/>
  <c r="Q171" i="16" s="1"/>
  <c r="K171" i="16"/>
  <c r="P171" i="16" s="1"/>
  <c r="I172" i="16"/>
  <c r="M172" i="16" s="1"/>
  <c r="R172" i="16" s="1"/>
  <c r="J171" i="16"/>
  <c r="O171" i="16" s="1"/>
  <c r="L172" i="16" l="1"/>
  <c r="Q172" i="16" s="1"/>
  <c r="K172" i="16"/>
  <c r="P172" i="16" s="1"/>
  <c r="I173" i="16"/>
  <c r="M173" i="16" s="1"/>
  <c r="R173" i="16" s="1"/>
  <c r="J172" i="16"/>
  <c r="O172" i="16" s="1"/>
  <c r="L173" i="16" l="1"/>
  <c r="Q173" i="16" s="1"/>
  <c r="K173" i="16"/>
  <c r="P173" i="16" s="1"/>
  <c r="I174" i="16"/>
  <c r="M174" i="16" s="1"/>
  <c r="R174" i="16" s="1"/>
  <c r="J173" i="16"/>
  <c r="O173" i="16" s="1"/>
  <c r="L174" i="16" l="1"/>
  <c r="Q174" i="16" s="1"/>
  <c r="K174" i="16"/>
  <c r="P174" i="16" s="1"/>
  <c r="I175" i="16"/>
  <c r="M175" i="16" s="1"/>
  <c r="R175" i="16" s="1"/>
  <c r="J174" i="16"/>
  <c r="O174" i="16" s="1"/>
  <c r="L175" i="16" l="1"/>
  <c r="Q175" i="16" s="1"/>
  <c r="K175" i="16"/>
  <c r="P175" i="16" s="1"/>
  <c r="I176" i="16"/>
  <c r="M176" i="16" s="1"/>
  <c r="R176" i="16" s="1"/>
  <c r="J175" i="16"/>
  <c r="O175" i="16" s="1"/>
  <c r="L176" i="16" l="1"/>
  <c r="Q176" i="16" s="1"/>
  <c r="K176" i="16"/>
  <c r="P176" i="16" s="1"/>
  <c r="I177" i="16"/>
  <c r="J176" i="16"/>
  <c r="O176" i="16" s="1"/>
  <c r="I178" i="16" l="1"/>
  <c r="M178" i="16" s="1"/>
  <c r="M177" i="16"/>
  <c r="R177" i="16" s="1"/>
  <c r="L177" i="16"/>
  <c r="Q177" i="16" s="1"/>
  <c r="K177" i="16"/>
  <c r="P177" i="16" s="1"/>
  <c r="J177" i="16"/>
  <c r="O177" i="16" s="1"/>
  <c r="R178" i="16" l="1"/>
  <c r="K178" i="16"/>
  <c r="P178" i="16" s="1"/>
  <c r="L178" i="16"/>
  <c r="Q178" i="16" s="1"/>
  <c r="I179" i="16"/>
  <c r="M179" i="16" s="1"/>
  <c r="R179" i="16" s="1"/>
  <c r="J178" i="16"/>
  <c r="O178" i="16" s="1"/>
  <c r="L179" i="16" l="1"/>
  <c r="Q179" i="16" s="1"/>
  <c r="K179" i="16"/>
  <c r="P179" i="16" s="1"/>
  <c r="I180" i="16"/>
  <c r="M180" i="16" s="1"/>
  <c r="R180" i="16" s="1"/>
  <c r="J179" i="16"/>
  <c r="O179" i="16" s="1"/>
  <c r="K180" i="16" l="1"/>
  <c r="P180" i="16" s="1"/>
  <c r="L180" i="16"/>
  <c r="Q180" i="16" s="1"/>
  <c r="I181" i="16"/>
  <c r="M181" i="16" s="1"/>
  <c r="R181" i="16" s="1"/>
  <c r="J180" i="16"/>
  <c r="O180" i="16" s="1"/>
  <c r="L181" i="16" l="1"/>
  <c r="Q181" i="16" s="1"/>
  <c r="K181" i="16"/>
  <c r="P181" i="16" s="1"/>
  <c r="I182" i="16"/>
  <c r="M182" i="16" s="1"/>
  <c r="R182" i="16" s="1"/>
  <c r="J181" i="16"/>
  <c r="O181" i="16" s="1"/>
  <c r="L182" i="16" l="1"/>
  <c r="Q182" i="16" s="1"/>
  <c r="K182" i="16"/>
  <c r="P182" i="16" s="1"/>
  <c r="I183" i="16"/>
  <c r="M183" i="16" s="1"/>
  <c r="R183" i="16" s="1"/>
  <c r="J182" i="16"/>
  <c r="O182" i="16" s="1"/>
  <c r="L183" i="16" l="1"/>
  <c r="Q183" i="16" s="1"/>
  <c r="K183" i="16"/>
  <c r="P183" i="16" s="1"/>
  <c r="I184" i="16"/>
  <c r="M184" i="16" s="1"/>
  <c r="R184" i="16" s="1"/>
  <c r="J183" i="16"/>
  <c r="O183" i="16" s="1"/>
  <c r="L184" i="16" l="1"/>
  <c r="Q184" i="16" s="1"/>
  <c r="K184" i="16"/>
  <c r="P184" i="16" s="1"/>
  <c r="I185" i="16"/>
  <c r="M185" i="16" s="1"/>
  <c r="R185" i="16" s="1"/>
  <c r="J184" i="16"/>
  <c r="O184" i="16" s="1"/>
  <c r="L185" i="16" l="1"/>
  <c r="Q185" i="16" s="1"/>
  <c r="K185" i="16"/>
  <c r="P185" i="16" s="1"/>
  <c r="I186" i="16"/>
  <c r="M186" i="16" s="1"/>
  <c r="R186" i="16" s="1"/>
  <c r="J185" i="16"/>
  <c r="O185" i="16" s="1"/>
  <c r="L186" i="16" l="1"/>
  <c r="Q186" i="16" s="1"/>
  <c r="K186" i="16"/>
  <c r="P186" i="16" s="1"/>
  <c r="I187" i="16"/>
  <c r="M187" i="16" s="1"/>
  <c r="R187" i="16" s="1"/>
  <c r="J186" i="16"/>
  <c r="O186" i="16" s="1"/>
  <c r="L187" i="16" l="1"/>
  <c r="Q187" i="16" s="1"/>
  <c r="K187" i="16"/>
  <c r="P187" i="16" s="1"/>
  <c r="I188" i="16"/>
  <c r="M188" i="16" s="1"/>
  <c r="R188" i="16" s="1"/>
  <c r="J187" i="16"/>
  <c r="O187" i="16" s="1"/>
  <c r="L188" i="16" l="1"/>
  <c r="Q188" i="16" s="1"/>
  <c r="K188" i="16"/>
  <c r="P188" i="16" s="1"/>
  <c r="I189" i="16"/>
  <c r="M189" i="16" s="1"/>
  <c r="R189" i="16" s="1"/>
  <c r="J188" i="16"/>
  <c r="O188" i="16" s="1"/>
  <c r="K189" i="16" l="1"/>
  <c r="P189" i="16" s="1"/>
  <c r="L189" i="16"/>
  <c r="Q189" i="16" s="1"/>
  <c r="I190" i="16"/>
  <c r="M190" i="16" s="1"/>
  <c r="R190" i="16" s="1"/>
  <c r="J189" i="16"/>
  <c r="O189" i="16" s="1"/>
  <c r="L190" i="16" l="1"/>
  <c r="Q190" i="16" s="1"/>
  <c r="K190" i="16"/>
  <c r="P190" i="16" s="1"/>
  <c r="I191" i="16"/>
  <c r="M191" i="16" s="1"/>
  <c r="R191" i="16" s="1"/>
  <c r="J190" i="16"/>
  <c r="O190" i="16" s="1"/>
  <c r="L191" i="16" l="1"/>
  <c r="Q191" i="16" s="1"/>
  <c r="K191" i="16"/>
  <c r="P191" i="16" s="1"/>
  <c r="I192" i="16"/>
  <c r="M192" i="16" s="1"/>
  <c r="R192" i="16" s="1"/>
  <c r="J191" i="16"/>
  <c r="O191" i="16" s="1"/>
  <c r="L192" i="16" l="1"/>
  <c r="Q192" i="16" s="1"/>
  <c r="K192" i="16"/>
  <c r="P192" i="16" s="1"/>
  <c r="I193" i="16"/>
  <c r="M193" i="16" s="1"/>
  <c r="R193" i="16" s="1"/>
  <c r="J192" i="16"/>
  <c r="O192" i="16" s="1"/>
  <c r="L193" i="16" l="1"/>
  <c r="Q193" i="16" s="1"/>
  <c r="K193" i="16"/>
  <c r="P193" i="16" s="1"/>
  <c r="I194" i="16"/>
  <c r="M194" i="16" s="1"/>
  <c r="R194" i="16" s="1"/>
  <c r="J193" i="16"/>
  <c r="O193" i="16" s="1"/>
  <c r="L194" i="16" l="1"/>
  <c r="Q194" i="16" s="1"/>
  <c r="K194" i="16"/>
  <c r="P194" i="16" s="1"/>
  <c r="I195" i="16"/>
  <c r="M195" i="16" s="1"/>
  <c r="R195" i="16" s="1"/>
  <c r="J194" i="16"/>
  <c r="O194" i="16" s="1"/>
  <c r="L195" i="16" l="1"/>
  <c r="Q195" i="16" s="1"/>
  <c r="K195" i="16"/>
  <c r="P195" i="16" s="1"/>
  <c r="I196" i="16"/>
  <c r="M196" i="16" s="1"/>
  <c r="R196" i="16" s="1"/>
  <c r="J195" i="16"/>
  <c r="O195" i="16" s="1"/>
  <c r="L196" i="16" l="1"/>
  <c r="Q196" i="16" s="1"/>
  <c r="K196" i="16"/>
  <c r="P196" i="16" s="1"/>
  <c r="I197" i="16"/>
  <c r="M197" i="16" s="1"/>
  <c r="R197" i="16" s="1"/>
  <c r="J196" i="16"/>
  <c r="O196" i="16" s="1"/>
  <c r="L197" i="16" l="1"/>
  <c r="Q197" i="16" s="1"/>
  <c r="K197" i="16"/>
  <c r="P197" i="16" s="1"/>
  <c r="I198" i="16"/>
  <c r="M198" i="16" s="1"/>
  <c r="R198" i="16" s="1"/>
  <c r="J197" i="16"/>
  <c r="O197" i="16" s="1"/>
  <c r="L198" i="16" l="1"/>
  <c r="Q198" i="16" s="1"/>
  <c r="K198" i="16"/>
  <c r="P198" i="16" s="1"/>
  <c r="I199" i="16"/>
  <c r="M199" i="16" s="1"/>
  <c r="R199" i="16" s="1"/>
  <c r="J198" i="16"/>
  <c r="O198" i="16" s="1"/>
  <c r="L199" i="16" l="1"/>
  <c r="Q199" i="16" s="1"/>
  <c r="K199" i="16"/>
  <c r="P199" i="16" s="1"/>
  <c r="I200" i="16"/>
  <c r="J199" i="16"/>
  <c r="O199" i="16" s="1"/>
  <c r="I201" i="16" l="1"/>
  <c r="M201" i="16" s="1"/>
  <c r="M200" i="16"/>
  <c r="R200" i="16" s="1"/>
  <c r="L200" i="16"/>
  <c r="Q200" i="16" s="1"/>
  <c r="K200" i="16"/>
  <c r="P200" i="16" s="1"/>
  <c r="J200" i="16"/>
  <c r="O200" i="16" s="1"/>
  <c r="R201" i="16" l="1"/>
  <c r="L201" i="16"/>
  <c r="Q201" i="16" s="1"/>
  <c r="K201" i="16"/>
  <c r="P201" i="16" s="1"/>
  <c r="I202" i="16"/>
  <c r="M202" i="16" s="1"/>
  <c r="J201" i="16"/>
  <c r="O201" i="16" s="1"/>
  <c r="R202" i="16" l="1"/>
  <c r="K202" i="16"/>
  <c r="P202" i="16" s="1"/>
  <c r="L202" i="16"/>
  <c r="Q202" i="16" s="1"/>
  <c r="I203" i="16"/>
  <c r="M203" i="16" s="1"/>
  <c r="R203" i="16" s="1"/>
  <c r="J202" i="16"/>
  <c r="O202" i="16" s="1"/>
  <c r="L203" i="16" l="1"/>
  <c r="Q203" i="16" s="1"/>
  <c r="K203" i="16"/>
  <c r="P203" i="16" s="1"/>
  <c r="I204" i="16"/>
  <c r="M204" i="16" s="1"/>
  <c r="R204" i="16" s="1"/>
  <c r="J203" i="16"/>
  <c r="O203" i="16" s="1"/>
  <c r="K204" i="16" l="1"/>
  <c r="P204" i="16" s="1"/>
  <c r="L204" i="16"/>
  <c r="Q204" i="16" s="1"/>
  <c r="I205" i="16"/>
  <c r="M205" i="16" s="1"/>
  <c r="R205" i="16" s="1"/>
  <c r="J204" i="16"/>
  <c r="O204" i="16" s="1"/>
  <c r="L205" i="16" l="1"/>
  <c r="Q205" i="16" s="1"/>
  <c r="K205" i="16"/>
  <c r="P205" i="16" s="1"/>
  <c r="I206" i="16"/>
  <c r="M206" i="16" s="1"/>
  <c r="R206" i="16" s="1"/>
  <c r="J205" i="16"/>
  <c r="O205" i="16" s="1"/>
  <c r="L206" i="16" l="1"/>
  <c r="Q206" i="16" s="1"/>
  <c r="K206" i="16"/>
  <c r="P206" i="16" s="1"/>
  <c r="I207" i="16"/>
  <c r="M207" i="16" s="1"/>
  <c r="R207" i="16" s="1"/>
  <c r="J206" i="16"/>
  <c r="O206" i="16" s="1"/>
  <c r="L207" i="16" l="1"/>
  <c r="Q207" i="16" s="1"/>
  <c r="K207" i="16"/>
  <c r="P207" i="16" s="1"/>
  <c r="I208" i="16"/>
  <c r="M208" i="16" s="1"/>
  <c r="R208" i="16" s="1"/>
  <c r="J207" i="16"/>
  <c r="O207" i="16" s="1"/>
  <c r="K208" i="16" l="1"/>
  <c r="P208" i="16" s="1"/>
  <c r="L208" i="16"/>
  <c r="Q208" i="16" s="1"/>
  <c r="I209" i="16"/>
  <c r="M209" i="16" s="1"/>
  <c r="R209" i="16" s="1"/>
  <c r="J208" i="16"/>
  <c r="O208" i="16" s="1"/>
  <c r="L209" i="16" l="1"/>
  <c r="Q209" i="16" s="1"/>
  <c r="K209" i="16"/>
  <c r="P209" i="16" s="1"/>
  <c r="I210" i="16"/>
  <c r="M210" i="16" s="1"/>
  <c r="R210" i="16" s="1"/>
  <c r="J209" i="16"/>
  <c r="O209" i="16" s="1"/>
  <c r="L210" i="16" l="1"/>
  <c r="Q210" i="16" s="1"/>
  <c r="K210" i="16"/>
  <c r="P210" i="16" s="1"/>
  <c r="I211" i="16"/>
  <c r="M211" i="16" s="1"/>
  <c r="R211" i="16" s="1"/>
  <c r="J210" i="16"/>
  <c r="O210" i="16" s="1"/>
  <c r="L211" i="16" l="1"/>
  <c r="Q211" i="16" s="1"/>
  <c r="K211" i="16"/>
  <c r="P211" i="16" s="1"/>
  <c r="I212" i="16"/>
  <c r="M212" i="16" s="1"/>
  <c r="R212" i="16" s="1"/>
  <c r="J211" i="16"/>
  <c r="O211" i="16" s="1"/>
  <c r="L212" i="16" l="1"/>
  <c r="Q212" i="16" s="1"/>
  <c r="K212" i="16"/>
  <c r="P212" i="16" s="1"/>
  <c r="I213" i="16"/>
  <c r="M213" i="16" s="1"/>
  <c r="R213" i="16" s="1"/>
  <c r="J212" i="16"/>
  <c r="O212" i="16" s="1"/>
  <c r="K213" i="16" l="1"/>
  <c r="P213" i="16" s="1"/>
  <c r="L213" i="16"/>
  <c r="Q213" i="16" s="1"/>
  <c r="I214" i="16"/>
  <c r="M214" i="16" s="1"/>
  <c r="R214" i="16" s="1"/>
  <c r="J213" i="16"/>
  <c r="O213" i="16" s="1"/>
  <c r="L214" i="16" l="1"/>
  <c r="Q214" i="16" s="1"/>
  <c r="K214" i="16"/>
  <c r="P214" i="16" s="1"/>
  <c r="I215" i="16"/>
  <c r="M215" i="16" s="1"/>
  <c r="R215" i="16" s="1"/>
  <c r="J214" i="16"/>
  <c r="O214" i="16" s="1"/>
  <c r="L215" i="16" l="1"/>
  <c r="Q215" i="16" s="1"/>
  <c r="K215" i="16"/>
  <c r="P215" i="16" s="1"/>
  <c r="I216" i="16"/>
  <c r="M216" i="16" s="1"/>
  <c r="R216" i="16" s="1"/>
  <c r="J215" i="16"/>
  <c r="O215" i="16" s="1"/>
  <c r="L216" i="16" l="1"/>
  <c r="Q216" i="16" s="1"/>
  <c r="K216" i="16"/>
  <c r="P216" i="16" s="1"/>
  <c r="I217" i="16"/>
  <c r="M217" i="16" s="1"/>
  <c r="R217" i="16" s="1"/>
  <c r="J216" i="16"/>
  <c r="O216" i="16" s="1"/>
  <c r="L217" i="16" l="1"/>
  <c r="Q217" i="16" s="1"/>
  <c r="K217" i="16"/>
  <c r="P217" i="16" s="1"/>
  <c r="I218" i="16"/>
  <c r="M218" i="16" s="1"/>
  <c r="R218" i="16" s="1"/>
  <c r="J217" i="16"/>
  <c r="O217" i="16" s="1"/>
  <c r="L218" i="16" l="1"/>
  <c r="Q218" i="16" s="1"/>
  <c r="K218" i="16"/>
  <c r="P218" i="16" s="1"/>
  <c r="I219" i="16"/>
  <c r="M219" i="16" s="1"/>
  <c r="R219" i="16" s="1"/>
  <c r="J218" i="16"/>
  <c r="O218" i="16" s="1"/>
  <c r="L219" i="16" l="1"/>
  <c r="Q219" i="16" s="1"/>
  <c r="K219" i="16"/>
  <c r="P219" i="16" s="1"/>
  <c r="I220" i="16"/>
  <c r="M220" i="16" s="1"/>
  <c r="R220" i="16" s="1"/>
  <c r="J219" i="16"/>
  <c r="O219" i="16" s="1"/>
  <c r="L220" i="16" l="1"/>
  <c r="Q220" i="16" s="1"/>
  <c r="K220" i="16"/>
  <c r="P220" i="16" s="1"/>
  <c r="I221" i="16"/>
  <c r="M221" i="16" s="1"/>
  <c r="R221" i="16" s="1"/>
  <c r="J220" i="16"/>
  <c r="O220" i="16" s="1"/>
  <c r="L221" i="16" l="1"/>
  <c r="Q221" i="16" s="1"/>
  <c r="K221" i="16"/>
  <c r="P221" i="16" s="1"/>
  <c r="I222" i="16"/>
  <c r="M222" i="16" s="1"/>
  <c r="R222" i="16" s="1"/>
  <c r="J221" i="16"/>
  <c r="O221" i="16" s="1"/>
  <c r="L222" i="16" l="1"/>
  <c r="Q222" i="16" s="1"/>
  <c r="K222" i="16"/>
  <c r="P222" i="16" s="1"/>
  <c r="I223" i="16"/>
  <c r="M223" i="16" s="1"/>
  <c r="R223" i="16" s="1"/>
  <c r="J222" i="16"/>
  <c r="O222" i="16" s="1"/>
  <c r="L223" i="16" l="1"/>
  <c r="Q223" i="16" s="1"/>
  <c r="K223" i="16"/>
  <c r="P223" i="16" s="1"/>
  <c r="I224" i="16"/>
  <c r="M224" i="16" s="1"/>
  <c r="R224" i="16" s="1"/>
  <c r="J223" i="16"/>
  <c r="O223" i="16" s="1"/>
  <c r="L224" i="16" l="1"/>
  <c r="Q224" i="16" s="1"/>
  <c r="K224" i="16"/>
  <c r="P224" i="16" s="1"/>
  <c r="I225" i="16"/>
  <c r="M225" i="16" s="1"/>
  <c r="R225" i="16" s="1"/>
  <c r="J224" i="16"/>
  <c r="O224" i="16" s="1"/>
  <c r="L225" i="16" l="1"/>
  <c r="Q225" i="16" s="1"/>
  <c r="K225" i="16"/>
  <c r="P225" i="16" s="1"/>
  <c r="I226" i="16"/>
  <c r="M226" i="16" s="1"/>
  <c r="R226" i="16" s="1"/>
  <c r="J225" i="16"/>
  <c r="O225" i="16" s="1"/>
  <c r="K226" i="16" l="1"/>
  <c r="P226" i="16" s="1"/>
  <c r="L226" i="16"/>
  <c r="Q226" i="16" s="1"/>
  <c r="I227" i="16"/>
  <c r="M227" i="16" s="1"/>
  <c r="R227" i="16" s="1"/>
  <c r="J226" i="16"/>
  <c r="O226" i="16" s="1"/>
  <c r="L227" i="16" l="1"/>
  <c r="Q227" i="16" s="1"/>
  <c r="K227" i="16"/>
  <c r="P227" i="16" s="1"/>
  <c r="I228" i="16"/>
  <c r="M228" i="16" s="1"/>
  <c r="R228" i="16" s="1"/>
  <c r="J227" i="16"/>
  <c r="O227" i="16" s="1"/>
  <c r="K228" i="16" l="1"/>
  <c r="P228" i="16" s="1"/>
  <c r="L228" i="16"/>
  <c r="Q228" i="16" s="1"/>
  <c r="I229" i="16"/>
  <c r="M229" i="16" s="1"/>
  <c r="R229" i="16" s="1"/>
  <c r="J228" i="16"/>
  <c r="O228" i="16" s="1"/>
  <c r="L229" i="16" l="1"/>
  <c r="Q229" i="16" s="1"/>
  <c r="K229" i="16"/>
  <c r="P229" i="16" s="1"/>
  <c r="I230" i="16"/>
  <c r="M230" i="16" s="1"/>
  <c r="R230" i="16" s="1"/>
  <c r="J229" i="16"/>
  <c r="O229" i="16" s="1"/>
  <c r="L230" i="16" l="1"/>
  <c r="Q230" i="16" s="1"/>
  <c r="K230" i="16"/>
  <c r="P230" i="16" s="1"/>
  <c r="I231" i="16"/>
  <c r="M231" i="16" s="1"/>
  <c r="R231" i="16" s="1"/>
  <c r="J230" i="16"/>
  <c r="O230" i="16" s="1"/>
  <c r="K231" i="16" l="1"/>
  <c r="P231" i="16" s="1"/>
  <c r="L231" i="16"/>
  <c r="Q231" i="16" s="1"/>
  <c r="I232" i="16"/>
  <c r="M232" i="16" s="1"/>
  <c r="R232" i="16" s="1"/>
  <c r="J231" i="16"/>
  <c r="O231" i="16" s="1"/>
  <c r="L232" i="16" l="1"/>
  <c r="Q232" i="16" s="1"/>
  <c r="K232" i="16"/>
  <c r="P232" i="16" s="1"/>
  <c r="I233" i="16"/>
  <c r="M233" i="16" s="1"/>
  <c r="R233" i="16" s="1"/>
  <c r="J232" i="16"/>
  <c r="O232" i="16" s="1"/>
  <c r="L233" i="16" l="1"/>
  <c r="Q233" i="16" s="1"/>
  <c r="K233" i="16"/>
  <c r="P233" i="16" s="1"/>
  <c r="I234" i="16"/>
  <c r="M234" i="16" s="1"/>
  <c r="R234" i="16" s="1"/>
  <c r="J233" i="16"/>
  <c r="O233" i="16" s="1"/>
  <c r="L234" i="16" l="1"/>
  <c r="Q234" i="16" s="1"/>
  <c r="K234" i="16"/>
  <c r="P234" i="16" s="1"/>
  <c r="I235" i="16"/>
  <c r="M235" i="16" s="1"/>
  <c r="R235" i="16" s="1"/>
  <c r="J234" i="16"/>
  <c r="O234" i="16" s="1"/>
  <c r="L235" i="16" l="1"/>
  <c r="Q235" i="16" s="1"/>
  <c r="K235" i="16"/>
  <c r="P235" i="16" s="1"/>
  <c r="I236" i="16"/>
  <c r="M236" i="16" s="1"/>
  <c r="R236" i="16" s="1"/>
  <c r="J235" i="16"/>
  <c r="O235" i="16" s="1"/>
  <c r="L236" i="16" l="1"/>
  <c r="Q236" i="16" s="1"/>
  <c r="K236" i="16"/>
  <c r="P236" i="16" s="1"/>
  <c r="I237" i="16"/>
  <c r="M237" i="16" s="1"/>
  <c r="R237" i="16" s="1"/>
  <c r="J236" i="16"/>
  <c r="O236" i="16" s="1"/>
  <c r="K237" i="16" l="1"/>
  <c r="P237" i="16" s="1"/>
  <c r="L237" i="16"/>
  <c r="Q237" i="16" s="1"/>
  <c r="I238" i="16"/>
  <c r="M238" i="16" s="1"/>
  <c r="R238" i="16" s="1"/>
  <c r="J237" i="16"/>
  <c r="O237" i="16" s="1"/>
  <c r="L238" i="16" l="1"/>
  <c r="Q238" i="16" s="1"/>
  <c r="K238" i="16"/>
  <c r="P238" i="16" s="1"/>
  <c r="I239" i="16"/>
  <c r="M239" i="16" s="1"/>
  <c r="R239" i="16" s="1"/>
  <c r="J238" i="16"/>
  <c r="O238" i="16" s="1"/>
  <c r="L239" i="16" l="1"/>
  <c r="Q239" i="16" s="1"/>
  <c r="K239" i="16"/>
  <c r="P239" i="16" s="1"/>
  <c r="I240" i="16"/>
  <c r="M240" i="16" s="1"/>
  <c r="R240" i="16" s="1"/>
  <c r="J239" i="16"/>
  <c r="O239" i="16" s="1"/>
  <c r="K240" i="16" l="1"/>
  <c r="P240" i="16" s="1"/>
  <c r="L240" i="16"/>
  <c r="Q240" i="16" s="1"/>
  <c r="I241" i="16"/>
  <c r="M241" i="16" s="1"/>
  <c r="R241" i="16" s="1"/>
  <c r="J240" i="16"/>
  <c r="O240" i="16" s="1"/>
  <c r="L241" i="16" l="1"/>
  <c r="Q241" i="16" s="1"/>
  <c r="K241" i="16"/>
  <c r="P241" i="16" s="1"/>
  <c r="I242" i="16"/>
  <c r="M242" i="16" s="1"/>
  <c r="R242" i="16" s="1"/>
  <c r="J241" i="16"/>
  <c r="O241" i="16" s="1"/>
  <c r="L242" i="16" l="1"/>
  <c r="Q242" i="16" s="1"/>
  <c r="K242" i="16"/>
  <c r="P242" i="16" s="1"/>
  <c r="I243" i="16"/>
  <c r="M243" i="16" s="1"/>
  <c r="R243" i="16" s="1"/>
  <c r="J242" i="16"/>
  <c r="O242" i="16" s="1"/>
  <c r="K243" i="16" l="1"/>
  <c r="P243" i="16" s="1"/>
  <c r="L243" i="16"/>
  <c r="Q243" i="16" s="1"/>
  <c r="I244" i="16"/>
  <c r="M244" i="16" s="1"/>
  <c r="R244" i="16" s="1"/>
  <c r="J243" i="16"/>
  <c r="O243" i="16" s="1"/>
  <c r="L244" i="16" l="1"/>
  <c r="Q244" i="16" s="1"/>
  <c r="K244" i="16"/>
  <c r="P244" i="16" s="1"/>
  <c r="I245" i="16"/>
  <c r="M245" i="16" s="1"/>
  <c r="R245" i="16" s="1"/>
  <c r="J244" i="16"/>
  <c r="O244" i="16" s="1"/>
  <c r="K245" i="16" l="1"/>
  <c r="P245" i="16" s="1"/>
  <c r="L245" i="16"/>
  <c r="Q245" i="16" s="1"/>
  <c r="I246" i="16"/>
  <c r="M246" i="16" s="1"/>
  <c r="R246" i="16" s="1"/>
  <c r="J245" i="16"/>
  <c r="O245" i="16" s="1"/>
  <c r="L246" i="16" l="1"/>
  <c r="Q246" i="16" s="1"/>
  <c r="K246" i="16"/>
  <c r="P246" i="16" s="1"/>
  <c r="I247" i="16"/>
  <c r="M247" i="16" s="1"/>
  <c r="R247" i="16" s="1"/>
  <c r="J246" i="16"/>
  <c r="O246" i="16" s="1"/>
  <c r="L247" i="16" l="1"/>
  <c r="Q247" i="16" s="1"/>
  <c r="K247" i="16"/>
  <c r="P247" i="16" s="1"/>
  <c r="I248" i="16"/>
  <c r="M248" i="16" s="1"/>
  <c r="R248" i="16" s="1"/>
  <c r="J247" i="16"/>
  <c r="O247" i="16" s="1"/>
  <c r="L248" i="16" l="1"/>
  <c r="Q248" i="16" s="1"/>
  <c r="K248" i="16"/>
  <c r="P248" i="16" s="1"/>
  <c r="I249" i="16"/>
  <c r="M249" i="16" s="1"/>
  <c r="R249" i="16" s="1"/>
  <c r="J248" i="16"/>
  <c r="O248" i="16" s="1"/>
  <c r="L249" i="16" l="1"/>
  <c r="Q249" i="16" s="1"/>
  <c r="K249" i="16"/>
  <c r="P249" i="16" s="1"/>
  <c r="I250" i="16"/>
  <c r="M250" i="16" s="1"/>
  <c r="R250" i="16" s="1"/>
  <c r="J249" i="16"/>
  <c r="O249" i="16" s="1"/>
  <c r="L250" i="16" l="1"/>
  <c r="Q250" i="16" s="1"/>
  <c r="K250" i="16"/>
  <c r="P250" i="16" s="1"/>
  <c r="I251" i="16"/>
  <c r="M251" i="16" s="1"/>
  <c r="R251" i="16" s="1"/>
  <c r="J250" i="16"/>
  <c r="O250" i="16" s="1"/>
  <c r="L251" i="16" l="1"/>
  <c r="Q251" i="16" s="1"/>
  <c r="K251" i="16"/>
  <c r="P251" i="16" s="1"/>
  <c r="I252" i="16"/>
  <c r="I253" i="16" s="1"/>
  <c r="I254" i="16" s="1"/>
  <c r="J251" i="16"/>
  <c r="O251" i="16" s="1"/>
  <c r="J254" i="16" l="1"/>
  <c r="K254" i="16"/>
  <c r="L254" i="16"/>
  <c r="I255" i="16"/>
  <c r="I256" i="16" s="1"/>
  <c r="M254" i="16"/>
  <c r="M252" i="16"/>
  <c r="R252" i="16" s="1"/>
  <c r="L252" i="16"/>
  <c r="Q252" i="16" s="1"/>
  <c r="K252" i="16"/>
  <c r="P252" i="16" s="1"/>
  <c r="J252" i="16"/>
  <c r="O252" i="16" s="1"/>
  <c r="J256" i="16" l="1"/>
  <c r="K256" i="16"/>
  <c r="L256" i="16"/>
  <c r="M256" i="16"/>
  <c r="L255" i="16"/>
  <c r="M255" i="16"/>
  <c r="K255" i="16"/>
  <c r="J255" i="16"/>
  <c r="J253" i="16"/>
  <c r="O253" i="16" s="1"/>
  <c r="K253" i="16"/>
  <c r="P253" i="16" s="1"/>
  <c r="L253" i="16"/>
  <c r="Q253" i="16" s="1"/>
  <c r="M253" i="16"/>
  <c r="R253" i="16" s="1"/>
  <c r="D8" i="16"/>
  <c r="E8" i="16"/>
  <c r="E10" i="16"/>
  <c r="C10" i="16"/>
  <c r="D10" i="16"/>
  <c r="O254" i="16" l="1"/>
  <c r="O255" i="16" s="1"/>
  <c r="O256" i="16" s="1"/>
  <c r="P254" i="16"/>
  <c r="P255" i="16" s="1"/>
  <c r="P256" i="16" s="1"/>
  <c r="Q254" i="16"/>
  <c r="Q255" i="16" s="1"/>
  <c r="Q256" i="16" s="1"/>
  <c r="R254" i="16"/>
  <c r="R255" i="16" s="1"/>
  <c r="R256" i="16" s="1"/>
  <c r="B4" i="15" l="1"/>
  <c r="W8" i="16" l="1"/>
  <c r="W5" i="16"/>
  <c r="W7" i="16"/>
  <c r="W6" i="16"/>
  <c r="W3" i="16"/>
  <c r="X7" i="16" l="1"/>
  <c r="V5" i="16"/>
  <c r="X3" i="16"/>
  <c r="X8" i="16"/>
  <c r="V3" i="16"/>
  <c r="V8" i="16"/>
  <c r="V6" i="16"/>
  <c r="V7" i="16"/>
  <c r="X5" i="16"/>
  <c r="X6" i="16"/>
  <c r="W4" i="16" l="1"/>
  <c r="H2" i="2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  <c r="X10" i="16" l="1"/>
  <c r="W10" i="16"/>
  <c r="V4" i="16"/>
  <c r="V10" i="16"/>
  <c r="Z3" i="16" s="1"/>
  <c r="Z4" i="16" s="1"/>
  <c r="Z5" i="16" s="1"/>
  <c r="Z6" i="16" s="1"/>
  <c r="Z7" i="16" s="1"/>
  <c r="Z8" i="16" s="1"/>
  <c r="X4" i="16" l="1"/>
</calcChain>
</file>

<file path=xl/sharedStrings.xml><?xml version="1.0" encoding="utf-8"?>
<sst xmlns="http://schemas.openxmlformats.org/spreadsheetml/2006/main" count="25059" uniqueCount="2511">
  <si>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</si>
  <si>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</si>
  <si>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</si>
  <si>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</si>
  <si>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</si>
  <si>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</si>
  <si>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</si>
  <si>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</si>
  <si>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</si>
  <si>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</si>
  <si>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</si>
  <si>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</si>
  <si>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</si>
  <si>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</si>
  <si>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</si>
  <si>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</si>
  <si>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</si>
  <si>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</si>
  <si>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</si>
  <si>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</si>
  <si>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</si>
  <si>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</si>
  <si>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</si>
  <si>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</si>
  <si>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</si>
  <si>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</si>
  <si>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</si>
  <si>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</si>
  <si>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</si>
  <si>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</si>
  <si>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</si>
  <si>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</si>
  <si>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</si>
  <si>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</si>
  <si>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</si>
  <si>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</si>
  <si>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</si>
  <si>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</si>
  <si>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</si>
  <si>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</si>
  <si>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</si>
  <si>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</si>
  <si>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</si>
  <si>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</si>
  <si>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</si>
  <si>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</si>
  <si>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</si>
  <si>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</si>
  <si>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</si>
  <si>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</si>
  <si>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</si>
  <si>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</si>
  <si>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</si>
  <si>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</si>
  <si>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</si>
  <si>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</si>
  <si>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</si>
  <si>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</si>
  <si>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</si>
  <si>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</si>
  <si>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</si>
  <si>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</si>
  <si>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</si>
  <si>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</si>
  <si>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</si>
  <si>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</si>
  <si>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</si>
  <si>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FPAB11</t>
  </si>
  <si>
    <t>BBRC11</t>
  </si>
  <si>
    <t>CXRI11</t>
  </si>
  <si>
    <t>FLMA11</t>
  </si>
  <si>
    <t>PORD11</t>
  </si>
  <si>
    <t>CNES11</t>
  </si>
  <si>
    <t>RNGO11</t>
  </si>
  <si>
    <t>FIGS11</t>
  </si>
  <si>
    <t>SPTW11</t>
  </si>
  <si>
    <t>HTMX11</t>
  </si>
  <si>
    <t>RBRD11</t>
  </si>
  <si>
    <t>FAED11</t>
  </si>
  <si>
    <t>ALMI11</t>
  </si>
  <si>
    <t>CEOC11</t>
  </si>
  <si>
    <t>CTXT11</t>
  </si>
  <si>
    <t>XPCM11</t>
  </si>
  <si>
    <t>MAXR11</t>
  </si>
  <si>
    <t>EDGA11</t>
  </si>
  <si>
    <t>CBOP11</t>
  </si>
  <si>
    <t>HCRI11</t>
  </si>
  <si>
    <t>FLRP11</t>
  </si>
  <si>
    <t>WPLZ11</t>
  </si>
  <si>
    <t>CXTL11</t>
  </si>
  <si>
    <t>RBVO11</t>
  </si>
  <si>
    <t>RBED11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</si>
  <si>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</si>
  <si>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</si>
  <si>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</si>
  <si>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</si>
  <si>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</si>
  <si>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</si>
  <si>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</si>
  <si>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</si>
  <si>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</si>
  <si>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</si>
  <si>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</si>
  <si>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</si>
  <si>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</si>
  <si>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</si>
  <si>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</si>
  <si>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</si>
  <si>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</si>
  <si>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</si>
  <si>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</si>
  <si>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</si>
  <si>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</si>
  <si>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</si>
  <si>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</si>
  <si>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</si>
  <si>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</si>
  <si>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</si>
  <si>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</si>
  <si>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</si>
  <si>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</si>
  <si>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</si>
  <si>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</si>
  <si>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</si>
  <si>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</si>
  <si>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</si>
  <si>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</si>
  <si>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</si>
  <si>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</si>
  <si>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</si>
  <si>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</si>
  <si>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</si>
  <si>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</si>
  <si>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</si>
  <si>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</si>
  <si>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</si>
  <si>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</si>
  <si>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</si>
  <si>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</si>
  <si>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</si>
  <si>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</si>
  <si>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</si>
  <si>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</si>
  <si>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</si>
  <si>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</si>
  <si>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</si>
  <si>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</si>
  <si>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</si>
  <si>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</si>
  <si>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</si>
  <si>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</si>
  <si>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</si>
  <si>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</si>
  <si>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</si>
  <si>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</si>
  <si>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</si>
  <si>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</si>
  <si>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</si>
  <si>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</si>
  <si>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Rio Bravo Renda Educacional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</si>
  <si>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</si>
  <si>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</si>
  <si>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</si>
  <si>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</si>
  <si>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</si>
  <si>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</si>
  <si>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</si>
  <si>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</si>
  <si>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</si>
  <si>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</si>
  <si>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</si>
  <si>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</si>
  <si>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</si>
  <si>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</si>
  <si>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</si>
  <si>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</si>
  <si>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</si>
  <si>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</si>
  <si>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</si>
  <si>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</si>
  <si>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</si>
  <si>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</si>
  <si>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</si>
  <si>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</si>
  <si>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</si>
  <si>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</si>
  <si>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</si>
  <si>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</si>
  <si>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</si>
  <si>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</si>
  <si>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</si>
  <si>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</si>
  <si>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</si>
  <si>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</si>
  <si>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</si>
  <si>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</si>
  <si>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</si>
  <si>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</si>
  <si>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</si>
  <si>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</si>
  <si>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</si>
  <si>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</si>
  <si>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</si>
  <si>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</si>
  <si>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</si>
  <si>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</si>
  <si>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</si>
  <si>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</si>
  <si>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</si>
  <si>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</si>
  <si>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</si>
  <si>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</si>
  <si>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</si>
  <si>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</si>
  <si>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</si>
  <si>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</si>
  <si>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</si>
  <si>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</si>
  <si>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</si>
  <si>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</si>
  <si>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</si>
  <si>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</si>
  <si>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</si>
  <si>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</si>
  <si>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</si>
  <si>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</si>
  <si>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</si>
  <si>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</si>
  <si>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</si>
  <si>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</si>
  <si>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</si>
  <si>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</si>
  <si>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</si>
  <si>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</si>
  <si>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/>
  </si>
  <si>
    <t>Classe</t>
  </si>
  <si>
    <t>Pais Sede</t>
  </si>
  <si>
    <t>Tipo de Ativo</t>
  </si>
  <si>
    <t>Ativo /
Cancelado</t>
  </si>
  <si>
    <t>CNPJ</t>
  </si>
  <si>
    <t>Presenca em
Pregões
3 meses
em %</t>
  </si>
  <si>
    <t>Participação
no IFIX
em %</t>
  </si>
  <si>
    <t>Volume Médio
12 meses
em milhares</t>
  </si>
  <si>
    <t>Volume Médio
3 meses
em milhares</t>
  </si>
  <si>
    <t>Volume Médio
1 mês
em milhares</t>
  </si>
  <si>
    <t>Data da
Últ Cotação</t>
  </si>
  <si>
    <t>Valor de
Mercado
Atual
em milhares</t>
  </si>
  <si>
    <t>Valor de
Mercado
1 ano atrás
em milhares</t>
  </si>
  <si>
    <t>Variação
Valor de Merc
em 1 ano
em milhares</t>
  </si>
  <si>
    <t>Fechamento
em R$</t>
  </si>
  <si>
    <t>Máximo do
Fechamento
52 semanas
em R$</t>
  </si>
  <si>
    <t>Fechamento vs
Máx 52 sem
em %</t>
  </si>
  <si>
    <t>Data do
Máximo de
52 semanas</t>
  </si>
  <si>
    <t>Mínimo do
Fechamento
52 semanas
em R$</t>
  </si>
  <si>
    <t>Fechamento vs
Mín 52 sem
em %</t>
  </si>
  <si>
    <t>Data do
Mínimo de
52 semanas</t>
  </si>
  <si>
    <t>P / VPA
em vezes</t>
  </si>
  <si>
    <t>Data do
Balanço</t>
  </si>
  <si>
    <t>Quantidade
de Cotas
em  milhares</t>
  </si>
  <si>
    <t>Patrimônio
Líquido
em milharesthousands</t>
  </si>
  <si>
    <t>Valor Patrimonial
p/ Ação
em R$</t>
  </si>
  <si>
    <t>Data do
Último
Dividendo</t>
  </si>
  <si>
    <t>Dividend Yield
12 meses
em %</t>
  </si>
  <si>
    <t>Dividendos
p/ ação
12 meses
em R$</t>
  </si>
  <si>
    <t>Dividendos
p/ ação
em R$</t>
  </si>
  <si>
    <t>Retorno
1 dia
em %</t>
  </si>
  <si>
    <t>Prêmio
vs IFIX
1 dia
em dif de p.p.</t>
  </si>
  <si>
    <t>Retorno
1 mês
em %</t>
  </si>
  <si>
    <t>Retorno
3 mês
em %</t>
  </si>
  <si>
    <t>Retorno
12 meses
em %</t>
  </si>
  <si>
    <t>Retorno
No Ano
em %</t>
  </si>
  <si>
    <t>Prêmio
vs IFIX
12 meses
em dif de p.p.</t>
  </si>
  <si>
    <t>Retorno
Semanal
em %</t>
  </si>
  <si>
    <t>Retorno
60 meses
em %</t>
  </si>
  <si>
    <t>Prêmio
vs IFIX
60 meses
em dif de p.p.</t>
  </si>
  <si>
    <t>Retorno
no mês
em %</t>
  </si>
  <si>
    <t>Prêmio
vs IFIX
no Ano
em dif de p.p.</t>
  </si>
  <si>
    <t>Máx Retorno
Mensal
(últ. 12 meses)
em %</t>
  </si>
  <si>
    <t>Mín Retorno
Mensal
(últ. 12 meses)
em %</t>
  </si>
  <si>
    <t>Meses
Positivos
(últ. 12 meses)
em unidades</t>
  </si>
  <si>
    <t>Meses
Acima do IFIX
(últ. 12 meses)
em unidades</t>
  </si>
  <si>
    <t>Div Yld (inic)
Mais recente
1 meses
Em moeda orig</t>
  </si>
  <si>
    <t>Sharpe
52 semanas
em unidades</t>
  </si>
  <si>
    <t>Beta
52 semanas
vs IFIX
em unidades</t>
  </si>
  <si>
    <t>Alfa de Jensen
52 semanas
vs IFIX
em %</t>
  </si>
  <si>
    <t>Ind Fdo Imob</t>
  </si>
  <si>
    <t>BR</t>
  </si>
  <si>
    <t>Ind Ações</t>
  </si>
  <si>
    <t>ativo</t>
  </si>
  <si>
    <t>IFIX</t>
  </si>
  <si>
    <t>24960430000113</t>
  </si>
  <si>
    <t>Tradicional</t>
  </si>
  <si>
    <t>12005956000165</t>
  </si>
  <si>
    <t>16706958000132</t>
  </si>
  <si>
    <t>11728688000147</t>
  </si>
  <si>
    <t>26502794000185</t>
  </si>
  <si>
    <t>08924783000101</t>
  </si>
  <si>
    <t>29641226000153</t>
  </si>
  <si>
    <t>18307582000119</t>
  </si>
  <si>
    <t>28757546000100</t>
  </si>
  <si>
    <t>08431747000106</t>
  </si>
  <si>
    <t>13371132000171</t>
  </si>
  <si>
    <t>14410722000129</t>
  </si>
  <si>
    <t>97521225000125</t>
  </si>
  <si>
    <t>09072017000129</t>
  </si>
  <si>
    <t>20748515000181</t>
  </si>
  <si>
    <t>15576907000170</t>
  </si>
  <si>
    <t>17554274000125</t>
  </si>
  <si>
    <t>32892018000131</t>
  </si>
  <si>
    <t>11839593000109</t>
  </si>
  <si>
    <t>30629603000118</t>
  </si>
  <si>
    <t>24853044000122</t>
  </si>
  <si>
    <t>23740527000158</t>
  </si>
  <si>
    <t>18979895000113</t>
  </si>
  <si>
    <t>11160521000122</t>
  </si>
  <si>
    <t>26614291000100</t>
  </si>
  <si>
    <t>30130708000128</t>
  </si>
  <si>
    <t>11664201000100</t>
  </si>
  <si>
    <t>28152272000126</t>
  </si>
  <si>
    <t>30248180000196</t>
  </si>
  <si>
    <t>25032881000153</t>
  </si>
  <si>
    <t>35652102000176</t>
  </si>
  <si>
    <t>23648935000184</t>
  </si>
  <si>
    <t>01201140000190</t>
  </si>
  <si>
    <t>21408063000151</t>
  </si>
  <si>
    <t>12516185000170</t>
  </si>
  <si>
    <t>26499833000132</t>
  </si>
  <si>
    <t>16671412000193</t>
  </si>
  <si>
    <t>29467977000103</t>
  </si>
  <si>
    <t>32274163000159</t>
  </si>
  <si>
    <t>30578417000105</t>
  </si>
  <si>
    <t>03683056000186</t>
  </si>
  <si>
    <t>VCJR11</t>
  </si>
  <si>
    <t>32400250000105</t>
  </si>
  <si>
    <t>30654849000140</t>
  </si>
  <si>
    <t>28516301000191</t>
  </si>
  <si>
    <t>28737771000185</t>
  </si>
  <si>
    <t>28548288000152</t>
  </si>
  <si>
    <t>22219335000138</t>
  </si>
  <si>
    <t>KFOF11</t>
  </si>
  <si>
    <t>30091444000140</t>
  </si>
  <si>
    <t>32754734000152</t>
  </si>
  <si>
    <t>16915968000188</t>
  </si>
  <si>
    <t>20216935000117</t>
  </si>
  <si>
    <t>30983020000190</t>
  </si>
  <si>
    <t>17329029000114</t>
  </si>
  <si>
    <t>29852732000191</t>
  </si>
  <si>
    <t>VGIP11</t>
  </si>
  <si>
    <t>34197811000146</t>
  </si>
  <si>
    <t>26681370000125</t>
  </si>
  <si>
    <t>28729197000113</t>
  </si>
  <si>
    <t>14217108000145</t>
  </si>
  <si>
    <t>13873457000152</t>
  </si>
  <si>
    <t>CPFF11</t>
  </si>
  <si>
    <t>34081611000123</t>
  </si>
  <si>
    <t>30048651000112</t>
  </si>
  <si>
    <t>07000400000146</t>
  </si>
  <si>
    <t>Balcão Organizado</t>
  </si>
  <si>
    <t>SADI11</t>
  </si>
  <si>
    <t>32903521000145</t>
  </si>
  <si>
    <t>26091656000150</t>
  </si>
  <si>
    <t>04141645000103</t>
  </si>
  <si>
    <t>13974819000100</t>
  </si>
  <si>
    <t>17590518000125</t>
  </si>
  <si>
    <t>15006286000190</t>
  </si>
  <si>
    <t>08706065000169</t>
  </si>
  <si>
    <t>TORD11</t>
  </si>
  <si>
    <t>30230870000118</t>
  </si>
  <si>
    <t>15538445000105</t>
  </si>
  <si>
    <t>35507457000171</t>
  </si>
  <si>
    <t>16802320000103</t>
  </si>
  <si>
    <t>03251720000118</t>
  </si>
  <si>
    <t>32065364000146</t>
  </si>
  <si>
    <t>05562312000102</t>
  </si>
  <si>
    <t>07789135000127</t>
  </si>
  <si>
    <t>11179118000145</t>
  </si>
  <si>
    <t>28267696000136</t>
  </si>
  <si>
    <t>FATN11</t>
  </si>
  <si>
    <t>30567216000102</t>
  </si>
  <si>
    <t>ARRI11</t>
  </si>
  <si>
    <t>32006821000121</t>
  </si>
  <si>
    <t>AIEC11</t>
  </si>
  <si>
    <t>35765826000126</t>
  </si>
  <si>
    <t>BVAR11</t>
  </si>
  <si>
    <t>21126204000143</t>
  </si>
  <si>
    <t>BNFS11</t>
  </si>
  <si>
    <t>15570431000160</t>
  </si>
  <si>
    <t>12681340000104</t>
  </si>
  <si>
    <t>BBFO11</t>
  </si>
  <si>
    <t>37180091000102</t>
  </si>
  <si>
    <t>23120027000113</t>
  </si>
  <si>
    <t>BBIM11</t>
  </si>
  <si>
    <t>20716161000193</t>
  </si>
  <si>
    <t>BLMO11</t>
  </si>
  <si>
    <t>34895894000147</t>
  </si>
  <si>
    <t>BMLC11</t>
  </si>
  <si>
    <t>14376247000111</t>
  </si>
  <si>
    <t>BMII11</t>
  </si>
  <si>
    <t>02027437000144</t>
  </si>
  <si>
    <t>15461076000191</t>
  </si>
  <si>
    <t>BPML11</t>
  </si>
  <si>
    <t>33046142000149</t>
  </si>
  <si>
    <t>17144039000185</t>
  </si>
  <si>
    <t>00762723000128</t>
  </si>
  <si>
    <t>11602654000101</t>
  </si>
  <si>
    <t>13551286000145</t>
  </si>
  <si>
    <t>15799397000109</t>
  </si>
  <si>
    <t>CJCT11</t>
  </si>
  <si>
    <t>10347985000180</t>
  </si>
  <si>
    <t>04066582000160</t>
  </si>
  <si>
    <t>10991914000115</t>
  </si>
  <si>
    <t>CRFF11</t>
  </si>
  <si>
    <t>31887401000139</t>
  </si>
  <si>
    <t>17098794000170</t>
  </si>
  <si>
    <t>12887506000143</t>
  </si>
  <si>
    <t>10869155000112</t>
  </si>
  <si>
    <t>CARE11</t>
  </si>
  <si>
    <t>13584584000131</t>
  </si>
  <si>
    <t>DEVA11</t>
  </si>
  <si>
    <t>37087810000137</t>
  </si>
  <si>
    <t>DAMT11B</t>
  </si>
  <si>
    <t>26642727000166</t>
  </si>
  <si>
    <t>FISD11</t>
  </si>
  <si>
    <t>16543270000189</t>
  </si>
  <si>
    <t>10522648000181</t>
  </si>
  <si>
    <t>13022994000199</t>
  </si>
  <si>
    <t>ERPA11</t>
  </si>
  <si>
    <t>31469385000164</t>
  </si>
  <si>
    <t>EURO11</t>
  </si>
  <si>
    <t>05437916000127</t>
  </si>
  <si>
    <t>09552812000114</t>
  </si>
  <si>
    <t>10375382000191</t>
  </si>
  <si>
    <t>GCFF11</t>
  </si>
  <si>
    <t>35652154000142</t>
  </si>
  <si>
    <t>15333306000137</t>
  </si>
  <si>
    <t>GESE11B</t>
  </si>
  <si>
    <t>17007528000195</t>
  </si>
  <si>
    <t>GSFI11</t>
  </si>
  <si>
    <t>11769604000113</t>
  </si>
  <si>
    <t>RCFA11</t>
  </si>
  <si>
    <t>27771586000144</t>
  </si>
  <si>
    <t>HUSC11</t>
  </si>
  <si>
    <t>28851767000143</t>
  </si>
  <si>
    <t>ATSA11</t>
  </si>
  <si>
    <t>12809972000100</t>
  </si>
  <si>
    <t>ATCR11</t>
  </si>
  <si>
    <t>14631148000139</t>
  </si>
  <si>
    <t>HCST11</t>
  </si>
  <si>
    <t>31152015000107</t>
  </si>
  <si>
    <t>HPDP11</t>
  </si>
  <si>
    <t>35586415000173</t>
  </si>
  <si>
    <t>HAAA11</t>
  </si>
  <si>
    <t>27445482000140</t>
  </si>
  <si>
    <t>HLOG11</t>
  </si>
  <si>
    <t>27486542000172</t>
  </si>
  <si>
    <t>HREC11</t>
  </si>
  <si>
    <t>35507262000121</t>
  </si>
  <si>
    <t>03507519000159</t>
  </si>
  <si>
    <t>HOSI11</t>
  </si>
  <si>
    <t>34081631000102</t>
  </si>
  <si>
    <t>HRDF11</t>
  </si>
  <si>
    <t>16929519000199</t>
  </si>
  <si>
    <t>HSAF11</t>
  </si>
  <si>
    <t>35360687000150</t>
  </si>
  <si>
    <t>HSLG11</t>
  </si>
  <si>
    <t>32903621000171</t>
  </si>
  <si>
    <t>08098114000128</t>
  </si>
  <si>
    <t>HUSI11</t>
  </si>
  <si>
    <t>30017492000199</t>
  </si>
  <si>
    <t>36293425000183</t>
  </si>
  <si>
    <t>FINF11</t>
  </si>
  <si>
    <t>18369510000104</t>
  </si>
  <si>
    <t>34007109000172</t>
  </si>
  <si>
    <t>JPPA11</t>
  </si>
  <si>
    <t>30982880000100</t>
  </si>
  <si>
    <t>JTPR11</t>
  </si>
  <si>
    <t>23876086000116</t>
  </si>
  <si>
    <t>KNRE11</t>
  </si>
  <si>
    <t>14423780000197</t>
  </si>
  <si>
    <t>KNSC11</t>
  </si>
  <si>
    <t>35864448000138</t>
  </si>
  <si>
    <t>LASC11</t>
  </si>
  <si>
    <t>30248158000146</t>
  </si>
  <si>
    <t>34598181000111</t>
  </si>
  <si>
    <t>LFTT11</t>
  </si>
  <si>
    <t>24796967000190</t>
  </si>
  <si>
    <t>08014513000163</t>
  </si>
  <si>
    <t>34835191000123</t>
  </si>
  <si>
    <t>11274415000170</t>
  </si>
  <si>
    <t>FMOF11</t>
  </si>
  <si>
    <t>01633741000172</t>
  </si>
  <si>
    <t>13500306000159</t>
  </si>
  <si>
    <t>MFAI11</t>
  </si>
  <si>
    <t>32397369000176</t>
  </si>
  <si>
    <t>MINT11</t>
  </si>
  <si>
    <t>19872887000136</t>
  </si>
  <si>
    <t>MGHT11</t>
  </si>
  <si>
    <t>34197776000165</t>
  </si>
  <si>
    <t>30871698000181</t>
  </si>
  <si>
    <t>22459737000100</t>
  </si>
  <si>
    <t>18085673000157</t>
  </si>
  <si>
    <t>NEWL11</t>
  </si>
  <si>
    <t>32527626000147</t>
  </si>
  <si>
    <t>NEWU11</t>
  </si>
  <si>
    <t>14793782000178</t>
  </si>
  <si>
    <t>22003469000117</t>
  </si>
  <si>
    <t>NVHO11</t>
  </si>
  <si>
    <t>17025970000144</t>
  </si>
  <si>
    <t>OUFF11</t>
  </si>
  <si>
    <t>30791386000168</t>
  </si>
  <si>
    <t>06175262000173</t>
  </si>
  <si>
    <t>FPNG11</t>
  </si>
  <si>
    <t>17161979000182</t>
  </si>
  <si>
    <t>PRSV11</t>
  </si>
  <si>
    <t>11281322000172</t>
  </si>
  <si>
    <t>PABY11</t>
  </si>
  <si>
    <t>00613094000174</t>
  </si>
  <si>
    <t>PQAG11</t>
  </si>
  <si>
    <t>12978943000172</t>
  </si>
  <si>
    <t>14056001000162</t>
  </si>
  <si>
    <t>17156502000109</t>
  </si>
  <si>
    <t>PLRI11</t>
  </si>
  <si>
    <t>14080689000116</t>
  </si>
  <si>
    <t>VPSI11</t>
  </si>
  <si>
    <t>14721889000100</t>
  </si>
  <si>
    <t>PBLV11</t>
  </si>
  <si>
    <t>31962875000106</t>
  </si>
  <si>
    <t>31894369000119</t>
  </si>
  <si>
    <t>08696175000197</t>
  </si>
  <si>
    <t>09006914000134</t>
  </si>
  <si>
    <t>RBTS11</t>
  </si>
  <si>
    <t>29299737000139</t>
  </si>
  <si>
    <t>35689733000160</t>
  </si>
  <si>
    <t>30647758000187</t>
  </si>
  <si>
    <t>RBRM11</t>
  </si>
  <si>
    <t>26314437000193</t>
  </si>
  <si>
    <t>RCFF11</t>
  </si>
  <si>
    <t>35689670000141</t>
  </si>
  <si>
    <t>RBRL11</t>
  </si>
  <si>
    <t>35705463000133</t>
  </si>
  <si>
    <t>RBRY11</t>
  </si>
  <si>
    <t>30166700000111</t>
  </si>
  <si>
    <t>RBIR11</t>
  </si>
  <si>
    <t>31161410000148</t>
  </si>
  <si>
    <t>RBDS11</t>
  </si>
  <si>
    <t>11945604000127</t>
  </si>
  <si>
    <t>RSPD11</t>
  </si>
  <si>
    <t>19249989000108</t>
  </si>
  <si>
    <t>REIT11</t>
  </si>
  <si>
    <t>16841067000199</t>
  </si>
  <si>
    <t>RBRS11</t>
  </si>
  <si>
    <t>36517660000191</t>
  </si>
  <si>
    <t>15769670000144</t>
  </si>
  <si>
    <t>RZAK11</t>
  </si>
  <si>
    <t>36642219000131</t>
  </si>
  <si>
    <t>RZTR11</t>
  </si>
  <si>
    <t>36501128000186</t>
  </si>
  <si>
    <t>SFND11</t>
  </si>
  <si>
    <t>09350920000104</t>
  </si>
  <si>
    <t>FISC11</t>
  </si>
  <si>
    <t>12804013000100</t>
  </si>
  <si>
    <t>SCPF11</t>
  </si>
  <si>
    <t>01657856000105</t>
  </si>
  <si>
    <t>07224019000160</t>
  </si>
  <si>
    <t>17311079000174</t>
  </si>
  <si>
    <t>SPAF11</t>
  </si>
  <si>
    <t>18311024000127</t>
  </si>
  <si>
    <t>STRX11</t>
  </si>
  <si>
    <t>11044355000107</t>
  </si>
  <si>
    <t>07122725000100</t>
  </si>
  <si>
    <t>TRNT11</t>
  </si>
  <si>
    <t>04722883000102</t>
  </si>
  <si>
    <t>TSNC11</t>
  </si>
  <si>
    <t>17007443000107</t>
  </si>
  <si>
    <t>TCPF11</t>
  </si>
  <si>
    <t>26990011000150</t>
  </si>
  <si>
    <t>TRXB11</t>
  </si>
  <si>
    <t>36368925000137</t>
  </si>
  <si>
    <t>15006267000163</t>
  </si>
  <si>
    <t>URPR11</t>
  </si>
  <si>
    <t>34508872000187</t>
  </si>
  <si>
    <t>VOTS11</t>
  </si>
  <si>
    <t>17870926000130</t>
  </si>
  <si>
    <t>FVPQ11</t>
  </si>
  <si>
    <t>00332266000131</t>
  </si>
  <si>
    <t>VERE11</t>
  </si>
  <si>
    <t>08693497000182</t>
  </si>
  <si>
    <t>FIVN11</t>
  </si>
  <si>
    <t>17854016000164</t>
  </si>
  <si>
    <t>VIFI11</t>
  </si>
  <si>
    <t>31547855000160</t>
  </si>
  <si>
    <t>VSHO11</t>
  </si>
  <si>
    <t>23740595000117</t>
  </si>
  <si>
    <t>13842683000176</t>
  </si>
  <si>
    <t>VLJS11</t>
  </si>
  <si>
    <t>VXXV11</t>
  </si>
  <si>
    <t>30982974000189</t>
  </si>
  <si>
    <t>09326861000139</t>
  </si>
  <si>
    <t>28693595000127</t>
  </si>
  <si>
    <t>17374696000119</t>
  </si>
  <si>
    <t>Bdrx</t>
  </si>
  <si>
    <t>BDRX</t>
  </si>
  <si>
    <t>Dj Brazil Titans 20</t>
  </si>
  <si>
    <t>!BR20</t>
  </si>
  <si>
    <t>I Dividendos</t>
  </si>
  <si>
    <t>IDIV</t>
  </si>
  <si>
    <t>Ibovespa</t>
  </si>
  <si>
    <t>IBOV</t>
  </si>
  <si>
    <t>Ibrasil</t>
  </si>
  <si>
    <t>IBRA</t>
  </si>
  <si>
    <t>Ibrx 50</t>
  </si>
  <si>
    <t>IBXL</t>
  </si>
  <si>
    <t>Ibrx Brasil</t>
  </si>
  <si>
    <t>IBXX</t>
  </si>
  <si>
    <t>Ico2</t>
  </si>
  <si>
    <t>ICO2</t>
  </si>
  <si>
    <t>Iconsumo</t>
  </si>
  <si>
    <t>ICON</t>
  </si>
  <si>
    <t>Ieeletrica</t>
  </si>
  <si>
    <t>IEEX</t>
  </si>
  <si>
    <t>Ifinanceiro</t>
  </si>
  <si>
    <t>IFNC</t>
  </si>
  <si>
    <t>Igc - Nm</t>
  </si>
  <si>
    <t>IGNM</t>
  </si>
  <si>
    <t>Igc Trade</t>
  </si>
  <si>
    <t>IGCT</t>
  </si>
  <si>
    <t>Igovernanca</t>
  </si>
  <si>
    <t>IGCX</t>
  </si>
  <si>
    <t>Imat Basicos</t>
  </si>
  <si>
    <t>IMAT</t>
  </si>
  <si>
    <t>Imobiliario</t>
  </si>
  <si>
    <t>IMOB</t>
  </si>
  <si>
    <t>Industrial</t>
  </si>
  <si>
    <t>INDX</t>
  </si>
  <si>
    <t>Isustentabil</t>
  </si>
  <si>
    <t>ISEE</t>
  </si>
  <si>
    <t>Itag Along</t>
  </si>
  <si>
    <t>ITAG</t>
  </si>
  <si>
    <t>Ivbx2</t>
  </si>
  <si>
    <t>IVBX</t>
  </si>
  <si>
    <t>Midlarge Cap</t>
  </si>
  <si>
    <t>MLCX</t>
  </si>
  <si>
    <t>Small Cap</t>
  </si>
  <si>
    <t>SMLL</t>
  </si>
  <si>
    <t>Utilities</t>
  </si>
  <si>
    <t>UTIL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</si>
  <si>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</si>
  <si>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</si>
  <si>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</si>
  <si>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</si>
  <si>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</si>
  <si>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</si>
  <si>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</si>
  <si>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</si>
  <si>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</si>
  <si>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</si>
  <si>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</si>
  <si>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</si>
  <si>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</si>
  <si>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</si>
  <si>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</si>
  <si>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</si>
  <si>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</si>
  <si>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</si>
  <si>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</si>
  <si>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</si>
  <si>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</si>
  <si>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</si>
  <si>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</si>
  <si>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</si>
  <si>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</si>
  <si>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</si>
  <si>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</si>
  <si>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</si>
  <si>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</si>
  <si>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</si>
  <si>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</si>
  <si>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</si>
  <si>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</si>
  <si>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</si>
  <si>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</si>
  <si>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</si>
  <si>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</si>
  <si>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</si>
  <si>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</si>
  <si>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</si>
  <si>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</si>
  <si>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</si>
  <si>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</si>
  <si>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</si>
  <si>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</si>
  <si>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</si>
  <si>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</si>
  <si>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</si>
  <si>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</si>
  <si>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</si>
  <si>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</si>
  <si>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</si>
  <si>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</si>
  <si>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</si>
  <si>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</si>
  <si>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</si>
  <si>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37295919000160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</si>
  <si>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</si>
  <si>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</si>
  <si>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</si>
  <si>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</si>
  <si>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</si>
  <si>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</si>
  <si>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</si>
  <si>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</si>
  <si>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</si>
  <si>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</si>
  <si>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</si>
  <si>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</si>
  <si>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</si>
  <si>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</si>
  <si>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</si>
  <si>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</si>
  <si>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</si>
  <si>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</si>
  <si>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</si>
  <si>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</si>
  <si>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</si>
  <si>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</si>
  <si>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</si>
  <si>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</si>
  <si>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</si>
  <si>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</si>
  <si>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</si>
  <si>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</si>
  <si>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</si>
  <si>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</si>
  <si>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</si>
  <si>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</si>
  <si>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</si>
  <si>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</si>
  <si>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</si>
  <si>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</si>
  <si>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</si>
  <si>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</si>
  <si>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</si>
  <si>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</si>
  <si>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36669660000107</t>
  </si>
  <si>
    <t>SOLR11</t>
  </si>
  <si>
    <t>22169671000113</t>
  </si>
  <si>
    <t>20% do que exceder IPCA + Yield IMAB 5</t>
  </si>
  <si>
    <t>10% do que exceder PL*(1+DI)</t>
  </si>
  <si>
    <t>Devant Asset</t>
  </si>
  <si>
    <t>34691520000100</t>
  </si>
  <si>
    <t>BRIP11</t>
  </si>
  <si>
    <t>34895752000180</t>
  </si>
  <si>
    <t>35652278000128</t>
  </si>
  <si>
    <t>FLCR11</t>
  </si>
  <si>
    <t>33884145000151</t>
  </si>
  <si>
    <t>JFLL11</t>
  </si>
  <si>
    <t>36501181000187</t>
  </si>
  <si>
    <t>BTAL11</t>
  </si>
  <si>
    <t>36642244000115</t>
  </si>
  <si>
    <t>SJAU11</t>
  </si>
  <si>
    <t>27771547000147</t>
  </si>
  <si>
    <t>BLMG11</t>
  </si>
  <si>
    <t>34081637000171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</si>
  <si>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</si>
  <si>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</si>
  <si>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</si>
  <si>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</si>
  <si>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</si>
  <si>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</si>
  <si>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</si>
  <si>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</si>
  <si>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</si>
  <si>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</si>
  <si>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</si>
  <si>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</si>
  <si>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</si>
  <si>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</si>
  <si>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</si>
  <si>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</si>
  <si>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</si>
  <si>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</si>
  <si>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</si>
  <si>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</si>
  <si>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</si>
  <si>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</si>
  <si>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</si>
  <si>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</si>
  <si>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</si>
  <si>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</si>
  <si>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</si>
  <si>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</si>
  <si>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</si>
  <si>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</si>
  <si>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</si>
  <si>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</si>
  <si>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</si>
  <si>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</si>
  <si>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</si>
  <si>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</si>
  <si>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</si>
  <si>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SEQR11</t>
  </si>
  <si>
    <t>09517273000182</t>
  </si>
  <si>
    <t>20% do que exceder o benchmark (CDI ou 4,5%, o que for maior)</t>
  </si>
  <si>
    <t>36312772000106</t>
  </si>
  <si>
    <t>34847063000108</t>
  </si>
  <si>
    <t>RECX11</t>
  </si>
  <si>
    <t>36642356000176</t>
  </si>
  <si>
    <t>TCIN11</t>
  </si>
  <si>
    <t>34197700000130</t>
  </si>
  <si>
    <t>TCIN12</t>
  </si>
  <si>
    <t>VGHF11</t>
  </si>
  <si>
    <t>36771692000119</t>
  </si>
  <si>
    <t>ERCR13</t>
  </si>
  <si>
    <t>37266902000184</t>
  </si>
  <si>
    <t>ERCR11</t>
  </si>
  <si>
    <t>PEMA11</t>
  </si>
  <si>
    <t>34736510000143</t>
  </si>
  <si>
    <t>RBHY11</t>
  </si>
  <si>
    <t>37899479000150</t>
  </si>
  <si>
    <t>RBLG11</t>
  </si>
  <si>
    <t>35652227000104</t>
  </si>
  <si>
    <t>AFHI11</t>
  </si>
  <si>
    <t>36642293000158</t>
  </si>
  <si>
    <t>CXCO11</t>
  </si>
  <si>
    <t>38658984000175</t>
  </si>
  <si>
    <t>HGIC11</t>
  </si>
  <si>
    <t>38456508000171</t>
  </si>
  <si>
    <t>RELG11</t>
  </si>
  <si>
    <t>37112770000136</t>
  </si>
  <si>
    <t>VSLH11</t>
  </si>
  <si>
    <t>36244015000142</t>
  </si>
  <si>
    <t>Ind Fdo Imob Alta Liq</t>
  </si>
  <si>
    <t>IFIL</t>
  </si>
  <si>
    <t>https://fnet.bm</t>
  </si>
  <si>
    <t>GCRI11</t>
  </si>
  <si>
    <t>38293897000161</t>
  </si>
  <si>
    <t>JBFO11</t>
  </si>
  <si>
    <t>36615915000159</t>
  </si>
  <si>
    <t>MTOF11</t>
  </si>
  <si>
    <t>22862226000134</t>
  </si>
  <si>
    <t>NAVT11</t>
  </si>
  <si>
    <t>35652252000180</t>
  </si>
  <si>
    <t>2.5% da receita mensal do fundo</t>
  </si>
  <si>
    <t>FIC Ie Cap</t>
  </si>
  <si>
    <t>DIR SUB</t>
  </si>
  <si>
    <t>38065012000177</t>
  </si>
  <si>
    <t>IBCR11</t>
  </si>
  <si>
    <t>40011251000196</t>
  </si>
  <si>
    <t>BICE11</t>
  </si>
  <si>
    <t>39332032000120</t>
  </si>
  <si>
    <t>BTRA11</t>
  </si>
  <si>
    <t>41076607000132</t>
  </si>
  <si>
    <t>BTWR11</t>
  </si>
  <si>
    <t>20132453000189</t>
  </si>
  <si>
    <t>BTSG11</t>
  </si>
  <si>
    <t>36098375000183</t>
  </si>
  <si>
    <t>CCRF11</t>
  </si>
  <si>
    <t>40011268000143</t>
  </si>
  <si>
    <t>38293921000162</t>
  </si>
  <si>
    <t>DVFF11</t>
  </si>
  <si>
    <t>39863059000149</t>
  </si>
  <si>
    <t>EGYR11</t>
  </si>
  <si>
    <t>36969658000153</t>
  </si>
  <si>
    <t>HBCR11</t>
  </si>
  <si>
    <t>36501159000137</t>
  </si>
  <si>
    <t>36655973000106</t>
  </si>
  <si>
    <t>40041711000129</t>
  </si>
  <si>
    <t>RBHG11</t>
  </si>
  <si>
    <t>SNFF11</t>
  </si>
  <si>
    <t>40011225000168</t>
  </si>
  <si>
    <t>TSER11</t>
  </si>
  <si>
    <t>34847042000184</t>
  </si>
  <si>
    <t>VCRR11</t>
  </si>
  <si>
    <t>40041723000153</t>
  </si>
  <si>
    <t>VIUR11</t>
  </si>
  <si>
    <t>36445587000190</t>
  </si>
  <si>
    <t>ZIFI11</t>
  </si>
  <si>
    <t>35820768000196</t>
  </si>
  <si>
    <t>Segmento listagem 
Bovespa</t>
  </si>
  <si>
    <t>Link para documentos
Fundos.NET</t>
  </si>
  <si>
    <t>Fundo</t>
  </si>
  <si>
    <t>BTCI11</t>
  </si>
  <si>
    <t>SNCI11</t>
  </si>
  <si>
    <t>41076710000182</t>
  </si>
  <si>
    <t>CACR11</t>
  </si>
  <si>
    <t>KCRE11</t>
  </si>
  <si>
    <t>42502802000140</t>
  </si>
  <si>
    <t>RZAT11</t>
  </si>
  <si>
    <t>WHGR11</t>
  </si>
  <si>
    <t>41256643000188</t>
  </si>
  <si>
    <t>VCRI11</t>
  </si>
  <si>
    <t>41081374000166</t>
  </si>
  <si>
    <t>CYCR11</t>
  </si>
  <si>
    <t>36501233000115</t>
  </si>
  <si>
    <t>JSAF11</t>
  </si>
  <si>
    <t>42085661000107</t>
  </si>
  <si>
    <t>FLEM11</t>
  </si>
  <si>
    <t>48565175000172</t>
  </si>
  <si>
    <t>FZDB11</t>
  </si>
  <si>
    <t>49489928000170</t>
  </si>
  <si>
    <t>FZDA11</t>
  </si>
  <si>
    <t>44625694000128</t>
  </si>
  <si>
    <t>ALZM11</t>
  </si>
  <si>
    <t>ARXD11</t>
  </si>
  <si>
    <t>44527494000132</t>
  </si>
  <si>
    <t>AAZQ11</t>
  </si>
  <si>
    <t>44625826000111</t>
  </si>
  <si>
    <t>BBGO11</t>
  </si>
  <si>
    <t>42592257000120</t>
  </si>
  <si>
    <t>BIME11</t>
  </si>
  <si>
    <t>41081356000184</t>
  </si>
  <si>
    <t>BIPD11</t>
  </si>
  <si>
    <t>42869892000101</t>
  </si>
  <si>
    <t>BROF11</t>
  </si>
  <si>
    <t>48978859000104</t>
  </si>
  <si>
    <t>LLAO11</t>
  </si>
  <si>
    <t>41218404000133</t>
  </si>
  <si>
    <t>BTSI11</t>
  </si>
  <si>
    <t>36930464000144</t>
  </si>
  <si>
    <t>CPTR11</t>
  </si>
  <si>
    <t>42537579000176</t>
  </si>
  <si>
    <t>BLCA11</t>
  </si>
  <si>
    <t>41076748000155</t>
  </si>
  <si>
    <t>DCRA11</t>
  </si>
  <si>
    <t>42888360000111</t>
  </si>
  <si>
    <t>DPRO11</t>
  </si>
  <si>
    <t>42922127000108</t>
  </si>
  <si>
    <t>EGAF11</t>
  </si>
  <si>
    <t>41224330000148</t>
  </si>
  <si>
    <t>EQIR11</t>
  </si>
  <si>
    <t>41076380000125</t>
  </si>
  <si>
    <t>EXES11</t>
  </si>
  <si>
    <t>41076851000103</t>
  </si>
  <si>
    <t>FGAA11</t>
  </si>
  <si>
    <t>42405905000191</t>
  </si>
  <si>
    <t>RBOP11</t>
  </si>
  <si>
    <t>ROOF11</t>
  </si>
  <si>
    <t>38456598000109</t>
  </si>
  <si>
    <t>HUCG11</t>
  </si>
  <si>
    <t>39347413000182</t>
  </si>
  <si>
    <t>CXAG11</t>
  </si>
  <si>
    <t>40189596000134</t>
  </si>
  <si>
    <t>RZAG11</t>
  </si>
  <si>
    <t>40413979000144</t>
  </si>
  <si>
    <t>JGPX11</t>
  </si>
  <si>
    <t>42888292000190</t>
  </si>
  <si>
    <t>FII Brasilio Machado</t>
  </si>
  <si>
    <t>CXCI11</t>
  </si>
  <si>
    <t>42066916000194</t>
  </si>
  <si>
    <t>CCME11</t>
  </si>
  <si>
    <t>43010844000126</t>
  </si>
  <si>
    <t>IDGR11</t>
  </si>
  <si>
    <t>44177538000141</t>
  </si>
  <si>
    <t>IDFI11</t>
  </si>
  <si>
    <t>32774914000104</t>
  </si>
  <si>
    <t>LKDV11</t>
  </si>
  <si>
    <t>40102445000105</t>
  </si>
  <si>
    <t>GAME11</t>
  </si>
  <si>
    <t>41269052000145</t>
  </si>
  <si>
    <t>RBRX11</t>
  </si>
  <si>
    <t>41088458000121</t>
  </si>
  <si>
    <t>SPXS11</t>
  </si>
  <si>
    <t>43010543000100</t>
  </si>
  <si>
    <t>GCRA11</t>
  </si>
  <si>
    <t>37037297000170</t>
  </si>
  <si>
    <t>GCOI11</t>
  </si>
  <si>
    <t>46285299000179</t>
  </si>
  <si>
    <t>36501210000100</t>
  </si>
  <si>
    <t>GRWA11</t>
  </si>
  <si>
    <t>47240671000193</t>
  </si>
  <si>
    <t>Haz FII</t>
  </si>
  <si>
    <t>HDEL11</t>
  </si>
  <si>
    <t>44514162000113</t>
  </si>
  <si>
    <t>HOFC11</t>
  </si>
  <si>
    <t>HDOF11</t>
  </si>
  <si>
    <t>35688460000139</t>
  </si>
  <si>
    <t>SEED13</t>
  </si>
  <si>
    <t>35689497000181</t>
  </si>
  <si>
    <t>HGAG11</t>
  </si>
  <si>
    <t>40343867000164</t>
  </si>
  <si>
    <t>IRIM11</t>
  </si>
  <si>
    <t>41076564000195</t>
  </si>
  <si>
    <t>RURA11</t>
  </si>
  <si>
    <t>42479593000160</t>
  </si>
  <si>
    <t>TMPS11</t>
  </si>
  <si>
    <t>42737077000199</t>
  </si>
  <si>
    <t>ITIP11</t>
  </si>
  <si>
    <t>ITIT11</t>
  </si>
  <si>
    <t>JASC11</t>
  </si>
  <si>
    <t>40886241000102</t>
  </si>
  <si>
    <t>KIVO11</t>
  </si>
  <si>
    <t>42273325000198</t>
  </si>
  <si>
    <t>KNCA11</t>
  </si>
  <si>
    <t>41745701000137</t>
  </si>
  <si>
    <t>LPLP11</t>
  </si>
  <si>
    <t>37262752000130</t>
  </si>
  <si>
    <t>LSAG11</t>
  </si>
  <si>
    <t>42592476000109</t>
  </si>
  <si>
    <t>LSPA11</t>
  </si>
  <si>
    <t>31847293000170</t>
  </si>
  <si>
    <t>LIFE11</t>
  </si>
  <si>
    <t>39753295000102</t>
  </si>
  <si>
    <t>MANA11</t>
  </si>
  <si>
    <t>42888583000189</t>
  </si>
  <si>
    <t>MMVE11</t>
  </si>
  <si>
    <t>41251337000159</t>
  </si>
  <si>
    <t>MFCR11</t>
  </si>
  <si>
    <t>45403337000188</t>
  </si>
  <si>
    <t>MGRI11</t>
  </si>
  <si>
    <t>41320997000144</t>
  </si>
  <si>
    <t>NCRI11</t>
  </si>
  <si>
    <t>40041603000156</t>
  </si>
  <si>
    <t>APTO11</t>
  </si>
  <si>
    <t>42432327000182</t>
  </si>
  <si>
    <t>42537438000153</t>
  </si>
  <si>
    <t>OGHY11</t>
  </si>
  <si>
    <t>47240631000141</t>
  </si>
  <si>
    <t>OIAG11</t>
  </si>
  <si>
    <t>41218352000103</t>
  </si>
  <si>
    <t>PNCR11</t>
  </si>
  <si>
    <t>50569855000106</t>
  </si>
  <si>
    <t>PNDL11</t>
  </si>
  <si>
    <t>37899400000190</t>
  </si>
  <si>
    <t>PNPR11</t>
  </si>
  <si>
    <t>26813118000122</t>
  </si>
  <si>
    <t>PNRC11</t>
  </si>
  <si>
    <t>46157348000198</t>
  </si>
  <si>
    <t>PLCA11</t>
  </si>
  <si>
    <t>41272747000186</t>
  </si>
  <si>
    <t>XBXO11</t>
  </si>
  <si>
    <t>36814809000102</t>
  </si>
  <si>
    <t>RBRI11</t>
  </si>
  <si>
    <t>32441656000136</t>
  </si>
  <si>
    <t>RPRI11</t>
  </si>
  <si>
    <t>42502842000191</t>
  </si>
  <si>
    <t>RINV11</t>
  </si>
  <si>
    <t>44625612000145</t>
  </si>
  <si>
    <t>SRVD11</t>
  </si>
  <si>
    <t>38082796000141</t>
  </si>
  <si>
    <t>IAGR11</t>
  </si>
  <si>
    <t>44286898000181</t>
  </si>
  <si>
    <t>SHSO11</t>
  </si>
  <si>
    <t>44527168000125</t>
  </si>
  <si>
    <t>40011324000140</t>
  </si>
  <si>
    <t>SP Downtown FII</t>
  </si>
  <si>
    <t>CRAA11</t>
  </si>
  <si>
    <t>48903610000121</t>
  </si>
  <si>
    <t>SNAG11</t>
  </si>
  <si>
    <t>28152777000190</t>
  </si>
  <si>
    <t>SNLG11</t>
  </si>
  <si>
    <t>SPMO11</t>
  </si>
  <si>
    <t>40225262000179</t>
  </si>
  <si>
    <t>TJKB11</t>
  </si>
  <si>
    <t>39714024000148</t>
  </si>
  <si>
    <t>VVCO11</t>
  </si>
  <si>
    <t>VVCR11</t>
  </si>
  <si>
    <t>VVRI11</t>
  </si>
  <si>
    <t>49184940000177</t>
  </si>
  <si>
    <t>VGIA11</t>
  </si>
  <si>
    <t>41081088000109</t>
  </si>
  <si>
    <t>VCRA11</t>
  </si>
  <si>
    <t>42502827000143</t>
  </si>
  <si>
    <t>Vector Lajes FII</t>
  </si>
  <si>
    <t>Serie B</t>
  </si>
  <si>
    <t>WSEC11</t>
  </si>
  <si>
    <t>43440579000116</t>
  </si>
  <si>
    <t>XPCA11</t>
  </si>
  <si>
    <t>41269527000101</t>
  </si>
  <si>
    <t>YUFI11</t>
  </si>
  <si>
    <t>36445551000106</t>
  </si>
  <si>
    <t>ZAVI11</t>
  </si>
  <si>
    <t>40575940000123</t>
  </si>
  <si>
    <t>Direito/recibo de subscrição</t>
  </si>
  <si>
    <t>BTSI12</t>
  </si>
  <si>
    <t>IFRA11</t>
  </si>
  <si>
    <t>KDIF11</t>
  </si>
  <si>
    <t>Fiagro Agrx</t>
  </si>
  <si>
    <t>AGRX11</t>
  </si>
  <si>
    <t>43951911000107</t>
  </si>
  <si>
    <t>CPTI11</t>
  </si>
  <si>
    <t>FIC Infr BTG</t>
  </si>
  <si>
    <t>BDIF11</t>
  </si>
  <si>
    <t>40502607000194</t>
  </si>
  <si>
    <t>FIC Inter</t>
  </si>
  <si>
    <t>BIDB11</t>
  </si>
  <si>
    <t>42294971000131</t>
  </si>
  <si>
    <t>FICFI Bcna</t>
  </si>
  <si>
    <t>BODB11</t>
  </si>
  <si>
    <t>41771670000199</t>
  </si>
  <si>
    <t>FICFI Rb Es</t>
  </si>
  <si>
    <t>RBIF11</t>
  </si>
  <si>
    <t>38314962000198</t>
  </si>
  <si>
    <t>FPNG12</t>
  </si>
  <si>
    <t>FII Residone</t>
  </si>
  <si>
    <t>REON11</t>
  </si>
  <si>
    <t>20173064000100</t>
  </si>
  <si>
    <t>FIP BRZ Ie</t>
  </si>
  <si>
    <t>BRZP11</t>
  </si>
  <si>
    <t>34964179000119</t>
  </si>
  <si>
    <t>FIP Btgdv Ie</t>
  </si>
  <si>
    <t>BDIV11</t>
  </si>
  <si>
    <t>35640741000111</t>
  </si>
  <si>
    <t>FIP End Debt</t>
  </si>
  <si>
    <t>ENDD11</t>
  </si>
  <si>
    <t>35641061000112</t>
  </si>
  <si>
    <t>FIP Ie I</t>
  </si>
  <si>
    <t>ESUU11</t>
  </si>
  <si>
    <t>13301469000102</t>
  </si>
  <si>
    <t>FIP Ie II</t>
  </si>
  <si>
    <t>ESUD11</t>
  </si>
  <si>
    <t>13301359000140</t>
  </si>
  <si>
    <t>FIP Ie III</t>
  </si>
  <si>
    <t>ESUT11</t>
  </si>
  <si>
    <t>13301410000114</t>
  </si>
  <si>
    <t>FIP Ie Knox</t>
  </si>
  <si>
    <t>KNOX11</t>
  </si>
  <si>
    <t>36642570000122</t>
  </si>
  <si>
    <t>FIP Nvraposo</t>
  </si>
  <si>
    <t>NVRP11</t>
  </si>
  <si>
    <t>21498349000175</t>
  </si>
  <si>
    <t>08277553000106</t>
  </si>
  <si>
    <t>FIP Patr Inf</t>
  </si>
  <si>
    <t>PICE11</t>
  </si>
  <si>
    <t>34027597000180</t>
  </si>
  <si>
    <t>PICE12</t>
  </si>
  <si>
    <t>FIP Perfin</t>
  </si>
  <si>
    <t>PFIN11</t>
  </si>
  <si>
    <t>34218291000100</t>
  </si>
  <si>
    <t>FIP Prisma</t>
  </si>
  <si>
    <t>PPEI11</t>
  </si>
  <si>
    <t>35640942000119</t>
  </si>
  <si>
    <t>FIP Vinci Ie</t>
  </si>
  <si>
    <t>VIGT11</t>
  </si>
  <si>
    <t>33601138000103</t>
  </si>
  <si>
    <t>FIP Xp Infra</t>
  </si>
  <si>
    <t>XPIE11</t>
  </si>
  <si>
    <t>30317464000197</t>
  </si>
  <si>
    <t>Firf Xp Ie</t>
  </si>
  <si>
    <t>XPID11</t>
  </si>
  <si>
    <t>37404867000112</t>
  </si>
  <si>
    <t>GGRC12</t>
  </si>
  <si>
    <t>HFOF12</t>
  </si>
  <si>
    <t>Iagro</t>
  </si>
  <si>
    <t>AGFS</t>
  </si>
  <si>
    <t>Igptw</t>
  </si>
  <si>
    <t>GPTW</t>
  </si>
  <si>
    <t>LIFE12</t>
  </si>
  <si>
    <t>OGIN11</t>
  </si>
  <si>
    <t>46420627000100</t>
  </si>
  <si>
    <t>Sparta Cdii</t>
  </si>
  <si>
    <t>CDII11</t>
  </si>
  <si>
    <t>48973783000116</t>
  </si>
  <si>
    <t>Sparta Infra</t>
  </si>
  <si>
    <t>JURO11</t>
  </si>
  <si>
    <t>42730834000100</t>
  </si>
  <si>
    <t>Suno FICFI</t>
  </si>
  <si>
    <t>SNID11</t>
  </si>
  <si>
    <t>48969881000180</t>
  </si>
  <si>
    <t>VVCO12</t>
  </si>
  <si>
    <t>XPML12</t>
  </si>
  <si>
    <t>Data base</t>
  </si>
  <si>
    <t>TVRI11</t>
  </si>
  <si>
    <t>TRBL11</t>
  </si>
  <si>
    <t>AJFI11</t>
  </si>
  <si>
    <t>51472985000199</t>
  </si>
  <si>
    <t>AURB11</t>
  </si>
  <si>
    <t>41076823000188</t>
  </si>
  <si>
    <t>ANCR11</t>
  </si>
  <si>
    <t>AROA11</t>
  </si>
  <si>
    <t>44674528000111</t>
  </si>
  <si>
    <t>ASRF11</t>
  </si>
  <si>
    <t>45188033000145</t>
  </si>
  <si>
    <t>BTML11</t>
  </si>
  <si>
    <t>CPOF11</t>
  </si>
  <si>
    <t>48916699000160</t>
  </si>
  <si>
    <t>CPSH11</t>
  </si>
  <si>
    <t>47896665000199</t>
  </si>
  <si>
    <t>CFII11</t>
  </si>
  <si>
    <t>41325993000159</t>
  </si>
  <si>
    <t>CLIN11</t>
  </si>
  <si>
    <t>49005348000160</t>
  </si>
  <si>
    <t>DOVL11</t>
  </si>
  <si>
    <t>ELDO11</t>
  </si>
  <si>
    <t>VRTM11</t>
  </si>
  <si>
    <t>51870412000113</t>
  </si>
  <si>
    <t>BRHT11</t>
  </si>
  <si>
    <t>EDFO11</t>
  </si>
  <si>
    <t>NVIF11</t>
  </si>
  <si>
    <t>WTSP11</t>
  </si>
  <si>
    <t>IDUA11</t>
  </si>
  <si>
    <t>52324762000147</t>
  </si>
  <si>
    <t>HILG11</t>
  </si>
  <si>
    <t>34867728000137</t>
  </si>
  <si>
    <t>IAAG11</t>
  </si>
  <si>
    <t>42692399000169</t>
  </si>
  <si>
    <t>JCCJ11</t>
  </si>
  <si>
    <t>50701686000116</t>
  </si>
  <si>
    <t>KNHF11</t>
  </si>
  <si>
    <t>42754342000147</t>
  </si>
  <si>
    <t>KOPA11</t>
  </si>
  <si>
    <t>51475461000151</t>
  </si>
  <si>
    <t>KORE11</t>
  </si>
  <si>
    <t>52219978000142</t>
  </si>
  <si>
    <t>KNUQ11</t>
  </si>
  <si>
    <t>42754362000118</t>
  </si>
  <si>
    <t>MCEM11</t>
  </si>
  <si>
    <t>46157247000117</t>
  </si>
  <si>
    <t>NEXG11</t>
  </si>
  <si>
    <t>52044477000172</t>
  </si>
  <si>
    <t>OCRE11</t>
  </si>
  <si>
    <t>44680435000108</t>
  </si>
  <si>
    <t>FTCE11</t>
  </si>
  <si>
    <t>PRSN11</t>
  </si>
  <si>
    <t>SAPI11</t>
  </si>
  <si>
    <t>51646298000142</t>
  </si>
  <si>
    <t>SHDP11</t>
  </si>
  <si>
    <t>PMFO11</t>
  </si>
  <si>
    <t>50135849000140</t>
  </si>
  <si>
    <t>SNEL11</t>
  </si>
  <si>
    <t>43741171000184</t>
  </si>
  <si>
    <t>SNME11</t>
  </si>
  <si>
    <t>52227760000130</t>
  </si>
  <si>
    <t>VGII11</t>
  </si>
  <si>
    <t>52649680000172</t>
  </si>
  <si>
    <t>FLFL11</t>
  </si>
  <si>
    <t>50808042000121</t>
  </si>
  <si>
    <t>VIDS11</t>
  </si>
  <si>
    <t>32527552000149</t>
  </si>
  <si>
    <t>BLMG12</t>
  </si>
  <si>
    <t>Fiagro Idgo</t>
  </si>
  <si>
    <t>IDGO11</t>
  </si>
  <si>
    <t>49112611000110</t>
  </si>
  <si>
    <t>FIP Institutci Mb</t>
  </si>
  <si>
    <t>OPEQ11</t>
  </si>
  <si>
    <t>01909558000157</t>
  </si>
  <si>
    <t>FIP Port Sudci</t>
  </si>
  <si>
    <t>FPOR11</t>
  </si>
  <si>
    <t>20082573000119</t>
  </si>
  <si>
    <t>MALL12</t>
  </si>
  <si>
    <t>HGBS12</t>
  </si>
  <si>
    <t>Ibov Sd Tr</t>
  </si>
  <si>
    <t>IBSD</t>
  </si>
  <si>
    <t>LGCP12</t>
  </si>
  <si>
    <t>Nu Infra FIC</t>
  </si>
  <si>
    <t>NUIF11</t>
  </si>
  <si>
    <t>40963403000150</t>
  </si>
  <si>
    <t>FTCE12</t>
  </si>
  <si>
    <t>RINV12</t>
  </si>
  <si>
    <t>CDII12</t>
  </si>
  <si>
    <t>PMFO12</t>
  </si>
  <si>
    <t>Tellus Rio Bravo Renda Logística</t>
  </si>
  <si>
    <t>Tivio Renda Imobiliária</t>
  </si>
  <si>
    <t>BBIG11</t>
  </si>
  <si>
    <t>Capitânia Shopping</t>
  </si>
  <si>
    <t>10% do que exceder IPCA + 6%</t>
  </si>
  <si>
    <t>Pátria Renda Urbana FII Resp Ltda</t>
  </si>
  <si>
    <t>Capitania Securities II FII</t>
  </si>
  <si>
    <t>Kinea Hedge Fund FII - Resp Limitada</t>
  </si>
  <si>
    <t>GARE11</t>
  </si>
  <si>
    <t>Pátria Escritórios FII Responsabilidade Limitada</t>
  </si>
  <si>
    <t>GZIT11</t>
  </si>
  <si>
    <t>15447108000102</t>
  </si>
  <si>
    <t>MCRE11</t>
  </si>
  <si>
    <t>54375187000137</t>
  </si>
  <si>
    <t>ITRI11</t>
  </si>
  <si>
    <t>52270671000176</t>
  </si>
  <si>
    <t>ICRI11</t>
  </si>
  <si>
    <t>51294441000184</t>
  </si>
  <si>
    <t>Valora Renda Imobiliária FII Resp Limitada-Única</t>
  </si>
  <si>
    <t>VGRI11</t>
  </si>
  <si>
    <t>53656482000107</t>
  </si>
  <si>
    <t>Open K Recebiveis FII</t>
  </si>
  <si>
    <t>ALZC11</t>
  </si>
  <si>
    <t>Alianza Multiestratégia FII</t>
  </si>
  <si>
    <t>Alianza Titulos Imobiliarios FII</t>
  </si>
  <si>
    <t>ALZT11</t>
  </si>
  <si>
    <t>APXM11</t>
  </si>
  <si>
    <t>43010485000107</t>
  </si>
  <si>
    <t>APXR11</t>
  </si>
  <si>
    <t>52446271000179</t>
  </si>
  <si>
    <t>AZPE11</t>
  </si>
  <si>
    <t>55985307000180</t>
  </si>
  <si>
    <t>AZPL11</t>
  </si>
  <si>
    <t>51890054000100</t>
  </si>
  <si>
    <t>Barra Malls FI Imobiliário</t>
  </si>
  <si>
    <t>BB Recebiveis Imobiliarios - FII</t>
  </si>
  <si>
    <t>BGRB11</t>
  </si>
  <si>
    <t>57216258000147</t>
  </si>
  <si>
    <t>Bluecap Log FII</t>
  </si>
  <si>
    <t>BLOG11</t>
  </si>
  <si>
    <t>49592781000140</t>
  </si>
  <si>
    <t>RTEL16</t>
  </si>
  <si>
    <t>43862625000175</t>
  </si>
  <si>
    <t>BIPE11</t>
  </si>
  <si>
    <t>51817522000111</t>
  </si>
  <si>
    <t>35360651000177</t>
  </si>
  <si>
    <t>BTHI11</t>
  </si>
  <si>
    <t>18308516000163</t>
  </si>
  <si>
    <t>BTHF11</t>
  </si>
  <si>
    <t>45188176000157</t>
  </si>
  <si>
    <t>BTG Pactual You Inc. Desenv Imob FII Resp Limitada</t>
  </si>
  <si>
    <t>BTYU11</t>
  </si>
  <si>
    <t>54645216000133</t>
  </si>
  <si>
    <t>Canuma Capital Renda Varejo FII Resp Limitada</t>
  </si>
  <si>
    <t>CCVA11</t>
  </si>
  <si>
    <t>52713882000136</t>
  </si>
  <si>
    <t>CPLG11</t>
  </si>
  <si>
    <t>52371756000140</t>
  </si>
  <si>
    <t>CENU11</t>
  </si>
  <si>
    <t>37899356000119</t>
  </si>
  <si>
    <t>IBBP11</t>
  </si>
  <si>
    <t>52551605000174</t>
  </si>
  <si>
    <t>Cpv Energia FII Responsabilidade Limitada</t>
  </si>
  <si>
    <t>RENV11</t>
  </si>
  <si>
    <t>54174907000104</t>
  </si>
  <si>
    <t>CYLD11</t>
  </si>
  <si>
    <t>43010601000198</t>
  </si>
  <si>
    <t>Dama FII Resp Limitada-Unica</t>
  </si>
  <si>
    <t>DAMA11</t>
  </si>
  <si>
    <t>53866872000101</t>
  </si>
  <si>
    <t>FAMB11</t>
  </si>
  <si>
    <t>Emet Mult FII Resp Limitada</t>
  </si>
  <si>
    <t>EMET11</t>
  </si>
  <si>
    <t>53523736000100</t>
  </si>
  <si>
    <t>FYTO11</t>
  </si>
  <si>
    <t>BLUE11</t>
  </si>
  <si>
    <t>16685929000131</t>
  </si>
  <si>
    <t>VTPL11</t>
  </si>
  <si>
    <t>15098422000119</t>
  </si>
  <si>
    <t>FI Imobiliário Sofia</t>
  </si>
  <si>
    <t>SOFF11</t>
  </si>
  <si>
    <t>57811221000167</t>
  </si>
  <si>
    <t>BBFI11</t>
  </si>
  <si>
    <t>FII BR Hoteis</t>
  </si>
  <si>
    <t>FII Brl Prop II Subordinada Mezanino</t>
  </si>
  <si>
    <t>RZZR11</t>
  </si>
  <si>
    <t>CXCE11</t>
  </si>
  <si>
    <t>FII Crédito Imobiliário II</t>
  </si>
  <si>
    <t>EGDB11</t>
  </si>
  <si>
    <t>53866393000187</t>
  </si>
  <si>
    <t>FII de Unidades Autônomas</t>
  </si>
  <si>
    <t>FII de Unidades Autônomas II</t>
  </si>
  <si>
    <t>FII General Severiano</t>
  </si>
  <si>
    <t>VJFD11</t>
  </si>
  <si>
    <t>15489509000117</t>
  </si>
  <si>
    <t>LRDI11</t>
  </si>
  <si>
    <t>41088534000107</t>
  </si>
  <si>
    <t>FII Mint Educacional</t>
  </si>
  <si>
    <t>FII Novo Horizonte</t>
  </si>
  <si>
    <t>FII Rbr Desenvolvimento</t>
  </si>
  <si>
    <t>FII Rec Fundo de Fundos</t>
  </si>
  <si>
    <t>FII Rooftop III Responsabilidade Limitada\t-Sênior</t>
  </si>
  <si>
    <t>HOMS11</t>
  </si>
  <si>
    <t>55793516000122</t>
  </si>
  <si>
    <t>FII São Domingos</t>
  </si>
  <si>
    <t>FII São Fernando</t>
  </si>
  <si>
    <t>SAIC11</t>
  </si>
  <si>
    <t>FII Smart Real Estate - Resp Limitada</t>
  </si>
  <si>
    <t>SMRE11</t>
  </si>
  <si>
    <t>53730029000195</t>
  </si>
  <si>
    <t>ZAGH11</t>
  </si>
  <si>
    <t>45188066000195</t>
  </si>
  <si>
    <t>Floriano FII</t>
  </si>
  <si>
    <t>FLNR11</t>
  </si>
  <si>
    <t>41820693000146</t>
  </si>
  <si>
    <t>JCIN11</t>
  </si>
  <si>
    <t>50718976000172</t>
  </si>
  <si>
    <t>FTCA11</t>
  </si>
  <si>
    <t>G5 Cidade Nova FII Senior</t>
  </si>
  <si>
    <t>G5 Cidade Nova FII Subordinada Junior</t>
  </si>
  <si>
    <t>G5 Cidade Nova FII Subordinada Mezanino</t>
  </si>
  <si>
    <t>TCIN15</t>
  </si>
  <si>
    <t>GCDL11</t>
  </si>
  <si>
    <t>56061587000101</t>
  </si>
  <si>
    <t>Galapagos Feeder Logistico Fun de Inv Imo Resp Lim</t>
  </si>
  <si>
    <t>GLPF11</t>
  </si>
  <si>
    <t>58378463000171</t>
  </si>
  <si>
    <t>Galapagos Fundo de Fundos FII</t>
  </si>
  <si>
    <t>CPUR11</t>
  </si>
  <si>
    <t>HGBL11</t>
  </si>
  <si>
    <t>53466467000198</t>
  </si>
  <si>
    <t>YEES11</t>
  </si>
  <si>
    <t>51385174000150</t>
  </si>
  <si>
    <t>HRES11</t>
  </si>
  <si>
    <t>42869853000104</t>
  </si>
  <si>
    <t>Icatu Vanguarda Cred Imob FII Resp Limitada-Única</t>
  </si>
  <si>
    <t>IVCI11</t>
  </si>
  <si>
    <t>53305536000181</t>
  </si>
  <si>
    <t>Icatu Vanguarda Gru Log FII Resp Limitada-Única</t>
  </si>
  <si>
    <t>GRUL11</t>
  </si>
  <si>
    <t>54483412000159</t>
  </si>
  <si>
    <t>ICNE11</t>
  </si>
  <si>
    <t>53137434000102</t>
  </si>
  <si>
    <t>INDE11</t>
  </si>
  <si>
    <t>52635194000103</t>
  </si>
  <si>
    <t>INLG11</t>
  </si>
  <si>
    <t>INRD11</t>
  </si>
  <si>
    <t>Jbfo Fof FI-Cotação U</t>
  </si>
  <si>
    <t>JSCR11</t>
  </si>
  <si>
    <t>54866214000174</t>
  </si>
  <si>
    <t>KDOL11</t>
  </si>
  <si>
    <t>51641681000108</t>
  </si>
  <si>
    <t>KFEN11</t>
  </si>
  <si>
    <t>55753193000143</t>
  </si>
  <si>
    <t>LAFI11</t>
  </si>
  <si>
    <t>51710043000100</t>
  </si>
  <si>
    <t>Leste Riva Equity Preferencial I FII</t>
  </si>
  <si>
    <t>Mauá Capital Logística FI Imobiliário - Responsabi</t>
  </si>
  <si>
    <t>MCLO11</t>
  </si>
  <si>
    <t>57466934000130</t>
  </si>
  <si>
    <t>Merito Fundos e Acoes Imo FII</t>
  </si>
  <si>
    <t>Mérito Recebíveis Imobiliários FII</t>
  </si>
  <si>
    <t>OBAL11</t>
  </si>
  <si>
    <t>42273290000197</t>
  </si>
  <si>
    <t>OBAL15</t>
  </si>
  <si>
    <t>OBAL16</t>
  </si>
  <si>
    <t>Órama High Yield FII</t>
  </si>
  <si>
    <t>Ourinvest Fof FII</t>
  </si>
  <si>
    <t>Ourinvest Innovation - Fiagro Imobiliário</t>
  </si>
  <si>
    <t>PNLM11</t>
  </si>
  <si>
    <t>40887170000154</t>
  </si>
  <si>
    <t>PMIS11</t>
  </si>
  <si>
    <t>51868778000158</t>
  </si>
  <si>
    <t>PATA11</t>
  </si>
  <si>
    <t>53764894000152</t>
  </si>
  <si>
    <t>R Cap 1810 Fundo de Fundos FII</t>
  </si>
  <si>
    <t>RZZV11</t>
  </si>
  <si>
    <t>51786271000155</t>
  </si>
  <si>
    <t>FIIP11</t>
  </si>
  <si>
    <t>Rb Capital Renda II FII Resp Limitada-Única</t>
  </si>
  <si>
    <t>Rbr Cri - FII</t>
  </si>
  <si>
    <t>RDLI11</t>
  </si>
  <si>
    <t>53391567000100</t>
  </si>
  <si>
    <t>TOPP11</t>
  </si>
  <si>
    <t>56805391000176</t>
  </si>
  <si>
    <t>RECD11</t>
  </si>
  <si>
    <t>53260548000137</t>
  </si>
  <si>
    <t>RECM11</t>
  </si>
  <si>
    <t>56430935000162</t>
  </si>
  <si>
    <t>RZEO11</t>
  </si>
  <si>
    <t>45718511000181</t>
  </si>
  <si>
    <t>Riza Lecci FII Resp Limitada-Cl Sênior</t>
  </si>
  <si>
    <t>RZLC11</t>
  </si>
  <si>
    <t>56212023000114</t>
  </si>
  <si>
    <t>Sh Special Opps FII</t>
  </si>
  <si>
    <t>Solarium FII - FI Imo</t>
  </si>
  <si>
    <t>LTMT11</t>
  </si>
  <si>
    <t>46449786000120</t>
  </si>
  <si>
    <t>DVLP11</t>
  </si>
  <si>
    <t>42537601000188</t>
  </si>
  <si>
    <t>DVLT11</t>
  </si>
  <si>
    <t>54635301000110</t>
  </si>
  <si>
    <t>Spgm FI Imobiliário Senior</t>
  </si>
  <si>
    <t>SPGM11</t>
  </si>
  <si>
    <t>53127942000100</t>
  </si>
  <si>
    <t>SPGM16</t>
  </si>
  <si>
    <t>SPGM15</t>
  </si>
  <si>
    <t>Suno Agro - Fiagro-Imobiliário</t>
  </si>
  <si>
    <t>SNFZ11</t>
  </si>
  <si>
    <t>53313475000102</t>
  </si>
  <si>
    <t>Supremo FI</t>
  </si>
  <si>
    <t>TELM11</t>
  </si>
  <si>
    <t>45188099000135</t>
  </si>
  <si>
    <t>NAUI11</t>
  </si>
  <si>
    <t>49649500000148</t>
  </si>
  <si>
    <t>Trx Hedge Fund FI Imobiliário - Responsabilidade L</t>
  </si>
  <si>
    <t>TRXY11</t>
  </si>
  <si>
    <t>43985938000110</t>
  </si>
  <si>
    <t>URHF11</t>
  </si>
  <si>
    <t>52649350000187</t>
  </si>
  <si>
    <t>VVMR11</t>
  </si>
  <si>
    <t>VPPR11</t>
  </si>
  <si>
    <t>VHFA11</t>
  </si>
  <si>
    <t>51658280000160</t>
  </si>
  <si>
    <t>PLAG11</t>
  </si>
  <si>
    <t>Vbi Tr Faria Lima 4440 FII</t>
  </si>
  <si>
    <t>Vinci Instr Finan FII - FII</t>
  </si>
  <si>
    <t>SPDE11</t>
  </si>
  <si>
    <t>43741150000169</t>
  </si>
  <si>
    <t>ZAVC11</t>
  </si>
  <si>
    <t>52101897000143</t>
  </si>
  <si>
    <t>ALZC12</t>
  </si>
  <si>
    <t>APXM12</t>
  </si>
  <si>
    <t>BLOG12</t>
  </si>
  <si>
    <t>CPLG12</t>
  </si>
  <si>
    <t>CPOF12</t>
  </si>
  <si>
    <t>IBBP12</t>
  </si>
  <si>
    <t>RENV12</t>
  </si>
  <si>
    <t>DAMA12</t>
  </si>
  <si>
    <t>FLCR12</t>
  </si>
  <si>
    <t>VRTM12</t>
  </si>
  <si>
    <t>FI Brad Binc</t>
  </si>
  <si>
    <t>BINC11</t>
  </si>
  <si>
    <t>55239865000105</t>
  </si>
  <si>
    <t>FI Fatr Infa</t>
  </si>
  <si>
    <t>INFA11</t>
  </si>
  <si>
    <t>55507276000152</t>
  </si>
  <si>
    <t>FI Infra Rif</t>
  </si>
  <si>
    <t>RIFF11</t>
  </si>
  <si>
    <t>54895184000124</t>
  </si>
  <si>
    <t>FI Itau Ifri</t>
  </si>
  <si>
    <t>IFRI11</t>
  </si>
  <si>
    <t>53556099000179</t>
  </si>
  <si>
    <t>BIDB12</t>
  </si>
  <si>
    <t>BMII12</t>
  </si>
  <si>
    <t>RZZR12</t>
  </si>
  <si>
    <t>GARE12</t>
  </si>
  <si>
    <t>WTSP12</t>
  </si>
  <si>
    <t>SHPH12</t>
  </si>
  <si>
    <t>SMRE12</t>
  </si>
  <si>
    <t>ZAGH12</t>
  </si>
  <si>
    <t>FIP Copn</t>
  </si>
  <si>
    <t>COPN11</t>
  </si>
  <si>
    <t>55291703000108</t>
  </si>
  <si>
    <t>FIP Opp Hold</t>
  </si>
  <si>
    <t>OPHF11</t>
  </si>
  <si>
    <t>GSFI12</t>
  </si>
  <si>
    <t>CPUR12</t>
  </si>
  <si>
    <t>HCST12</t>
  </si>
  <si>
    <t>HGBL12</t>
  </si>
  <si>
    <t>HTMX12</t>
  </si>
  <si>
    <t>Ibew B3</t>
  </si>
  <si>
    <t>IBEW</t>
  </si>
  <si>
    <t>Ibhb</t>
  </si>
  <si>
    <t>IBHB</t>
  </si>
  <si>
    <t>Ibov S L Vol</t>
  </si>
  <si>
    <t>IBLV</t>
  </si>
  <si>
    <t>Ibovb3 Estat</t>
  </si>
  <si>
    <t>IBEE</t>
  </si>
  <si>
    <t>Ibovb3 Priv</t>
  </si>
  <si>
    <t>IBEP</t>
  </si>
  <si>
    <t>Ibovespab3br</t>
  </si>
  <si>
    <t>IBBR</t>
  </si>
  <si>
    <t>Idiversa B3</t>
  </si>
  <si>
    <t>IDVR</t>
  </si>
  <si>
    <t>Infb Infra</t>
  </si>
  <si>
    <t>INFB11</t>
  </si>
  <si>
    <t>54810341000151</t>
  </si>
  <si>
    <t>Infra Irif</t>
  </si>
  <si>
    <t>IRIF11</t>
  </si>
  <si>
    <t>55940336000126</t>
  </si>
  <si>
    <t>Infra Jmbi</t>
  </si>
  <si>
    <t>JMBI11</t>
  </si>
  <si>
    <t>55276939000175</t>
  </si>
  <si>
    <t>Infra Prif</t>
  </si>
  <si>
    <t>PRIF11</t>
  </si>
  <si>
    <t>58005595000158</t>
  </si>
  <si>
    <t>INDE12</t>
  </si>
  <si>
    <t>KNCR12</t>
  </si>
  <si>
    <t>MMVE12</t>
  </si>
  <si>
    <t>NEWL12</t>
  </si>
  <si>
    <t>NEXG12</t>
  </si>
  <si>
    <t>Nikos Infra</t>
  </si>
  <si>
    <t>NUIF12</t>
  </si>
  <si>
    <t>ARRI12</t>
  </si>
  <si>
    <t>PMIS12</t>
  </si>
  <si>
    <t>PRSV12</t>
  </si>
  <si>
    <t>RZAT12</t>
  </si>
  <si>
    <t>CRAA12</t>
  </si>
  <si>
    <t>SNFF12</t>
  </si>
  <si>
    <t>TSER12</t>
  </si>
  <si>
    <t>TJKB12</t>
  </si>
  <si>
    <t>TRXB12</t>
  </si>
  <si>
    <t>VGIR12</t>
  </si>
  <si>
    <t>VHFA12</t>
  </si>
  <si>
    <t>VGRI12</t>
  </si>
  <si>
    <t>Vang Infra</t>
  </si>
  <si>
    <t>VANG11</t>
  </si>
  <si>
    <t>53248945000193</t>
  </si>
  <si>
    <t>PLAG12</t>
  </si>
  <si>
    <t>VCRI12</t>
  </si>
  <si>
    <t>WHGR12</t>
  </si>
  <si>
    <t>ZAVC12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</si>
  <si>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</si>
  <si>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</si>
  <si>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</si>
  <si>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</si>
  <si>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</si>
  <si>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</si>
  <si>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</si>
  <si>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</si>
  <si>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</si>
  <si>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</si>
  <si>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</si>
  <si>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</si>
  <si>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</si>
  <si>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</si>
  <si>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</si>
  <si>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</si>
  <si>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</si>
  <si>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</si>
  <si>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</si>
  <si>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</si>
  <si>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</si>
  <si>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</si>
  <si>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</si>
  <si>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</si>
  <si>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</si>
  <si>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</si>
  <si>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</si>
  <si>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</si>
  <si>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</si>
  <si>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</si>
  <si>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</si>
  <si>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</si>
  <si>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</si>
  <si>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</si>
  <si>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</si>
  <si>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</si>
  <si>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</si>
  <si>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</si>
  <si>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</si>
  <si>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</si>
  <si>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</si>
  <si>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</si>
  <si>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</si>
  <si>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</si>
  <si>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</si>
  <si>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</si>
  <si>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</si>
  <si>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</si>
  <si>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</si>
  <si>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</si>
  <si>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</si>
  <si>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</si>
  <si>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</si>
  <si>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</si>
  <si>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</si>
  <si>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</si>
  <si>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</si>
  <si>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</si>
  <si>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</si>
  <si>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</si>
  <si>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</si>
  <si>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</si>
  <si>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</si>
  <si>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</si>
  <si>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</si>
  <si>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</si>
  <si>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</si>
  <si>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</si>
  <si>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</si>
  <si>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</si>
  <si>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</si>
  <si>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</si>
  <si>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</si>
  <si>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SPG211</t>
  </si>
  <si>
    <t>57077139000150</t>
  </si>
  <si>
    <t>BGRB13</t>
  </si>
  <si>
    <t>BGRB12</t>
  </si>
  <si>
    <t>FATN12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</si>
  <si>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</si>
  <si>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</si>
  <si>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</si>
  <si>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</si>
  <si>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</si>
  <si>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</si>
  <si>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</si>
  <si>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</si>
  <si>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</si>
  <si>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</si>
  <si>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</si>
  <si>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</si>
  <si>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</si>
  <si>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</si>
  <si>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</si>
  <si>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</si>
  <si>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</si>
  <si>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</si>
  <si>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</si>
  <si>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</si>
  <si>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</si>
  <si>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</si>
  <si>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</si>
  <si>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</si>
  <si>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</si>
  <si>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</si>
  <si>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</si>
  <si>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</si>
  <si>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</si>
  <si>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</si>
  <si>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</si>
  <si>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</si>
  <si>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</si>
  <si>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</si>
  <si>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</si>
  <si>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</si>
  <si>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</si>
  <si>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</si>
  <si>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</si>
  <si>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</si>
  <si>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</si>
  <si>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</si>
  <si>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</si>
  <si>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</si>
  <si>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</si>
  <si>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</si>
  <si>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</si>
  <si>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</si>
  <si>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</si>
  <si>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</si>
  <si>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</si>
  <si>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</si>
  <si>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</si>
  <si>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</si>
  <si>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</si>
  <si>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</si>
  <si>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</si>
  <si>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</si>
  <si>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</si>
  <si>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</si>
  <si>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</si>
  <si>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</si>
  <si>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</si>
  <si>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</si>
  <si>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</si>
  <si>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</si>
  <si>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</si>
  <si>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</si>
  <si>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</si>
  <si>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</si>
  <si>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</si>
  <si>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</si>
  <si>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</si>
  <si>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</si>
  <si>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</si>
  <si>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</si>
  <si>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</si>
  <si>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</si>
  <si>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</si>
  <si>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</si>
  <si>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</si>
  <si>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</si>
  <si>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</si>
  <si>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</si>
  <si>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</si>
  <si>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</si>
  <si>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</si>
  <si>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</si>
  <si>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</si>
  <si>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</si>
  <si>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</si>
  <si>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</si>
  <si>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</si>
  <si>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</si>
  <si>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</si>
  <si>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</si>
  <si>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</si>
  <si>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</si>
  <si>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EIRA11</t>
  </si>
  <si>
    <t>59202651000107</t>
  </si>
  <si>
    <t>EDGE11</t>
  </si>
  <si>
    <t>54306150000157</t>
  </si>
  <si>
    <t>SOFF12</t>
  </si>
  <si>
    <t>Bolsa / Fonte</t>
  </si>
  <si>
    <t>Tipo de fundo
(classific BM&amp;FBovespa)</t>
  </si>
  <si>
    <t>Bovespa</t>
  </si>
  <si>
    <t>FII - Fundos de Investimento Imobiliário</t>
  </si>
  <si>
    <t>FIAGRO-FII - Fundo de Investimento Imobiliário em Cadeias Agroindustriais</t>
  </si>
  <si>
    <t>N.A.</t>
  </si>
  <si>
    <t>FI INFRA - Fundo Incentivado de Investimento em Infraestrutura</t>
  </si>
  <si>
    <t>FIP - Fundos de Investimento em Participações</t>
  </si>
  <si>
    <t>BM&amp;F</t>
  </si>
  <si>
    <t>Média</t>
  </si>
  <si>
    <t>FG/A Gestora de Recursos</t>
  </si>
  <si>
    <t>Kinea Renda Imobiliária FII Resp Limitada</t>
  </si>
  <si>
    <t>Hsi Malls FII Resp Limitada</t>
  </si>
  <si>
    <t>FII Vinci Logistica - Responsabilidade Limitada</t>
  </si>
  <si>
    <t>Vinci Offices FII - Responsabilidade Limitada</t>
  </si>
  <si>
    <t>Itaú Crédito Imobiliário IPCA FII Resp Limitada</t>
  </si>
  <si>
    <t>Basilica Partners Led Corporate FII</t>
  </si>
  <si>
    <t>BPLC11</t>
  </si>
  <si>
    <t>28267555000113</t>
  </si>
  <si>
    <t>Brasil Varejo FII Responsabilidade Limitada</t>
  </si>
  <si>
    <t>BINR11</t>
  </si>
  <si>
    <t>BINR15</t>
  </si>
  <si>
    <t>Caixa Imóveis Corporativos FII - Resp Limitada</t>
  </si>
  <si>
    <t>CIXF11</t>
  </si>
  <si>
    <t>59255025000189</t>
  </si>
  <si>
    <t>GLCR11</t>
  </si>
  <si>
    <t>59669570000111</t>
  </si>
  <si>
    <t>SHPP11</t>
  </si>
  <si>
    <t>59090726000105</t>
  </si>
  <si>
    <t>Classe Única do Aroeira FII - Resp Limitada</t>
  </si>
  <si>
    <t>Classe Única do Jfdcam - FII - FII - Resp Limitada</t>
  </si>
  <si>
    <t>Classe Única do Panorama Properties FII</t>
  </si>
  <si>
    <t>DAYM11</t>
  </si>
  <si>
    <t>FI Imobiliário Macam Shopping Responsabilidade Lim</t>
  </si>
  <si>
    <t>FI Imobiliário Sc 401 - Responsabilidade Limitada</t>
  </si>
  <si>
    <t>FII BB Renda Corporativa Responsabilidade Limitada</t>
  </si>
  <si>
    <t>FII Centro Têxtil Internacional</t>
  </si>
  <si>
    <t>FII Eldorado - Responsabilidade Limitada</t>
  </si>
  <si>
    <t>FII Votorantim Shopping Resp Limitada</t>
  </si>
  <si>
    <t>Fundo de Investimentos Imobiliários de Permuta Fin</t>
  </si>
  <si>
    <t>BSLT11</t>
  </si>
  <si>
    <t>60373688000187</t>
  </si>
  <si>
    <t>BMLT11</t>
  </si>
  <si>
    <t>60480984000187</t>
  </si>
  <si>
    <t>GFDL11</t>
  </si>
  <si>
    <t>58523711000120</t>
  </si>
  <si>
    <t>Itaú Asset Rural Fiagro Responsabilidade Limitada</t>
  </si>
  <si>
    <t>Navi Residencial FII - Responsabilidade Limitada</t>
  </si>
  <si>
    <t>Nest Eagle FII Resp Limitada</t>
  </si>
  <si>
    <t>EAGL11</t>
  </si>
  <si>
    <t>54422883000157</t>
  </si>
  <si>
    <t>Nova I - FII -Responsabilidade Limitada</t>
  </si>
  <si>
    <t>QTZD11</t>
  </si>
  <si>
    <t>55115058000172</t>
  </si>
  <si>
    <t>RBRK11</t>
  </si>
  <si>
    <t>53391653000105</t>
  </si>
  <si>
    <t>Rec Multiestratégia FII Responsabilidade Limitada</t>
  </si>
  <si>
    <t>BINR16</t>
  </si>
  <si>
    <t>Tjk Renda Imobiliária FII - Resp Limitada</t>
  </si>
  <si>
    <t>Única Classe Energy Resort Fundo de Investi</t>
  </si>
  <si>
    <t>AURB12</t>
  </si>
  <si>
    <t>BPLC12</t>
  </si>
  <si>
    <t>Brzd Infra</t>
  </si>
  <si>
    <t>BRZD11</t>
  </si>
  <si>
    <t>55518017000127</t>
  </si>
  <si>
    <t>BTLG12</t>
  </si>
  <si>
    <t>CPTS12</t>
  </si>
  <si>
    <t>FI Infr Yvyc</t>
  </si>
  <si>
    <t>YVYC11</t>
  </si>
  <si>
    <t>58038898000177</t>
  </si>
  <si>
    <t>CTXT12</t>
  </si>
  <si>
    <t>Infra Dbin</t>
  </si>
  <si>
    <t>DBIN11</t>
  </si>
  <si>
    <t>55826668000184</t>
  </si>
  <si>
    <t>Infra Exif</t>
  </si>
  <si>
    <t>EXIF11</t>
  </si>
  <si>
    <t>54803944000126</t>
  </si>
  <si>
    <t>Infra Suin</t>
  </si>
  <si>
    <t>SUIN11</t>
  </si>
  <si>
    <t>58288004000105</t>
  </si>
  <si>
    <t>Infra Tnxs</t>
  </si>
  <si>
    <t>TNXS11</t>
  </si>
  <si>
    <t>57361270000145</t>
  </si>
  <si>
    <t>Infra Valo</t>
  </si>
  <si>
    <t>VALO11</t>
  </si>
  <si>
    <t>58171813000124</t>
  </si>
  <si>
    <t>Infra Ycin</t>
  </si>
  <si>
    <t>YCIN11</t>
  </si>
  <si>
    <t>57630533000174</t>
  </si>
  <si>
    <t>Isento Mar28</t>
  </si>
  <si>
    <t>ISNT11</t>
  </si>
  <si>
    <t>60365430000139</t>
  </si>
  <si>
    <t>Isento Mar29</t>
  </si>
  <si>
    <t>ISEN11</t>
  </si>
  <si>
    <t>60365845000102</t>
  </si>
  <si>
    <t>Isento Set28</t>
  </si>
  <si>
    <t>ISET11</t>
  </si>
  <si>
    <t>60365671000188</t>
  </si>
  <si>
    <t>MCEM12</t>
  </si>
  <si>
    <t>EAGL12</t>
  </si>
  <si>
    <t>QTZD12</t>
  </si>
  <si>
    <t>Sparta Divs</t>
  </si>
  <si>
    <t>DIVS11</t>
  </si>
  <si>
    <t>58390457000130</t>
  </si>
  <si>
    <t>TRXF12</t>
  </si>
  <si>
    <t>PMLL11</t>
  </si>
  <si>
    <t>FI Imobiliario Rio BR</t>
  </si>
  <si>
    <t>Apex Urb FII Resp Limitada</t>
  </si>
  <si>
    <t>APXU11</t>
  </si>
  <si>
    <t>52521137000195</t>
  </si>
  <si>
    <t>Classe Única do Cf3 FII</t>
  </si>
  <si>
    <t>Classe Única do Maresias FII</t>
  </si>
  <si>
    <t>Classe Única do Mogno Properties FII Resp Limitada</t>
  </si>
  <si>
    <t>Classe Única do Suno Agro - Fiagro Resp Limitada</t>
  </si>
  <si>
    <t>Classe Única FII Hospital Unimed Sul Capixaba</t>
  </si>
  <si>
    <t>FII Afhf</t>
  </si>
  <si>
    <t>AFHF11</t>
  </si>
  <si>
    <t>60077386000161</t>
  </si>
  <si>
    <t>FII Continental Square Faeria Lima - Resp Limitada</t>
  </si>
  <si>
    <t>FII Fortaleza</t>
  </si>
  <si>
    <t>FII Infr A Real Estate FII Resp Limitada</t>
  </si>
  <si>
    <t>FII Rcri</t>
  </si>
  <si>
    <t>RCRI11</t>
  </si>
  <si>
    <t>60801196000145</t>
  </si>
  <si>
    <t>FII Vereda Resp Limitada</t>
  </si>
  <si>
    <t>FII Via Parque Shopping - FII</t>
  </si>
  <si>
    <t>Husi FII</t>
  </si>
  <si>
    <t>Jt Prev FII Desenvolvimento Habitacional</t>
  </si>
  <si>
    <t>Lcp Special Opportunities I FII Resp Limitada</t>
  </si>
  <si>
    <t>LSOI11</t>
  </si>
  <si>
    <t>53087126000101</t>
  </si>
  <si>
    <t>Mult Shoppings FII</t>
  </si>
  <si>
    <t>Ourinvest Innovation - Fiagro Resp Limitada</t>
  </si>
  <si>
    <t>Scp - FII Resp Limitada</t>
  </si>
  <si>
    <t>Strivo Yield FII Responsabilidade Limitada</t>
  </si>
  <si>
    <t>STYI11</t>
  </si>
  <si>
    <t>59678586000190</t>
  </si>
  <si>
    <t>V2 Prime Properties FII Resp Limitada</t>
  </si>
  <si>
    <t>Whg Finvest SP Realty FII</t>
  </si>
  <si>
    <t>Zavit Crédito Imobiliário FII Resp Limitada</t>
  </si>
  <si>
    <t>Zavit Real Estate Fund FII - Resp Limitada</t>
  </si>
  <si>
    <t>Zion Capital FII - FII Resp Limitada</t>
  </si>
  <si>
    <t>INFB12</t>
  </si>
  <si>
    <t>KNHY12</t>
  </si>
  <si>
    <t>KNUQ12</t>
  </si>
  <si>
    <t>LSOI12</t>
  </si>
  <si>
    <t>DIVS12</t>
  </si>
  <si>
    <t>REC SUB</t>
  </si>
  <si>
    <t>SNEL13</t>
  </si>
  <si>
    <t>TSER13</t>
  </si>
  <si>
    <t>TRXY12</t>
  </si>
  <si>
    <t>Trx Real Estate FII Responsabilidade Limitada</t>
  </si>
  <si>
    <t>Brc Renda Corporativa FII - Resp Limitada</t>
  </si>
  <si>
    <t>Brc II - FI - Resp Limitada</t>
  </si>
  <si>
    <t>Estoque Residencial e Comercia Senior</t>
  </si>
  <si>
    <t>MAGM11</t>
  </si>
  <si>
    <t>60355424000109</t>
  </si>
  <si>
    <t>52966340000175</t>
  </si>
  <si>
    <t>PDBM11</t>
  </si>
  <si>
    <t>56978773000100</t>
  </si>
  <si>
    <t>Treecorp Real Estate FII - Resp Limitada</t>
  </si>
  <si>
    <t>Trx Real Estate II FII - Responsabilidade Limitada</t>
  </si>
  <si>
    <t>CACR12</t>
  </si>
  <si>
    <t>SNFZ12</t>
  </si>
  <si>
    <t>Classe Única de Resp Limitada do Xp Log FII</t>
  </si>
  <si>
    <t>FII Tg Ativo Real Resp Limitada</t>
  </si>
  <si>
    <t>PCIP11</t>
  </si>
  <si>
    <t>Itaú Total Return FII Resp Limitada</t>
  </si>
  <si>
    <t>Aroeira 333 Renda Log FII Resp Limitada</t>
  </si>
  <si>
    <t>BTG Hotéis FII FII Senior</t>
  </si>
  <si>
    <t>FII Housi Resp Limitada</t>
  </si>
  <si>
    <t>FII Pedra Negra Renda Imobiliária - Resp Limitada</t>
  </si>
  <si>
    <t>FII Sia Corporate</t>
  </si>
  <si>
    <t>Itaú Tempus FII Resp Limitada</t>
  </si>
  <si>
    <t>LRED11</t>
  </si>
  <si>
    <t>55089373000172</t>
  </si>
  <si>
    <t>Pátria Edifícios Corp FII Resp Limitada</t>
  </si>
  <si>
    <t>Raizz Desenvolvimento II FII Resp Limitada-Unica</t>
  </si>
  <si>
    <t>RZZI11</t>
  </si>
  <si>
    <t>54134474000155</t>
  </si>
  <si>
    <t>Rio Negro FII de Responsabilidade Limitada</t>
  </si>
  <si>
    <t>Tordesilhas Ei FII Resp Limitada</t>
  </si>
  <si>
    <t>Única Classe de Cotas Btowers FII Resp Limitada</t>
  </si>
  <si>
    <t>EXES12</t>
  </si>
  <si>
    <t>JCCJ12</t>
  </si>
  <si>
    <t>CVBI12</t>
  </si>
  <si>
    <t>CVBI13</t>
  </si>
  <si>
    <t>PRIF12</t>
  </si>
  <si>
    <t>Isento Set29</t>
  </si>
  <si>
    <t>ISTT11</t>
  </si>
  <si>
    <t>61351720000196</t>
  </si>
  <si>
    <t>SPG212</t>
  </si>
  <si>
    <t>Hsi Logística FII - Responsabilidade Limitada</t>
  </si>
  <si>
    <t>Xp Cred Imob - FII Resp Limitada</t>
  </si>
  <si>
    <t>PSEC11</t>
  </si>
  <si>
    <t>Kilima FIC de FII Suno 30 Resp Limitada</t>
  </si>
  <si>
    <t>Aj Malls FII Resp Limitada</t>
  </si>
  <si>
    <t>Paramis Hedge Fund FII Resp Limitada</t>
  </si>
  <si>
    <t>Az Quest Sole Fiagro Imobiliário Resp Limitada</t>
  </si>
  <si>
    <t>Classe Única de Cotas do Cyrela Desenvolvimento Lo</t>
  </si>
  <si>
    <t>RDIV11</t>
  </si>
  <si>
    <t>36642275000176</t>
  </si>
  <si>
    <t>OXRL11</t>
  </si>
  <si>
    <t>58561237000121</t>
  </si>
  <si>
    <t>Classe Única do Suno Fazendas Fiagro Resp Limitada</t>
  </si>
  <si>
    <t>Dovel FII - Responsabilidade Limitada</t>
  </si>
  <si>
    <t>Ecoagro I Fiagro Imobiliário</t>
  </si>
  <si>
    <t>FII Rbfy</t>
  </si>
  <si>
    <t>RBFY11</t>
  </si>
  <si>
    <t>62662477000190</t>
  </si>
  <si>
    <t>FII Rec Logistica - Resp Limitada</t>
  </si>
  <si>
    <t>Grupo Rcfa FII</t>
  </si>
  <si>
    <t>AERO11</t>
  </si>
  <si>
    <t>57927297000152</t>
  </si>
  <si>
    <t>Jfl Living FII</t>
  </si>
  <si>
    <t>Lavoura I Fiagro Imobiliario - Resp Limitada</t>
  </si>
  <si>
    <t>NMKS11</t>
  </si>
  <si>
    <t>43011068000189</t>
  </si>
  <si>
    <t>NMKS15</t>
  </si>
  <si>
    <t>Panorama Crédito Residencial FII Resp Limitada</t>
  </si>
  <si>
    <t>Panorama Real Estate Crédito FII Resp Limitada</t>
  </si>
  <si>
    <t>V2 Mult Renda FII Responsabilidade Limitada</t>
  </si>
  <si>
    <t>IRIM12</t>
  </si>
  <si>
    <t>MXRF12</t>
  </si>
  <si>
    <t>VVRI12</t>
  </si>
  <si>
    <t>XPLG12</t>
  </si>
  <si>
    <t>EIRA12</t>
  </si>
  <si>
    <t>RBRR12</t>
  </si>
  <si>
    <t>Infra Vinf</t>
  </si>
  <si>
    <t>VINF11</t>
  </si>
  <si>
    <t>62253563000149</t>
  </si>
  <si>
    <t>HGLG12</t>
  </si>
  <si>
    <t>WPLZ12</t>
  </si>
  <si>
    <t>TELM12</t>
  </si>
  <si>
    <t>SPVJ11</t>
  </si>
  <si>
    <t>27538422000171</t>
  </si>
  <si>
    <t>Classe Única do Singulare FII</t>
  </si>
  <si>
    <t>Faria Lima Cap Rec Imobi I - FII Resp Limitada</t>
  </si>
  <si>
    <t>FII Gsrf</t>
  </si>
  <si>
    <t>Senior</t>
  </si>
  <si>
    <t>GSRF11</t>
  </si>
  <si>
    <t>62951756000173</t>
  </si>
  <si>
    <t>FII Trco</t>
  </si>
  <si>
    <t>TRCO11</t>
  </si>
  <si>
    <t>62173370000188</t>
  </si>
  <si>
    <t>Hire Log I FII Resp Limitada</t>
  </si>
  <si>
    <t>Tane Fzda Fiagro</t>
  </si>
  <si>
    <t>Tane Fzdb Fiagro</t>
  </si>
  <si>
    <t>IMMB11</t>
  </si>
  <si>
    <t>50686473000162</t>
  </si>
  <si>
    <t>AFHI12</t>
  </si>
  <si>
    <t>GAME12</t>
  </si>
  <si>
    <t>SAPI12</t>
  </si>
  <si>
    <t>EMET12</t>
  </si>
  <si>
    <t>RECR12</t>
  </si>
  <si>
    <t>RECT12</t>
  </si>
  <si>
    <t>RELG12</t>
  </si>
  <si>
    <t>RECD12</t>
  </si>
  <si>
    <t>RECM12</t>
  </si>
  <si>
    <t>FII Lsop</t>
  </si>
  <si>
    <t>Subclasse A</t>
  </si>
  <si>
    <t>LSOP11</t>
  </si>
  <si>
    <t>63429256000139</t>
  </si>
  <si>
    <t>Inter Amerra Fiagro Responsabilidade Limitada</t>
  </si>
  <si>
    <t>VVCR12</t>
  </si>
  <si>
    <t>Bfc FI Imobiliário</t>
  </si>
  <si>
    <t>BFCC11</t>
  </si>
  <si>
    <t>31145875000105</t>
  </si>
  <si>
    <t>TRUE11</t>
  </si>
  <si>
    <t>FII Cvfl</t>
  </si>
  <si>
    <t>CVFL11</t>
  </si>
  <si>
    <t>60619575000119</t>
  </si>
  <si>
    <t>FII Pmrl</t>
  </si>
  <si>
    <t>PMRL11</t>
  </si>
  <si>
    <t>63492653000155</t>
  </si>
  <si>
    <t>FII Trpl</t>
  </si>
  <si>
    <t>TRPL11</t>
  </si>
  <si>
    <t>63320393000130</t>
  </si>
  <si>
    <t>Loft II FII Classe A</t>
  </si>
  <si>
    <t>ONDA11</t>
  </si>
  <si>
    <t>Opportunity FII - Responsabilidade Limitada</t>
  </si>
  <si>
    <t>01235622000161</t>
  </si>
  <si>
    <t>RJDA11</t>
  </si>
  <si>
    <t>57285563000190</t>
  </si>
  <si>
    <t>XLPR11</t>
  </si>
  <si>
    <t>BRCO12</t>
  </si>
  <si>
    <t>CPSH12</t>
  </si>
  <si>
    <t>Subclasse B</t>
  </si>
  <si>
    <t>CVFL15</t>
  </si>
  <si>
    <t>Isento Jul28</t>
  </si>
  <si>
    <t>ISNN11</t>
  </si>
  <si>
    <t>62573018000130</t>
  </si>
  <si>
    <t>OCRE12</t>
  </si>
  <si>
    <t>RBFM11</t>
  </si>
  <si>
    <t>Capitânia Logística FII Resp Limitada</t>
  </si>
  <si>
    <t>LMAI11</t>
  </si>
  <si>
    <t>FII Hire</t>
  </si>
  <si>
    <t>HIRE11</t>
  </si>
  <si>
    <t>63806554000109</t>
  </si>
  <si>
    <t>FII Midw</t>
  </si>
  <si>
    <t>MIDW11</t>
  </si>
  <si>
    <t>63992956000137</t>
  </si>
  <si>
    <t>RMBS11</t>
  </si>
  <si>
    <t>58366499000135</t>
  </si>
  <si>
    <t>AJFI12</t>
  </si>
  <si>
    <t>ALZR12</t>
  </si>
  <si>
    <t>NEWU12</t>
  </si>
  <si>
    <t>RBVA12</t>
  </si>
  <si>
    <t>Arch Vanguarda Unidades Residenciais FI Imobiliári</t>
  </si>
  <si>
    <t>AVUR11</t>
  </si>
  <si>
    <t>57109239000111</t>
  </si>
  <si>
    <t>AVUR15</t>
  </si>
  <si>
    <t>ADSH11</t>
  </si>
  <si>
    <t>63375304000153</t>
  </si>
  <si>
    <t>FII Hjct</t>
  </si>
  <si>
    <t>HJCT11</t>
  </si>
  <si>
    <t>62082124000110</t>
  </si>
  <si>
    <t>Oxigênio 2 FII Resp Limitada</t>
  </si>
  <si>
    <t>Vera Cruz Three FII Resp Limitada-Unica</t>
  </si>
  <si>
    <t>VCTH11</t>
  </si>
  <si>
    <t>52714934000199</t>
  </si>
  <si>
    <t>GZIT12</t>
  </si>
  <si>
    <t>SHPP12</t>
  </si>
  <si>
    <t>SNAG12</t>
  </si>
  <si>
    <t>EDFO12</t>
  </si>
  <si>
    <t>KISU12</t>
  </si>
  <si>
    <t>LPLP12</t>
  </si>
  <si>
    <t>OXRL12</t>
  </si>
  <si>
    <t>IMMB12</t>
  </si>
  <si>
    <t>Hotel Maxinvest FII</t>
  </si>
  <si>
    <t>ARTE11</t>
  </si>
  <si>
    <t>53193237000100</t>
  </si>
  <si>
    <t>FI Imobiliá</t>
  </si>
  <si>
    <t>FII Europar</t>
  </si>
  <si>
    <t>FII Industrial do Brasil</t>
  </si>
  <si>
    <t>Octo FII</t>
  </si>
  <si>
    <t>Onda Invest Multiestratégia FII Resp Limitada</t>
  </si>
  <si>
    <t>Kinea Rendimentos Imobiliários FI Imobiliário Responsabilidade Limitada</t>
  </si>
  <si>
    <t>Kinea Indices de Preços FI Imobiliário - FII-Única</t>
  </si>
  <si>
    <t>Classe Única de Cotas do BTG Pactual Logística FI Imobiliário Responsab</t>
  </si>
  <si>
    <t>Xp Malls FII - Resp Limitada</t>
  </si>
  <si>
    <t>Pátria Log FI Imobiliário Responsabilidade Limitada</t>
  </si>
  <si>
    <t>Classe Única de Cotas do Maxi Renda FI Imobiliário - FII - Responsabili</t>
  </si>
  <si>
    <t>Kinea High Yield Cri FI Imobiliário Responsabilidade Limitada</t>
  </si>
  <si>
    <t>Classe Única do Guardian Real Estate FII de Resp Limitada</t>
  </si>
  <si>
    <t>Kinea Unique Hy CDI FI Imobiliário Responsabilidade Limitada</t>
  </si>
  <si>
    <t>Única Classe de Cotas do Zagros Renda Imobiliária FII - Resp Limitada</t>
  </si>
  <si>
    <t>Bresco Logística FI Imobiliário Responsabilidade Limitada</t>
  </si>
  <si>
    <t>Classe Única de Cotas do FI Imobiliário Vbi Prime Properties - Responsa</t>
  </si>
  <si>
    <t>Classe Única de Cotas do BTG Pactual Real Estate Hedge Fund FII - FI Im</t>
  </si>
  <si>
    <t>Kinea Securities FI Imobiliário Responsabilidade Limitada</t>
  </si>
  <si>
    <t>Classe Única de Cotas do Alianza Trust Renda - FI Imobiliário Responsab</t>
  </si>
  <si>
    <t>Classe Única de Cotas do FI Imobiliário Vbi Logístico - Responsabilidad</t>
  </si>
  <si>
    <t>FI Imobiliário Riza Terrax Responsabilidade Limitada</t>
  </si>
  <si>
    <t>Classe Única de Cotas do FI Imobiliário Mauá Capital Recebíveis Imobili</t>
  </si>
  <si>
    <t>Tivio Renda Imobiliária FI Imobiliário Responsabilidade Limitada</t>
  </si>
  <si>
    <t>Pátria Recebíveis Imobiliários FII Responsabilidade Limitada</t>
  </si>
  <si>
    <t>Rio Bravo Renda Varejo FII de Responsabilidade Limitada</t>
  </si>
  <si>
    <t>Classe Única de Cotas do Valora Cri CDI FI Imobiliário - FII Responsabi</t>
  </si>
  <si>
    <t>Patria Malls - FI Imobiliário - Responsabilidade Limitada</t>
  </si>
  <si>
    <t>Patria Crédito Imobiliário Índice de Preços FII - Responsabilidade Limitada</t>
  </si>
  <si>
    <t>Classe Única de Cotas do FI Imobiliário - FII Rbr Rendimento High Grade</t>
  </si>
  <si>
    <t>Classe Única do Js Real Estate Multigestão FI Imobiliário - Resp Limitada</t>
  </si>
  <si>
    <t>Classe Única de Cotas do Patria Plus Multiestratégia Real Estate FI Imo</t>
  </si>
  <si>
    <t>Fator Verita FI Imobiliário - FII</t>
  </si>
  <si>
    <t>Classe Única de Cotas do BTG Pactual Corporate Office Fund - FI Imobili</t>
  </si>
  <si>
    <t>Vectis Juros Real FI Imobiliário Responsabilidade Limitada</t>
  </si>
  <si>
    <t>Vbi Reits Multiestratégia FI Imobiliário - Responsabilidade Limitada</t>
  </si>
  <si>
    <t>Classe Única de Cotas do Mauá Capital Real Estate FI Imobiliário Respon</t>
  </si>
  <si>
    <t>Classe Única de Cotas do Valora Hedge Fund FII de Resp Limitada</t>
  </si>
  <si>
    <t>FI Imobiliário Green Towers Responsabilidade Limitada</t>
  </si>
  <si>
    <t>Classe Única de Cotas do Gazit Malls FI Imobiliário Responsabilidade Li</t>
  </si>
  <si>
    <t>Valora Cri Índice de Preço FI Imobiliário - FII Responsabilidade Limita</t>
  </si>
  <si>
    <t>Classe Única do Suno Energias Limpas FII Is Resp Limitada</t>
  </si>
  <si>
    <t>BTG Pactual Crédito Imobiliário - Fundo de Cri - FI Imobiliário Respons</t>
  </si>
  <si>
    <t>Classe Única de Cotas do Riza Akin FI Imobiliário Responsabilidade Limi</t>
  </si>
  <si>
    <t>Kinea Oportunidades Real Estate FII - Resp Limitada</t>
  </si>
  <si>
    <t>Classe Única de Cotas do BTG Pactual Shoppings FI Imobiliário Responsab</t>
  </si>
  <si>
    <t>FII Rbr Properties - FII - Responsabilidade Limitada</t>
  </si>
  <si>
    <t>Classe Única de Responsabilidade Limitada do Habitat Recebíveis Pulverizados Fundo de Inve</t>
  </si>
  <si>
    <t>Classe Única do Js Ativos Financeiros FII - Resp Limitada</t>
  </si>
  <si>
    <t>Fundo de FI Imobiliário Kinea FII Resp Limitada-Unica</t>
  </si>
  <si>
    <t>Classe Única de Cotas do Af Invest Cri FI Imobiliário Recebíveis Imobil</t>
  </si>
  <si>
    <t>Patria Logística II FI Imobiliário</t>
  </si>
  <si>
    <t>Tellus Rio Bravo Renda Logística FII de Responsabilidade Limitada</t>
  </si>
  <si>
    <t>Classe Única de Cotas do Riza Arctium Real Estate FI Imobiliário Respon</t>
  </si>
  <si>
    <t>Única Classe de Cotas do Hectare Ce FII Resp Limitada</t>
  </si>
  <si>
    <t>Mérito Desenvolvimento Imobiliário I FII - FI Imobiliário Responsabilid</t>
  </si>
  <si>
    <t>Classe Única de Cotas do Suno Recebíveis Imobiliários FI Imobiliário Re</t>
  </si>
  <si>
    <t>Classe Única de Cotas do Manatí Capital Hedge Fund FII de Resp Limitada</t>
  </si>
  <si>
    <t>Fator Veritá Multiestratégia FI Imobiliário\t \t \t-Vrtm11</t>
  </si>
  <si>
    <t>Kinea Creditas FI Imobiliário Responsabilidade Limitada</t>
  </si>
  <si>
    <t>Classe Única de Cotas do Patria Top Offices FI Imobiliário Responsabili</t>
  </si>
  <si>
    <t>Cyrela Crédito - FI Imobiliário - Responsabilidade Limitada</t>
  </si>
  <si>
    <t>Az Quest Panorama Logística FII - Resp Limitada-Única</t>
  </si>
  <si>
    <t>Classe Única de Cotas do Suno Fundo de FI Imobiliário Fundo de Investi</t>
  </si>
  <si>
    <t>Whg Real Estate FI Imobiliário - FII Responsabilidade Limitada</t>
  </si>
  <si>
    <t>Única Classe de Cotas do Life Capital Partners FII Resp Limitada</t>
  </si>
  <si>
    <t>Rbr Premium Recebíveis Imobiliários FII Resp Limitada</t>
  </si>
  <si>
    <t>Classe Única de Cotas do Xp Selection Fundo de FI Imobiliário - FII -</t>
  </si>
  <si>
    <t>Classe Única de Cotas do Devant Recebíveis Imobiliários FII Resp Limitada</t>
  </si>
  <si>
    <t>Urca Prime Renda FII Resp Limitada</t>
  </si>
  <si>
    <t>Rio Bravo Multiestratégia FII de Responsabilidade Limitada</t>
  </si>
  <si>
    <t>Classe Única de Cotas do Spx Real Estate Multiestratégia FI Imobiliário</t>
  </si>
  <si>
    <t>Kilima Volkano Recebíveis Imobiliários FII - Responsabilidade Limitada</t>
  </si>
  <si>
    <t>Classe Única Cartesia Recebíveis Imobiliários - FII Resp Limitada</t>
  </si>
  <si>
    <t>Alianza Multioffices - FI Imobiliário - Responsabilidade Limitada</t>
  </si>
  <si>
    <t>Autonomy Edifícios Corporativos FI Imobiliário - FII - Responsabilidade</t>
  </si>
  <si>
    <t>BB FI de Crédito Fiagro Imobiliário Responsabilidade Limitada</t>
  </si>
  <si>
    <t>BB Fundo de Fundos - FI Imobiliário Responsabilidade Limitada</t>
  </si>
  <si>
    <t>Brazilian Graveyard And Death Care Services FII - FII Resp Limitada</t>
  </si>
  <si>
    <t>Castello Branco Office Park FII Responsabilidade Limitada</t>
  </si>
  <si>
    <t>Cidade Jardim Continental Tower FI Imobiliário de Responsabilidade Limi</t>
  </si>
  <si>
    <t>Cix Retrofit FI Imobiliário Responsabilidade Limitada</t>
  </si>
  <si>
    <t>Classe Única de Cotas do Alianza Crédito Imobiliário FI Imobiliário Res</t>
  </si>
  <si>
    <t>Classe Única de Cotas do Apex Malls FI Imobiliário Responsabilidade Lim</t>
  </si>
  <si>
    <t>Classe Única de Cotas do Apex Realty FI Imobiliário Responsabilidade Li</t>
  </si>
  <si>
    <t>Classe Única de Cotas do Ártemis FI Imobiliário Responsabilidade Limita</t>
  </si>
  <si>
    <t>Classe Única de Cotas do Bs2 Allinvestments FI Imobiliário Responsabili</t>
  </si>
  <si>
    <t>Classe Única de Cotas do Capitânia Hbc Renda Urbana FI Imobiliário Resp</t>
  </si>
  <si>
    <t>Classe Única de Cotas do Capitânia Office FII - FI Imobiliário Responsa</t>
  </si>
  <si>
    <t>Classe Única de Cotas do Capitânia Reit Fof - FI Imobiliário Responsabi</t>
  </si>
  <si>
    <t>Classe Única de Cotas do Catuaí Vbi Triple A FI Imobiliário - Responsab</t>
  </si>
  <si>
    <t>Classe Única de Cotas do Cenu - FI Imobiliário Responsabilidade Limitad</t>
  </si>
  <si>
    <t>Classe Única de Cotas do Cri Integral Brei FI Imobiliário Responsabilid</t>
  </si>
  <si>
    <t>Classe Única de Cotas do Daycoval Real Estate Multiestratégia FII de Resp Limitada</t>
  </si>
  <si>
    <t>Classe Única de Cotas do Diamante FI Imobiliário Responsabilidade Limit</t>
  </si>
  <si>
    <t>Classe Única de Cotas do Eqi Recebíveis Imobiliários FI Imobiliário Res</t>
  </si>
  <si>
    <t>Classe Única de Cotas do Exes FI Imobiliário Responsabilidade Limitada</t>
  </si>
  <si>
    <t>Classe Única de Cotas do FI Imobiliário - FII Edifício Almirante Barros</t>
  </si>
  <si>
    <t>Classe Única de Cotas do FI Imobiliário - FII Fyto Recebíveis Imobiliár</t>
  </si>
  <si>
    <t>Classe Única de Cotas do FI Imobiliário - FII Rbr Desenvolvimento III R</t>
  </si>
  <si>
    <t>Classe Única de Cotas do FI Imobiliário - FII Rbr Desenvolvimento IV Re</t>
  </si>
  <si>
    <t>Classe Única de Cotas do FI Imobiliário Plus Responsabilidade Limitada</t>
  </si>
  <si>
    <t>Classe Única de Cotas do Fyto Recebíveis do Agronegócio - Fiagro Imobiliário - Responsabil</t>
  </si>
  <si>
    <t>Classe Única de Cotas do Legatus FI Imobiliário Responsabilidade Limita</t>
  </si>
  <si>
    <t>Classe Única de Cotas do Nex Crédito Agro FI Nas Cadeias Produtivas do</t>
  </si>
  <si>
    <t>Classe Única de Cotas do Nm Ksm Log FI Imobiliário Responsabilidade Lim</t>
  </si>
  <si>
    <t>Classe Única de Cotas do Patria Prime Offices - FI Imobiliário Responsa</t>
  </si>
  <si>
    <t>Classe Única de Cotas do Projeto Água Branca FI Imobiliário Responsabil</t>
  </si>
  <si>
    <t>Classe Única de Cotas do Rbr Desenvolvimento Logísitico I - FI Imobiliá</t>
  </si>
  <si>
    <t>Classe Única de Cotas do Real Investor FI Imobiliário Responsabilidade</t>
  </si>
  <si>
    <t>Classe Única de Cotas do Sparta Fiagro FI Nas Cadeias Produtivas Agroin</t>
  </si>
  <si>
    <t>Classe Única de Cotas do Speciale Blue Real FI Imobiliário de Resp Limi</t>
  </si>
  <si>
    <t>Classe Única de Cotas do Speciale Real Estate Development FII Resp Limitada</t>
  </si>
  <si>
    <t>Classe Única de Cotas do Suno Multiestratégia FI Imobiliário Responsabi</t>
  </si>
  <si>
    <t>Classe Única de Cotas do Transinc FI Imobiliário Responsabilidade Limit</t>
  </si>
  <si>
    <t>Classe Única de Cotas do V2 Recebíveis Imobiliários FI Imobiliário Resp</t>
  </si>
  <si>
    <t>Classe Única de Cotas do [Denominação] FI Imobiliário Responsabilidade</t>
  </si>
  <si>
    <t>Classe Única de Invest Imob do Jgp Cred FI Nas Cadeias Produtivas do Agro Imob de Resp Lim</t>
  </si>
  <si>
    <t>Classe Única de Investimento em Cotas do Valora Cra FI Nas Cadeias Prod</t>
  </si>
  <si>
    <t>Classe Única de Investimento Imob do Greenwich Agro FI Nas Cadeias Produtivas do Agro de R</t>
  </si>
  <si>
    <t>Classe Única de Investimento Imobiliário do Devant FI Nas Cadeias Produtivas do Agro de Re</t>
  </si>
  <si>
    <t>Classe Única de Investimento Imobiliário do Sfi Investimentos FI Nas Cadeias Produtivas do</t>
  </si>
  <si>
    <t>Classe Única Devant Properties FII de Resp Limitada</t>
  </si>
  <si>
    <t>Classe Única do BTG Pactual Renda Urbana FI Imobiliário Responsabilidad</t>
  </si>
  <si>
    <t>Classe Única do Caixa Rio Bravo Fundo de FI Imobiliário II Responsabil</t>
  </si>
  <si>
    <t>Classe Única do Caixa Rio Bravo Fundo de FI Imobiliário Responsabilida</t>
  </si>
  <si>
    <t>Classe Única do Cenesp FI Imobiliário Responsabilidade Limitada</t>
  </si>
  <si>
    <t>Classe Única do FI Imobiliário Caixa Carteira Imobiliária Responsabilid</t>
  </si>
  <si>
    <t>Classe Única do FI Imobiliário Panamby</t>
  </si>
  <si>
    <t>Classe Única do FI Imobiliário Riviera Residencial - Responsabilidade L</t>
  </si>
  <si>
    <t>RRES11</t>
  </si>
  <si>
    <t>65923811000100</t>
  </si>
  <si>
    <t>Classe Única do FII - Devant Fundo de Fundos Imobiliários de Resp Limitada</t>
  </si>
  <si>
    <t>Classe Única do Galapagos Special Oportunities FII de Resp Limitada</t>
  </si>
  <si>
    <t>Classe Única do Guardian Multiestratégia Imobiliária I FII de Resp Limitada</t>
  </si>
  <si>
    <t>Classe Única do Navi Imobiliário Total Return FI Imobiliário Responsabi</t>
  </si>
  <si>
    <t>Classe Única do Personale I FI Imobiliário Responsabilidade Limitada</t>
  </si>
  <si>
    <t>Classe Única do Rb Multiestratégia Imobiliária FII - Responsabilidade Limitada</t>
  </si>
  <si>
    <t>REME11</t>
  </si>
  <si>
    <t>63051078000155</t>
  </si>
  <si>
    <t>Classe Unica do Riza Agro II FI Nas Cadeias Produtivas Agroindustriais - Fiagro - Imobiliá</t>
  </si>
  <si>
    <t>Classe Única do Santander Papéis Imobiliários CDI FII - Resp Limitada</t>
  </si>
  <si>
    <t>Classe Única do Santander Papéis Imobiliários FII - Resp Limitada</t>
  </si>
  <si>
    <t>Classe Única do Tivio Securities FI Imobiliário Responsabilidade Limita</t>
  </si>
  <si>
    <t>Classe Única do Valora Hedge Fund Agro - Fiagro - Resp Limitada</t>
  </si>
  <si>
    <t>Classe Única do Vinci Imóveis Urbanos FII - Resp Limitada</t>
  </si>
  <si>
    <t>Classe Única do Zagros Multiestratégia FII Resp Limitada</t>
  </si>
  <si>
    <t>Classe Única Responsabilidade Limitada do FI Imobiliário - FII Torre no</t>
  </si>
  <si>
    <t>Edge FI Imobiliário de Responsabilidade Limitada-Única</t>
  </si>
  <si>
    <t>Fg/Agro Fiagro Imobiliário - Responsabilidade Limitada</t>
  </si>
  <si>
    <t>FI Imobiliário - FII Ancar Ic - Responsabilidade Limitada</t>
  </si>
  <si>
    <t>FI Imobiliário de Unidades Autônomas IV</t>
  </si>
  <si>
    <t>FI Imobiliário Memorial Office - Responsabilidade Limitada</t>
  </si>
  <si>
    <t>FI Imobiliário Ourinvest Re I - Responsabilidade Limitada</t>
  </si>
  <si>
    <t>FI Imobiliário True Multiestratégia - Responsabilidade Limitada</t>
  </si>
  <si>
    <t>FII Polo Shopping Indaiatuba - Responsabilidade Limitada</t>
  </si>
  <si>
    <t>Galapagos Feeder Desenvolvimento Logístico FII Resp Limitada</t>
  </si>
  <si>
    <t>Galapagos Recebíveis do Agronegócio - Fiagro - Resp Limitada</t>
  </si>
  <si>
    <t>General Shopping Ativo e Renda FI Imobiliário de Responsabilidade Limit</t>
  </si>
  <si>
    <t>General Shopping e Outlets do Brasil FII Resp Limitada</t>
  </si>
  <si>
    <t>Genesis Multiestratégia FI Imobiliário - FII - Responsabilidade Limitad</t>
  </si>
  <si>
    <t>Hco Opps Aero I FI Imobiliário de Responsabilidade Limitada</t>
  </si>
  <si>
    <t>Hedge Brasil Logístico Industrial FII de Resp Limitada</t>
  </si>
  <si>
    <t>Hedge Yees Habitações Econômicas FI Imobiliário de Resp Limitada</t>
  </si>
  <si>
    <t>Ícone - FI Imobiliário Responsabilidade Limitada</t>
  </si>
  <si>
    <t>Itaú Crédito Imobiliário CDI FII Resp Limitada</t>
  </si>
  <si>
    <t>ICDI11</t>
  </si>
  <si>
    <t>64542109000133</t>
  </si>
  <si>
    <t>Jpr Ds FII Resp Limitada</t>
  </si>
  <si>
    <t>JPRD11</t>
  </si>
  <si>
    <t>53072782000130</t>
  </si>
  <si>
    <t>Kinea Agro Income Usd Fiagro - Responsabilidade Limitada</t>
  </si>
  <si>
    <t>Kinea Crédito Agro Fiagro - Responsabilidade Limitada</t>
  </si>
  <si>
    <t>Kinea Fênix FI Imobiliário Responsabilidade Limitada-Unica</t>
  </si>
  <si>
    <t>Kinea II Real Estate Equity FI Imobiliário Responsabilidade Limitada</t>
  </si>
  <si>
    <t>Kinea Oportunidades Agro I Fiagro - Responsabilidade Limitada</t>
  </si>
  <si>
    <t>Kinea Premium Properties FII - Resp Limitada</t>
  </si>
  <si>
    <t>KNPR11</t>
  </si>
  <si>
    <t>42737059000107</t>
  </si>
  <si>
    <t>Labina Mult Ativos Imobiliários - FII Resp Limitada</t>
  </si>
  <si>
    <t>Lago da Pedra - FI Imobiliário - Responsabilidade Limitada</t>
  </si>
  <si>
    <t>Lcp Real Estate Development FII Responsabilidade Limitada</t>
  </si>
  <si>
    <t>Mag Multiestratégia Classe de Investimento Imobiliário Responsabilidade Limitada</t>
  </si>
  <si>
    <t>Mérito Cemitérios FII - FI Imobiliário Resp Limitada</t>
  </si>
  <si>
    <t>GRAV11</t>
  </si>
  <si>
    <t>Navi Cred Imob - FII - Responsabilidade Limitada</t>
  </si>
  <si>
    <t>Newport Logística FI Imobiliário Responsabilidade Limitada</t>
  </si>
  <si>
    <t>Newport Renda Urbana FI Imobiliário Responsabilidade Limitada</t>
  </si>
  <si>
    <t>Panorama Desenvolvimento Logístico - FII - Resp Limitada</t>
  </si>
  <si>
    <t>Panorama Last Mile Sbc - FI Imobiliário Resp Limitada</t>
  </si>
  <si>
    <t>Parque Anhanguera FI Imobiliário de Responsabilidade Limitada</t>
  </si>
  <si>
    <t>Patria Credito Agro FI Nas Cadeias Produtivas do Agronegocio - Fiagro - Resp Limitada</t>
  </si>
  <si>
    <t>Patria Renda Residencial FI Imobiliário Responsabilidade Limitada I FII</t>
  </si>
  <si>
    <t>Prime Offices FI Imobiliário - Responsabilidade Limitada</t>
  </si>
  <si>
    <t>Rb Capital Desenvolvimento Residencial III FI Imobiliário - FII - Respo</t>
  </si>
  <si>
    <t>Rb Capital Tfo Situs FI Imobiliário - FII - Responsabilidade Limitada</t>
  </si>
  <si>
    <t>Rio Bravo Crédito Imobiliário High Grade FI Imobiliário - FII Responsab</t>
  </si>
  <si>
    <t>Rio Bravo Oportunidades Imobiliarias FII de Responsabilidade Limitada</t>
  </si>
  <si>
    <t>Rio Bravo Renda Residencial FII de Responsabilidade Limitada</t>
  </si>
  <si>
    <t>Riza Agro FI Nas Cadeias Produtivas do Agronegócio - Fiagro</t>
  </si>
  <si>
    <t>Riza Eos FI Nas Cadeias Produtivas Agroindustriais - Fiagro - Imobiliár</t>
  </si>
  <si>
    <t>Serra Sul FII</t>
  </si>
  <si>
    <t>Shopping Pátio Higienópolis FII de Responsabilidade Limitada</t>
  </si>
  <si>
    <t>Spa FI Imobiliário - Responsabilidade Limitada</t>
  </si>
  <si>
    <t>Speciale Real Estate Development II FII Resp Limitada-Única</t>
  </si>
  <si>
    <t>Speciale Real Estate Fund Of Funds FI Imobiliário de Responsabilidade L</t>
  </si>
  <si>
    <t>Suno Log FI Imobiliário - Responsabilidade Limitada</t>
  </si>
  <si>
    <t>Tane Flem Fiagro</t>
  </si>
  <si>
    <t>Única Classe de Cotas do Hectare Desen Stud Housing FII Resp Limitada</t>
  </si>
  <si>
    <t>Única Classe de Cotas do Immobinvest FII Resp Limitada</t>
  </si>
  <si>
    <t>Única Classe de Cotas do Sequóia III Renda Imobiliária FII Resp Limitada</t>
  </si>
  <si>
    <t>Única Classe de Cotas do Warren Securities FII - FII Resp Limitada</t>
  </si>
  <si>
    <t>Urca Hedge Fund Estratégia Imobiliária FII Resp Limitada</t>
  </si>
  <si>
    <t>Valora Cri Infr II FI Imobiliário de Responsabilidade Limitada</t>
  </si>
  <si>
    <t>Vbi Agro - FI Imobiliário - Responsabilidade Limitada</t>
  </si>
  <si>
    <t>Vbi Office Fund II - FII- Responsabilidade Limitada</t>
  </si>
  <si>
    <t>Vectis Datagro Crédito Agronegócio - FI Nas Cadeias Produtivas do Agron</t>
  </si>
  <si>
    <t>VNSS11</t>
  </si>
  <si>
    <t>63952812000157</t>
  </si>
  <si>
    <t>Versalhes Recebíveis Imobiliários - FII Resp Limitada</t>
  </si>
  <si>
    <t>Xlpr FI Imobiliário - FII - Responsabilidade Limitada</t>
  </si>
  <si>
    <t>Xp Corporate Macaé FII de Responsabilidade Limitada</t>
  </si>
  <si>
    <t>Xp Crédito Agrícola FI Nas Cadeias Produtivas do Agronegócio - Fiagro -</t>
  </si>
  <si>
    <t>B3 Div Besst</t>
  </si>
  <si>
    <t>IBST</t>
  </si>
  <si>
    <t>Capinfr Cpdi</t>
  </si>
  <si>
    <t>CPDI11</t>
  </si>
  <si>
    <t>64071478000195</t>
  </si>
  <si>
    <t>CJCT12</t>
  </si>
  <si>
    <t>TEPP12</t>
  </si>
  <si>
    <t>BINC12</t>
  </si>
  <si>
    <t>FI Itauinfra</t>
  </si>
  <si>
    <t>34633510000118</t>
  </si>
  <si>
    <t>FICFI Bodi</t>
  </si>
  <si>
    <t>BODI11</t>
  </si>
  <si>
    <t>64026723000142</t>
  </si>
  <si>
    <t>Ib3 Bancos</t>
  </si>
  <si>
    <t>BNCO</t>
  </si>
  <si>
    <t>Ibovbrcap B3</t>
  </si>
  <si>
    <t>IBBC</t>
  </si>
  <si>
    <t>Ibovbrew B3</t>
  </si>
  <si>
    <t>IBBE</t>
  </si>
  <si>
    <t>Infra Bise</t>
  </si>
  <si>
    <t>BISE11</t>
  </si>
  <si>
    <t>64964327000166</t>
  </si>
  <si>
    <t>Infra Esg B3</t>
  </si>
  <si>
    <t>IFES</t>
  </si>
  <si>
    <t>ICDI12</t>
  </si>
  <si>
    <t>Kinea Infraf</t>
  </si>
  <si>
    <t>26324298000189</t>
  </si>
  <si>
    <t>HGRU12</t>
  </si>
  <si>
    <t>Sparta Pree</t>
  </si>
  <si>
    <t>PREE11</t>
  </si>
  <si>
    <t>65654838000144</t>
  </si>
  <si>
    <t>URPR12</t>
  </si>
  <si>
    <t>XPCM12</t>
  </si>
  <si>
    <t>Fechamento
14Ago26
ajust p/ prov
Em moeda orig</t>
  </si>
  <si>
    <t>Divid por Ação
21Ago26
no meses
Em moeda orig</t>
  </si>
  <si>
    <t>Div Yld (inic)
21Ago26
no meses
Em moeda orig</t>
  </si>
  <si>
    <t>Vinci Shopping Centers FI Imobiliário - Responsabilidade Limitada</t>
  </si>
  <si>
    <t>Hedge Brasil Shopping FI Imobiliário de Responsabilidade Limitada</t>
  </si>
  <si>
    <t>Classe Única de Cotas do Iridium FI Imobiliário Responsabilidade Limita</t>
  </si>
  <si>
    <t>FII FII Rec Rec Imobiliários - Responsabilidade Limitada</t>
  </si>
  <si>
    <t>Hedge Top Fofii 3 FI Imobiliário de Responsabilidade Limitada</t>
  </si>
  <si>
    <t>Classe Única de Cotas do FI Imobiliário Patria Crédito Imobiliário Estr</t>
  </si>
  <si>
    <t>Classe Única de Cotas do Capitânia Shoppings FI Imobiliário - Responsab</t>
  </si>
  <si>
    <t>Classe Única de Cotas do Brpr Corporate Offices FI Imobiliário Responsa</t>
  </si>
  <si>
    <t>Classe Única de Cotas do BTG Pactual Agro Logística FI Nas Cadeias Prod</t>
  </si>
  <si>
    <t>BB Premium Malls FI Imobiliário de Responsabilidade Limitada</t>
  </si>
  <si>
    <t>Classe Única de Cotas do Clave Índice de Preços FI Imobiliário Responsa</t>
  </si>
  <si>
    <t>Banestes Recebiveis Imob FII- Responsabilidade Limitada</t>
  </si>
  <si>
    <t>Classe Única do Bradesco Carteira Imobiliária Ativa - Fundo de FI Imob</t>
  </si>
  <si>
    <t>Classe Única de Cotas do Tellus Properties FI Imobiliário Responsabilid</t>
  </si>
  <si>
    <t>Polo Crédito Imobiliário - FI Imobiliário Responsabilidade Limitada</t>
  </si>
  <si>
    <t>Ourinvest Jpp FI Imobiliário de Responsabilidade Limitada</t>
  </si>
  <si>
    <t>Hsi Ativos Financeiros FI Imobiliário de Responsabilidade Limitada</t>
  </si>
  <si>
    <t>ARX Dover Recebíveis FI Imobiliario de Resp Limitada</t>
  </si>
  <si>
    <t>Az Quest Panorama Crédito Estruturado FII Resp Limitada-Única</t>
  </si>
  <si>
    <t>Banrisul Novas Fronteiras FI Imobiliario - Responsabilidade Limitada</t>
  </si>
  <si>
    <t>Bgr B32 FI Imobiliário Responsabilidade Limitada</t>
  </si>
  <si>
    <t>Brio Crédito Estruturado - FI Imobiliário - Responsabilidade Limitada</t>
  </si>
  <si>
    <t>Brio Multiestratégia - FI Imobiliário Resp Limitada</t>
  </si>
  <si>
    <t>Brio Real Estate III FII - Responsabilidade Limitada</t>
  </si>
  <si>
    <t>Brio Real Estate IV - FII -Responsabilidade Limitada</t>
  </si>
  <si>
    <t>Brio Real Estate V FI Imobiliário - Resp Limitada</t>
  </si>
  <si>
    <t>Btsp I FI Imobiliário FII Responsabilidade Limitada</t>
  </si>
  <si>
    <t>Btsp II FI Imobiliário FII Responsabilidade Limitada</t>
  </si>
  <si>
    <t>Cl Única Resp Limitada Invista Brazilian Business Park FII-Ordinária</t>
  </si>
  <si>
    <t>Classe de Cotas do FI Imobiliário Rooftop I Responsabilidade Limitada</t>
  </si>
  <si>
    <t>Classe de Cotas do FI Imobiliário Succespar Varejo Responsabilidade Lim</t>
  </si>
  <si>
    <t>Classe I do Rjdi FI Imobiliário Responsabilidade Limitada</t>
  </si>
  <si>
    <t>Classe Única de Cotas do Alianza Urban Hub Renda FI Imobiliário Respons</t>
  </si>
  <si>
    <t>Classe Única de Cotas do BB FI Imobiliário Progressivo Responsabilidade</t>
  </si>
  <si>
    <t>Classe Única de Cotas do Bfc FI Imobiliário Responsabilidade Limitada</t>
  </si>
  <si>
    <t>EBTA11</t>
  </si>
  <si>
    <t>21085863000189</t>
  </si>
  <si>
    <t>Classe Única de Cotas do Bluemacaw Logística FII Resp Limitada</t>
  </si>
  <si>
    <t>Classe Única de Cotas do Bm Brascan Lajes FI Imobiliário Responsabilida</t>
  </si>
  <si>
    <t>Classe Única de Cotas do BTG Pactual Terras Agrícolas FI Nas Cadeias Pr</t>
  </si>
  <si>
    <t>Classe Única de Cotas do Canuma Capital Multiestratégia FI Imobiliário</t>
  </si>
  <si>
    <t>Classe Única de Cotas do Daycoval Retrofits I FI Imobiliário Responsabi</t>
  </si>
  <si>
    <t>Classe Única de Cotas do FI Imobiliário - FII Anhanguera Educacional Re</t>
  </si>
  <si>
    <t>Classe Única de Cotas do FI Imobiliário - FII Campus Faria Lima Respons</t>
  </si>
  <si>
    <t>Classe Única de Cotas do FI Imobiliário - FII Ceo Cyrela Commercial Pro</t>
  </si>
  <si>
    <t>Classe Única de Cotas do FI Imobiliário - FII Edifício Galeria Responsa</t>
  </si>
  <si>
    <t>Classe Única de Cotas do FI Imobiliário - FII Max Retail Responsabilida</t>
  </si>
  <si>
    <t>Classe Única de Cotas do FI Imobiliário - FII Parque Dom Pedro Shopping</t>
  </si>
  <si>
    <t>Classe Única de Cotas do FI Imobiliário - FII Shopping Parque D. Pedro</t>
  </si>
  <si>
    <t>Classe Única de Cotas do FI Imobiliário - FII Torre Almirante Responsab</t>
  </si>
  <si>
    <t>Classe Única de Cotas do FI Imobiliário Hbc Renda Urbana Responsabilida</t>
  </si>
  <si>
    <t>Classe Única de Cotas do FII Caixa Agências - Responsabilidade Limitada</t>
  </si>
  <si>
    <t>Classe Única de Cotas do Fof JHSF Institucional - FI Imobiliário Respon</t>
  </si>
  <si>
    <t>Classe Única de Cotas do Galapagos Hedge Fund FI Imobiliário Responsabi</t>
  </si>
  <si>
    <t>Classe Única de Cotas do Galapagos Recebíveis Imobiliários FI Imobiliár</t>
  </si>
  <si>
    <t>Classe Única de Cotas do Hgi Créditos Imobiliários FI Imobiliário Respo</t>
  </si>
  <si>
    <t>Classe Única de Cotas do JHSF Capital Malls - FI Imobiliário Responsabi</t>
  </si>
  <si>
    <t>Classe Única de Cotas do Patria Desenvolvimento Comercial Feeder Fof - Fundo de Investimen</t>
  </si>
  <si>
    <t>Classe Única de Cotas do Quartzo Real Estate Development Multiestratégia FII Resp Limitada</t>
  </si>
  <si>
    <t>Classe Única de Cotas do Rb Capital Logístico FI Imobiliário - FII Resp</t>
  </si>
  <si>
    <t>Classe Única de Cotas do Rb Capital Renda I FI Imobiliário - FII - Resp</t>
  </si>
  <si>
    <t>Classe Única de Cotas do Shopping Pátio Paulista FI Imobiliário Respons</t>
  </si>
  <si>
    <t>Classe Única de Cotas do Tzdk FI Imobiliário Responsabilidade Limitada</t>
  </si>
  <si>
    <t>Classe Única de Cotas do V2 Edifícios Corporativos FI Imobiliário Respo</t>
  </si>
  <si>
    <t>Classe Única de Cotas do V2 Renda Imobiliária FI Imobiliário Responsabi</t>
  </si>
  <si>
    <t>Classe Única do Ad Shopping FI Imobiliário Responsabilidade Limitada</t>
  </si>
  <si>
    <t>BTRU11</t>
  </si>
  <si>
    <t>Classe Única do Capitania Agro Strategiesfundo de Investimento Nas Cadeias Produtivas do A</t>
  </si>
  <si>
    <t>Classe Única do FI Imobiliário - FII Hospital da Criança Responsabilida</t>
  </si>
  <si>
    <t>Classe Única do FI Imobiliário - FII Hospital Nossa Senhora de Lourdes</t>
  </si>
  <si>
    <t>Classe Unica do FI Imobiliario Caixa Seq Logistica Renda Responsabilida</t>
  </si>
  <si>
    <t>Classe Única do FI Imobiliário Development V1 Responsabilidade Limitada</t>
  </si>
  <si>
    <t>Classe Única do FII Hire Residencial I FII Resp Limitada</t>
  </si>
  <si>
    <t>Classe Única do Jasc Renda Varejo Essencial FI Imobiliário Responsabili</t>
  </si>
  <si>
    <t>Classe Única do Polo FI Imobiliário - Recebíveis Imobiliários I Respons</t>
  </si>
  <si>
    <t>Classe Única do Raizz Desenvolvimento I FI Imobiliário - FII Responsabi</t>
  </si>
  <si>
    <t>Classe Única do V2 Recebíveis CDI FI Imobiliário - Responsabilidade Lim</t>
  </si>
  <si>
    <t>VVDI11</t>
  </si>
  <si>
    <t>66661365000175</t>
  </si>
  <si>
    <t>Classe Única FI Imobiliário Vida Nova - FII - Responsabilidade Limitada</t>
  </si>
  <si>
    <t>Estoque Residencial e Comercia Subordinada Mezanino 1</t>
  </si>
  <si>
    <t>Europa 105 FI Imobiliario - Responsabilidade Limitada</t>
  </si>
  <si>
    <t>FI Imobiliario Caixa Cedae Responsabilidade Limitada</t>
  </si>
  <si>
    <t>FI Imobiliario Edificio Ourinvest - Responsabilidade Limitada</t>
  </si>
  <si>
    <t>FII Aqpa</t>
  </si>
  <si>
    <t>AQPA11</t>
  </si>
  <si>
    <t>67254758000127</t>
  </si>
  <si>
    <t>FII de Desenv de Escritorios Boutique Resp Limitada-Unica</t>
  </si>
  <si>
    <t>FII FII Rec Renda Imobiliária - Responsabilidade Limitada</t>
  </si>
  <si>
    <t>FII Kong</t>
  </si>
  <si>
    <t>KONG11</t>
  </si>
  <si>
    <t>66743243000128</t>
  </si>
  <si>
    <t>Galapagos Desenvolvimento Logístico FII Responsabilidade Limitada-Única</t>
  </si>
  <si>
    <t>Hedge AAA FI Imobiliário de Responsabilidade Limitada</t>
  </si>
  <si>
    <t>Hedge Atrium Shopping Santo André FI Imobiliário de Responsabilidade Li</t>
  </si>
  <si>
    <t>Hedge Desenvolvimento Logístico FI Imobiliário de Responsabilidade Limi</t>
  </si>
  <si>
    <t>Hedge Floripa Shopping FI Imobiliário de Responsabilidade Limitada</t>
  </si>
  <si>
    <t>Hedge Logística FI Imobiliário de Responsabilidade Limitada</t>
  </si>
  <si>
    <t>Hedge Office Income FI Imobiliário de Responsabilidade Limitada</t>
  </si>
  <si>
    <t>Hedge Paladin Design Offices FI Imobiliário de Responsabilidade Limitad</t>
  </si>
  <si>
    <t>Hedge Realty Development FI Imobiliário de Responsabilidade Limitada</t>
  </si>
  <si>
    <t>Hedge Recebíveis Imobiliários FI Imobiliário de Responsabilidade Limita</t>
  </si>
  <si>
    <t>Hedge Seed FII de Responsabilidade Limitada Subordinada</t>
  </si>
  <si>
    <t>Hedge Shopping Parque Dom Pedro FI Imobiliário de Responsabilidade Limi</t>
  </si>
  <si>
    <t>Inter Desenvolvimento FII Responsabilidade Limitada</t>
  </si>
  <si>
    <t>Inter Hedge FI Imobiliário - Responsabilidade Limitada</t>
  </si>
  <si>
    <t>INHF11</t>
  </si>
  <si>
    <t>58501860000199</t>
  </si>
  <si>
    <t>Inter Logístico FI Imobiliário FII Responsabilidade Limitada</t>
  </si>
  <si>
    <t>Inter Residence FI Imobiliário FII Responsabilidade Limitada</t>
  </si>
  <si>
    <t>Inter Teva Índice de Papel FI Imobiliário FII Responsabilidade Limitada</t>
  </si>
  <si>
    <t>Inter Teva Índice de Tijolo FI Imobiliário FII Responsabilidade Limitad</t>
  </si>
  <si>
    <t>Jpp Capital Recebíveis Imobiliários FI Imobiliário de Responsabilidade</t>
  </si>
  <si>
    <t>Js Recebíveis Imobiliários FI Imobiliário</t>
  </si>
  <si>
    <t>Opportunity Balassiano FI Imobiliário - Responsabilidade Limitada Class</t>
  </si>
  <si>
    <t>Patagônia Capital Multiestratégia Classe de Investimento Imobiliário Responsabilidade Limi</t>
  </si>
  <si>
    <t>Pdb Malls FI Imobiliário Responsabilidade Limitada-Cl Unica</t>
  </si>
  <si>
    <t>Performa Real Estate FI Imobiliário - Responsabilidade Limitada</t>
  </si>
  <si>
    <t>Presidente Vargas FI Imobiliário de Responsabilidade Limitada</t>
  </si>
  <si>
    <t>Prologis Brazil Logistics Venture FI Imobiliário de Responsabilidade Li</t>
  </si>
  <si>
    <t>Rb Capital Desenvolvimento Residencial II FI Imobiliário - FII - Respon</t>
  </si>
  <si>
    <t>Rb Capital Desenvolvimento Residencial IV FI Imobiliário - FII - Respon</t>
  </si>
  <si>
    <t>Rec Fundo de Cri Cotas Amortizáveis FI Imobiliário - Responsabilidade L</t>
  </si>
  <si>
    <t>Rec Master Fundo de Cri Cotas Amortizáveis FII - Responsabilidade Limitada</t>
  </si>
  <si>
    <t>Rio Bravo Crédito Imobiliário High Yield FII Resp Limitada</t>
  </si>
  <si>
    <t>Shopping West Plaza FI Imobiliário de Responsabilidade Limitada</t>
  </si>
  <si>
    <t>Spgm FI Imobiliário Subordinada Junior</t>
  </si>
  <si>
    <t>Spgm FI Imobiliário Subordinada Mezanino</t>
  </si>
  <si>
    <t>Spgm II - FI Imobiliário Responsabilidade Limitada</t>
  </si>
  <si>
    <t>Starx FI Imobiliário FII Responsabilidade Limitada</t>
  </si>
  <si>
    <t>Subclasse Mezanino do Brix FII - Responsabilidade Limitada</t>
  </si>
  <si>
    <t>Subclasse Sênior do Brix FII - Responsabilidade Limitada</t>
  </si>
  <si>
    <t>Subclasse Subordinada Junior do Brix FII - Responsabilidade Limitada</t>
  </si>
  <si>
    <t>Tellus Multiestratégia - FII FII Resp Limitada-Única</t>
  </si>
  <si>
    <t>Única Classe de Cotas do High FI Agro - Fiagro - Imobiliário Resp Limitada</t>
  </si>
  <si>
    <t>Única Classe de Cotas do Sj Au Logística FII Resp Limitada</t>
  </si>
  <si>
    <t>Única Classe de Cotas do Ten Desenvolvimento FII Resp Limitada\".</t>
  </si>
  <si>
    <t>Venus 11 FICFI Imobiliário Responsabilid</t>
  </si>
  <si>
    <t>Vic Desenvolvimento - Vintage 20/21 FI Imobiliário - Responsabilidade L</t>
  </si>
  <si>
    <t>Vinci Credit Securities FII - - Responsabilidade Limitada</t>
  </si>
  <si>
    <t>Witex FII Resp Limitada-Cl Unica</t>
  </si>
  <si>
    <t>WTXA11</t>
  </si>
  <si>
    <t>42628319000106</t>
  </si>
  <si>
    <t>Yuca FI Imobiliário Responsabilidade Limitada</t>
  </si>
  <si>
    <t>MCRE12</t>
  </si>
  <si>
    <t>SNME12</t>
  </si>
  <si>
    <t>FI Infr Infh</t>
  </si>
  <si>
    <t>INFH11</t>
  </si>
  <si>
    <t>49290321000167</t>
  </si>
  <si>
    <t>FIP Ie Azin</t>
  </si>
  <si>
    <t>AZIN11</t>
  </si>
  <si>
    <t>51484496000157</t>
  </si>
  <si>
    <t>AZIN12</t>
  </si>
  <si>
    <t>FIP Ie Egis</t>
  </si>
  <si>
    <t>EGIS11</t>
  </si>
  <si>
    <t>57660341000100</t>
  </si>
  <si>
    <t>Ib3 Smllcsr</t>
  </si>
  <si>
    <t>SCSR</t>
  </si>
  <si>
    <t>Ibov Fut Contin Out</t>
  </si>
  <si>
    <t>INDV26</t>
  </si>
  <si>
    <t>Infra Bcdi</t>
  </si>
  <si>
    <t>BCDI11</t>
  </si>
  <si>
    <t>55432303000175</t>
  </si>
  <si>
    <t>KNSC12</t>
  </si>
  <si>
    <t>PREE12</t>
  </si>
  <si>
    <t>Data Ref: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</si>
</sst>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  <font>
      <sz val="8"/>
      <color rgb="FF333333"/>
      <name val="Arial"/>
    </font>
    <font>
      <sz val="7"/>
      <color rgb="FF333333"/>
      <name val="Arial"/>
    </font>
    <font>
      <sz val="9"/>
      <color rgb="FF333333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EEEEE"/>
        <bgColor auto="1"/>
      </patternFill>
    </fill>
    <fill>
      <patternFill patternType="solid">
        <fgColor rgb="FFFFFFFF"/>
        <bgColor auto="1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2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3" fontId="6" fillId="8" borderId="0" xfId="0" applyNumberFormat="1" applyFont="1" applyFill="1" applyAlignment="1">
      <alignment horizontal="center" vertical="center"/>
    </xf>
    <xf numFmtId="166" fontId="6" fillId="8" borderId="0" xfId="0" applyNumberFormat="1" applyFont="1" applyFill="1" applyAlignment="1">
      <alignment horizontal="center" vertical="center"/>
    </xf>
    <xf numFmtId="4" fontId="6" fillId="8" borderId="0" xfId="0" applyNumberFormat="1" applyFont="1" applyFill="1" applyAlignment="1">
      <alignment horizontal="center" vertical="center"/>
    </xf>
    <xf numFmtId="164" fontId="6" fillId="8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3" xfId="3" applyFont="1" applyBorder="1"/>
    <xf numFmtId="0" fontId="14" fillId="0" borderId="4" xfId="3" applyFont="1" applyBorder="1"/>
    <xf numFmtId="0" fontId="13" fillId="0" borderId="4" xfId="3" applyFont="1" applyBorder="1"/>
    <xf numFmtId="168" fontId="13" fillId="0" borderId="4" xfId="3" applyNumberFormat="1" applyFont="1" applyBorder="1"/>
    <xf numFmtId="0" fontId="13" fillId="0" borderId="5" xfId="3" applyFont="1" applyBorder="1"/>
    <xf numFmtId="0" fontId="13" fillId="0" borderId="6" xfId="3" applyFont="1" applyBorder="1"/>
    <xf numFmtId="0" fontId="0" fillId="0" borderId="7" xfId="0" applyBorder="1"/>
    <xf numFmtId="0" fontId="15" fillId="0" borderId="0" xfId="3" applyFont="1"/>
    <xf numFmtId="0" fontId="13" fillId="0" borderId="8" xfId="3" applyFont="1" applyBorder="1"/>
    <xf numFmtId="0" fontId="0" fillId="0" borderId="1" xfId="0" applyBorder="1"/>
    <xf numFmtId="0" fontId="0" fillId="0" borderId="9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8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10" borderId="10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10" borderId="10" xfId="0" applyNumberFormat="1" applyFont="1" applyFill="1" applyBorder="1" applyAlignment="1">
      <alignment horizontal="left"/>
    </xf>
    <xf numFmtId="3" fontId="20" fillId="5" borderId="10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10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11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14" fontId="0" fillId="0" borderId="0" xfId="0" applyNumberForma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8" borderId="0" xfId="0" applyFont="1" applyFill="1" applyAlignment="1">
      <alignment horizontal="center" vertical="center"/>
    </xf>
    <xf numFmtId="10" fontId="4" fillId="8" borderId="0" xfId="1" applyNumberFormat="1" applyFont="1" applyFill="1" applyAlignment="1">
      <alignment horizontal="center" vertical="center"/>
    </xf>
    <xf numFmtId="165" fontId="4" fillId="8" borderId="0" xfId="0" applyNumberFormat="1" applyFont="1" applyFill="1" applyAlignment="1">
      <alignment horizontal="center" vertical="center"/>
    </xf>
    <xf numFmtId="166" fontId="10" fillId="8" borderId="0" xfId="0" applyNumberFormat="1" applyFont="1" applyFill="1" applyAlignment="1">
      <alignment horizontal="center" vertical="center"/>
    </xf>
    <xf numFmtId="164" fontId="10" fillId="8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left" vertical="center"/>
    </xf>
    <xf numFmtId="10" fontId="4" fillId="12" borderId="0" xfId="1" applyNumberFormat="1" applyFont="1" applyFill="1" applyAlignment="1">
      <alignment horizontal="center" vertical="center"/>
    </xf>
    <xf numFmtId="165" fontId="4" fillId="12" borderId="0" xfId="0" applyNumberFormat="1" applyFont="1" applyFill="1" applyAlignment="1">
      <alignment horizontal="center" vertical="center"/>
    </xf>
    <xf numFmtId="3" fontId="4" fillId="12" borderId="0" xfId="0" applyNumberFormat="1" applyFont="1" applyFill="1" applyAlignment="1">
      <alignment horizontal="center" vertical="center"/>
    </xf>
    <xf numFmtId="164" fontId="4" fillId="12" borderId="0" xfId="1" applyNumberFormat="1" applyFont="1" applyFill="1" applyAlignment="1">
      <alignment horizontal="center" vertical="center"/>
    </xf>
    <xf numFmtId="166" fontId="4" fillId="12" borderId="0" xfId="0" applyNumberFormat="1" applyFont="1" applyFill="1" applyAlignment="1">
      <alignment horizontal="center" vertical="center"/>
    </xf>
    <xf numFmtId="4" fontId="4" fillId="12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8" borderId="0" xfId="0" applyNumberFormat="1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166" fontId="23" fillId="8" borderId="0" xfId="0" applyNumberFormat="1" applyFont="1" applyFill="1" applyAlignment="1">
      <alignment horizontal="center" vertical="center"/>
    </xf>
    <xf numFmtId="4" fontId="23" fillId="8" borderId="0" xfId="0" applyNumberFormat="1" applyFont="1" applyFill="1" applyAlignment="1">
      <alignment horizontal="center" vertical="center"/>
    </xf>
    <xf numFmtId="164" fontId="23" fillId="8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166" fontId="10" fillId="12" borderId="0" xfId="0" applyNumberFormat="1" applyFont="1" applyFill="1" applyAlignment="1">
      <alignment horizontal="center" vertical="center"/>
    </xf>
    <xf numFmtId="164" fontId="10" fillId="12" borderId="0" xfId="0" applyNumberFormat="1" applyFont="1" applyFill="1" applyAlignment="1">
      <alignment horizontal="center" vertical="center"/>
    </xf>
    <xf numFmtId="0" fontId="22" fillId="12" borderId="0" xfId="0" applyFont="1" applyFill="1" applyAlignment="1">
      <alignment vertical="center"/>
    </xf>
    <xf numFmtId="9" fontId="22" fillId="12" borderId="0" xfId="1" applyFont="1" applyFill="1" applyAlignment="1">
      <alignment vertical="center"/>
    </xf>
    <xf numFmtId="0" fontId="6" fillId="8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6" fontId="6" fillId="8" borderId="12" xfId="0" applyNumberFormat="1" applyFont="1" applyFill="1" applyBorder="1" applyAlignment="1">
      <alignment horizontal="center" vertical="center"/>
    </xf>
    <xf numFmtId="164" fontId="6" fillId="8" borderId="12" xfId="1" applyNumberFormat="1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5" borderId="11" xfId="0" applyNumberFormat="1" applyFont="1" applyFill="1" applyBorder="1" applyAlignment="1">
      <alignment horizontal="center" vertical="center"/>
    </xf>
    <xf numFmtId="164" fontId="4" fillId="0" borderId="11" xfId="1" applyNumberFormat="1" applyFont="1" applyBorder="1" applyAlignment="1">
      <alignment horizontal="center" vertical="center"/>
    </xf>
    <xf numFmtId="164" fontId="4" fillId="5" borderId="11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3" fillId="8" borderId="12" xfId="0" applyFont="1" applyFill="1" applyBorder="1" applyAlignment="1">
      <alignment horizontal="center" vertical="center"/>
    </xf>
    <xf numFmtId="166" fontId="23" fillId="8" borderId="12" xfId="0" applyNumberFormat="1" applyFont="1" applyFill="1" applyBorder="1" applyAlignment="1">
      <alignment horizontal="center" vertical="center"/>
    </xf>
    <xf numFmtId="164" fontId="23" fillId="8" borderId="12" xfId="1" applyNumberFormat="1" applyFont="1" applyFill="1" applyBorder="1" applyAlignment="1">
      <alignment horizontal="center" vertical="center"/>
    </xf>
    <xf numFmtId="3" fontId="4" fillId="12" borderId="11" xfId="0" applyNumberFormat="1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166" fontId="4" fillId="5" borderId="12" xfId="0" applyNumberFormat="1" applyFont="1" applyFill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4" fontId="4" fillId="12" borderId="11" xfId="1" applyNumberFormat="1" applyFont="1" applyFill="1" applyBorder="1" applyAlignment="1">
      <alignment horizontal="center" vertical="center"/>
    </xf>
    <xf numFmtId="166" fontId="13" fillId="12" borderId="0" xfId="0" applyNumberFormat="1" applyFont="1" applyFill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164" fontId="6" fillId="8" borderId="11" xfId="1" applyNumberFormat="1" applyFont="1" applyFill="1" applyBorder="1" applyAlignment="1">
      <alignment horizontal="center" vertical="center"/>
    </xf>
    <xf numFmtId="164" fontId="23" fillId="8" borderId="11" xfId="1" applyNumberFormat="1" applyFont="1" applyFill="1" applyBorder="1" applyAlignment="1">
      <alignment horizontal="center" vertical="center"/>
    </xf>
    <xf numFmtId="3" fontId="23" fillId="8" borderId="11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8" borderId="0" xfId="0" applyFont="1" applyFill="1" applyAlignment="1">
      <alignment horizontal="left" vertical="center"/>
    </xf>
    <xf numFmtId="3" fontId="31" fillId="8" borderId="0" xfId="0" applyNumberFormat="1" applyFont="1" applyFill="1" applyAlignment="1">
      <alignment horizontal="left" vertical="center"/>
    </xf>
    <xf numFmtId="0" fontId="31" fillId="8" borderId="12" xfId="0" applyFont="1" applyFill="1" applyBorder="1" applyAlignment="1">
      <alignment horizontal="left" vertical="center"/>
    </xf>
    <xf numFmtId="9" fontId="10" fillId="12" borderId="0" xfId="1" applyFont="1" applyFill="1" applyAlignment="1">
      <alignment horizontal="center" vertical="center"/>
    </xf>
    <xf numFmtId="3" fontId="6" fillId="8" borderId="11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 wrapText="1"/>
    </xf>
    <xf numFmtId="0" fontId="6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 wrapText="1"/>
    </xf>
    <xf numFmtId="0" fontId="32" fillId="12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3" fontId="10" fillId="8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37" fillId="6" borderId="2" xfId="0" applyFont="1" applyFill="1" applyBorder="1" applyAlignment="1">
      <alignment horizontal="left" vertical="top" wrapText="1"/>
    </xf>
    <xf numFmtId="0" fontId="37" fillId="6" borderId="2" xfId="0" applyFont="1" applyFill="1" applyBorder="1" applyAlignment="1">
      <alignment horizontal="right" vertical="top" wrapText="1"/>
    </xf>
    <xf numFmtId="0" fontId="37" fillId="6" borderId="2" xfId="0" applyFont="1" applyFill="1" applyBorder="1" applyAlignment="1">
      <alignment horizontal="center" vertical="top" wrapText="1"/>
    </xf>
    <xf numFmtId="0" fontId="39" fillId="7" borderId="2" xfId="0" applyFont="1" applyFill="1" applyBorder="1" applyAlignment="1">
      <alignment horizontal="left" vertical="center" shrinkToFit="1"/>
    </xf>
    <xf numFmtId="0" fontId="38" fillId="7" borderId="2" xfId="0" applyFont="1" applyFill="1" applyBorder="1" applyAlignment="1">
      <alignment horizontal="right" vertical="center"/>
    </xf>
    <xf numFmtId="0" fontId="39" fillId="7" borderId="2" xfId="0" applyFont="1" applyFill="1" applyBorder="1" applyAlignment="1">
      <alignment horizontal="left" vertical="center"/>
    </xf>
    <xf numFmtId="4" fontId="39" fillId="7" borderId="2" xfId="0" applyNumberFormat="1" applyFont="1" applyFill="1" applyBorder="1" applyAlignment="1">
      <alignment horizontal="right" vertical="center"/>
    </xf>
    <xf numFmtId="0" fontId="39" fillId="7" borderId="2" xfId="0" applyFont="1" applyFill="1" applyBorder="1" applyAlignment="1">
      <alignment horizontal="right" vertical="center"/>
    </xf>
    <xf numFmtId="3" fontId="39" fillId="7" borderId="2" xfId="0" applyNumberFormat="1" applyFont="1" applyFill="1" applyBorder="1" applyAlignment="1">
      <alignment horizontal="right" vertical="center"/>
    </xf>
    <xf numFmtId="14" fontId="39" fillId="7" borderId="2" xfId="0" applyNumberFormat="1" applyFont="1" applyFill="1" applyBorder="1" applyAlignment="1">
      <alignment horizontal="center" vertical="center"/>
    </xf>
    <xf numFmtId="165" fontId="39" fillId="7" borderId="2" xfId="0" applyNumberFormat="1" applyFont="1" applyFill="1" applyBorder="1" applyAlignment="1">
      <alignment horizontal="right" vertical="center"/>
    </xf>
    <xf numFmtId="0" fontId="39" fillId="7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eco_ff7640616f9e461088d8abf3012e11fd">
      <tp>
        <v>2</v>
        <stp/>
        <stp>949df0b0-0e3a-41cd-ae36-efc98b3c2fa0</stp>
        <tr r="A10" s="16"/>
      </tp>
    </main>
    <main first="rtdsrv_eco_ff7640616f9e461088d8abf3012e11fd">
      <tp>
        <v>3</v>
        <stp/>
        <stp>6124c01d-77c7-4aaf-bd57-e23de2898de4</stp>
        <tr r="B4" s="16"/>
      </tp>
    </main>
    <main first="rtdsrv_eco_ff7640616f9e461088d8abf3012e11fd">
      <tp>
        <v>2</v>
        <stp/>
        <stp>699261a3-f810-46f2-9343-2c5ea976d364</stp>
        <tr r="D10" s="16"/>
      </tp>
    </main>
    <main first="rtdsrv_eco_ff7640616f9e461088d8abf3012e11fd">
      <tp>
        <v>2</v>
        <stp/>
        <stp>69e6d8b5-ea11-4b94-85c3-953368608920</stp>
        <tr r="G10" s="16"/>
      </tp>
    </main>
    <main first="rtdsrv_eco_ff7640616f9e461088d8abf3012e11fd">
      <tp>
        <v>2</v>
        <stp/>
        <stp>8f79a216-7260-4a99-8769-18151e2b170c</stp>
        <tr r="F10" s="16"/>
      </tp>
    </main>
    <main first="rtdsrv_eco_ff7640616f9e461088d8abf3012e11fd">
      <tp>
        <v>2</v>
        <stp/>
        <stp>7604daae-ea03-4df2-abd2-dbe1a097ed4f</stp>
        <tr r="C10" s="16"/>
      </tp>
    </main>
    <main first="rtdsrv_eco_ff7640616f9e461088d8abf3012e11fd">
      <tp>
        <v>2</v>
        <stp/>
        <stp>9fe37565-3e38-4c2b-b764-2ce090b73003</stp>
        <tr r="E10" s="1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volatileDependencies" Target="volatileDependenci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TGAR11</c:v>
                </c:pt>
                <c:pt idx="1">
                  <c:v>TRXF11</c:v>
                </c:pt>
                <c:pt idx="2">
                  <c:v>TVRI11</c:v>
                </c:pt>
                <c:pt idx="3">
                  <c:v>RBVA11</c:v>
                </c:pt>
                <c:pt idx="4">
                  <c:v>MFII11</c:v>
                </c:pt>
                <c:pt idx="5">
                  <c:v>HTMX11</c:v>
                </c:pt>
                <c:pt idx="6">
                  <c:v>ALZR11</c:v>
                </c:pt>
                <c:pt idx="7">
                  <c:v>HGRU11</c:v>
                </c:pt>
                <c:pt idx="8">
                  <c:v>RBRP11</c:v>
                </c:pt>
                <c:pt idx="9">
                  <c:v>FLMA11</c:v>
                </c:pt>
                <c:pt idx="10">
                  <c:v>KNRI11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0.19681093395591623</c:v>
                </c:pt>
                <c:pt idx="1">
                  <c:v>0.15543175487465183</c:v>
                </c:pt>
                <c:pt idx="2">
                  <c:v>0.14263074484944535</c:v>
                </c:pt>
                <c:pt idx="3">
                  <c:v>0.12456747404931227</c:v>
                </c:pt>
                <c:pt idx="4">
                  <c:v>0.11410459587955624</c:v>
                </c:pt>
                <c:pt idx="5">
                  <c:v>0.1061868593761522</c:v>
                </c:pt>
                <c:pt idx="6">
                  <c:v>0.10110330992793937</c:v>
                </c:pt>
                <c:pt idx="7">
                  <c:v>9.9139055568660914E-2</c:v>
                </c:pt>
                <c:pt idx="8">
                  <c:v>9.558488848353229E-2</c:v>
                </c:pt>
                <c:pt idx="9">
                  <c:v>9.0795447068886107E-2</c:v>
                </c:pt>
                <c:pt idx="10">
                  <c:v>8.4898379211986078E-2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0.12032766981950996</c:v>
                </c:pt>
                <c:pt idx="1">
                  <c:v>0.12032766981950996</c:v>
                </c:pt>
                <c:pt idx="2">
                  <c:v>0.12032766981950996</c:v>
                </c:pt>
                <c:pt idx="3">
                  <c:v>0.12032766981950996</c:v>
                </c:pt>
                <c:pt idx="4">
                  <c:v>0.12032766981950996</c:v>
                </c:pt>
                <c:pt idx="5">
                  <c:v>0.12032766981950996</c:v>
                </c:pt>
                <c:pt idx="6">
                  <c:v>0.12032766981950996</c:v>
                </c:pt>
                <c:pt idx="7">
                  <c:v>0.12032766981950996</c:v>
                </c:pt>
                <c:pt idx="8">
                  <c:v>0.12032766981950996</c:v>
                </c:pt>
                <c:pt idx="9">
                  <c:v>0.12032766981950996</c:v>
                </c:pt>
                <c:pt idx="10">
                  <c:v>0.12032766981950996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0.86062347671814154</c:v>
                </c:pt>
                <c:pt idx="1">
                  <c:v>0.90583507556507914</c:v>
                </c:pt>
                <c:pt idx="2">
                  <c:v>0.77096084767216033</c:v>
                </c:pt>
                <c:pt idx="3">
                  <c:v>0.78651113542872364</c:v>
                </c:pt>
                <c:pt idx="4">
                  <c:v>0.81543066032570732</c:v>
                </c:pt>
                <c:pt idx="5">
                  <c:v>0.60779465572471592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0.10338067383738386</c:v>
                </c:pt>
                <c:pt idx="1">
                  <c:v>0.14563116431372156</c:v>
                </c:pt>
                <c:pt idx="2">
                  <c:v>0.12032766981950996</c:v>
                </c:pt>
                <c:pt idx="3">
                  <c:v>0.12982049120589398</c:v>
                </c:pt>
                <c:pt idx="4">
                  <c:v>0.10972665321424939</c:v>
                </c:pt>
                <c:pt idx="5">
                  <c:v>0.10903001585639785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45894</c:v>
                </c:pt>
                <c:pt idx="1">
                  <c:v>45895</c:v>
                </c:pt>
                <c:pt idx="2">
                  <c:v>45896</c:v>
                </c:pt>
                <c:pt idx="3">
                  <c:v>45898</c:v>
                </c:pt>
                <c:pt idx="4">
                  <c:v>45901</c:v>
                </c:pt>
                <c:pt idx="5">
                  <c:v>45902</c:v>
                </c:pt>
                <c:pt idx="6">
                  <c:v>45903</c:v>
                </c:pt>
                <c:pt idx="7">
                  <c:v>45904</c:v>
                </c:pt>
                <c:pt idx="8">
                  <c:v>45905</c:v>
                </c:pt>
                <c:pt idx="9">
                  <c:v>45908</c:v>
                </c:pt>
                <c:pt idx="10">
                  <c:v>45909</c:v>
                </c:pt>
                <c:pt idx="11">
                  <c:v>45910</c:v>
                </c:pt>
                <c:pt idx="12">
                  <c:v>45911</c:v>
                </c:pt>
                <c:pt idx="13">
                  <c:v>45912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45922</c:v>
                </c:pt>
                <c:pt idx="20">
                  <c:v>45923</c:v>
                </c:pt>
                <c:pt idx="21">
                  <c:v>45924</c:v>
                </c:pt>
                <c:pt idx="22">
                  <c:v>45925</c:v>
                </c:pt>
                <c:pt idx="23">
                  <c:v>45926</c:v>
                </c:pt>
                <c:pt idx="24">
                  <c:v>45929</c:v>
                </c:pt>
                <c:pt idx="25">
                  <c:v>45930</c:v>
                </c:pt>
                <c:pt idx="26">
                  <c:v>45931</c:v>
                </c:pt>
                <c:pt idx="27">
                  <c:v>45932</c:v>
                </c:pt>
                <c:pt idx="28">
                  <c:v>45933</c:v>
                </c:pt>
                <c:pt idx="29">
                  <c:v>45936</c:v>
                </c:pt>
                <c:pt idx="30">
                  <c:v>45937</c:v>
                </c:pt>
                <c:pt idx="31">
                  <c:v>45938</c:v>
                </c:pt>
                <c:pt idx="32">
                  <c:v>45939</c:v>
                </c:pt>
                <c:pt idx="33">
                  <c:v>45940</c:v>
                </c:pt>
                <c:pt idx="34">
                  <c:v>45943</c:v>
                </c:pt>
                <c:pt idx="35">
                  <c:v>45944</c:v>
                </c:pt>
                <c:pt idx="36">
                  <c:v>45945</c:v>
                </c:pt>
                <c:pt idx="37">
                  <c:v>45946</c:v>
                </c:pt>
                <c:pt idx="38">
                  <c:v>45947</c:v>
                </c:pt>
                <c:pt idx="39">
                  <c:v>45950</c:v>
                </c:pt>
                <c:pt idx="40">
                  <c:v>45951</c:v>
                </c:pt>
                <c:pt idx="41">
                  <c:v>45952</c:v>
                </c:pt>
                <c:pt idx="42">
                  <c:v>45953</c:v>
                </c:pt>
                <c:pt idx="43">
                  <c:v>45954</c:v>
                </c:pt>
                <c:pt idx="44">
                  <c:v>45957</c:v>
                </c:pt>
                <c:pt idx="45">
                  <c:v>45958</c:v>
                </c:pt>
                <c:pt idx="46">
                  <c:v>45959</c:v>
                </c:pt>
                <c:pt idx="47">
                  <c:v>45960</c:v>
                </c:pt>
                <c:pt idx="48">
                  <c:v>45961</c:v>
                </c:pt>
                <c:pt idx="49">
                  <c:v>45964</c:v>
                </c:pt>
                <c:pt idx="50">
                  <c:v>45965</c:v>
                </c:pt>
                <c:pt idx="51">
                  <c:v>45966</c:v>
                </c:pt>
                <c:pt idx="52">
                  <c:v>45967</c:v>
                </c:pt>
                <c:pt idx="53">
                  <c:v>45968</c:v>
                </c:pt>
                <c:pt idx="54">
                  <c:v>45971</c:v>
                </c:pt>
                <c:pt idx="55">
                  <c:v>45972</c:v>
                </c:pt>
                <c:pt idx="56">
                  <c:v>45973</c:v>
                </c:pt>
                <c:pt idx="57">
                  <c:v>45974</c:v>
                </c:pt>
                <c:pt idx="58">
                  <c:v>45975</c:v>
                </c:pt>
                <c:pt idx="59">
                  <c:v>45978</c:v>
                </c:pt>
                <c:pt idx="60">
                  <c:v>45979</c:v>
                </c:pt>
                <c:pt idx="61">
                  <c:v>45980</c:v>
                </c:pt>
                <c:pt idx="62">
                  <c:v>45981</c:v>
                </c:pt>
                <c:pt idx="63">
                  <c:v>45982</c:v>
                </c:pt>
                <c:pt idx="64">
                  <c:v>45985</c:v>
                </c:pt>
                <c:pt idx="65">
                  <c:v>45986</c:v>
                </c:pt>
                <c:pt idx="66">
                  <c:v>45987</c:v>
                </c:pt>
                <c:pt idx="67">
                  <c:v>45988</c:v>
                </c:pt>
                <c:pt idx="68">
                  <c:v>45989</c:v>
                </c:pt>
                <c:pt idx="69">
                  <c:v>45992</c:v>
                </c:pt>
                <c:pt idx="70">
                  <c:v>45993</c:v>
                </c:pt>
                <c:pt idx="71">
                  <c:v>45994</c:v>
                </c:pt>
                <c:pt idx="72">
                  <c:v>45995</c:v>
                </c:pt>
                <c:pt idx="73">
                  <c:v>45996</c:v>
                </c:pt>
                <c:pt idx="74">
                  <c:v>45999</c:v>
                </c:pt>
                <c:pt idx="75">
                  <c:v>46000</c:v>
                </c:pt>
                <c:pt idx="76">
                  <c:v>46001</c:v>
                </c:pt>
                <c:pt idx="77">
                  <c:v>46002</c:v>
                </c:pt>
                <c:pt idx="78">
                  <c:v>46003</c:v>
                </c:pt>
                <c:pt idx="79">
                  <c:v>46006</c:v>
                </c:pt>
                <c:pt idx="80">
                  <c:v>46007</c:v>
                </c:pt>
                <c:pt idx="81">
                  <c:v>46008</c:v>
                </c:pt>
                <c:pt idx="82">
                  <c:v>46009</c:v>
                </c:pt>
                <c:pt idx="83">
                  <c:v>46010</c:v>
                </c:pt>
                <c:pt idx="84">
                  <c:v>46013</c:v>
                </c:pt>
                <c:pt idx="85">
                  <c:v>46014</c:v>
                </c:pt>
                <c:pt idx="86">
                  <c:v>46015</c:v>
                </c:pt>
                <c:pt idx="87">
                  <c:v>46017</c:v>
                </c:pt>
                <c:pt idx="88">
                  <c:v>46020</c:v>
                </c:pt>
                <c:pt idx="89">
                  <c:v>46021</c:v>
                </c:pt>
                <c:pt idx="90">
                  <c:v>46022</c:v>
                </c:pt>
                <c:pt idx="91">
                  <c:v>46024</c:v>
                </c:pt>
                <c:pt idx="92">
                  <c:v>46027</c:v>
                </c:pt>
                <c:pt idx="93">
                  <c:v>46028</c:v>
                </c:pt>
                <c:pt idx="94">
                  <c:v>46029</c:v>
                </c:pt>
                <c:pt idx="95">
                  <c:v>46030</c:v>
                </c:pt>
                <c:pt idx="96">
                  <c:v>46031</c:v>
                </c:pt>
                <c:pt idx="97">
                  <c:v>46034</c:v>
                </c:pt>
                <c:pt idx="98">
                  <c:v>46035</c:v>
                </c:pt>
                <c:pt idx="99">
                  <c:v>46036</c:v>
                </c:pt>
                <c:pt idx="100">
                  <c:v>46037</c:v>
                </c:pt>
                <c:pt idx="101">
                  <c:v>46038</c:v>
                </c:pt>
                <c:pt idx="102">
                  <c:v>46041</c:v>
                </c:pt>
                <c:pt idx="103">
                  <c:v>46042</c:v>
                </c:pt>
                <c:pt idx="104">
                  <c:v>46043</c:v>
                </c:pt>
                <c:pt idx="105">
                  <c:v>46044</c:v>
                </c:pt>
                <c:pt idx="106">
                  <c:v>46045</c:v>
                </c:pt>
                <c:pt idx="107">
                  <c:v>46048</c:v>
                </c:pt>
                <c:pt idx="108">
                  <c:v>46049</c:v>
                </c:pt>
                <c:pt idx="109">
                  <c:v>46050</c:v>
                </c:pt>
                <c:pt idx="110">
                  <c:v>46051</c:v>
                </c:pt>
                <c:pt idx="111">
                  <c:v>46052</c:v>
                </c:pt>
                <c:pt idx="112">
                  <c:v>46055</c:v>
                </c:pt>
                <c:pt idx="113">
                  <c:v>46056</c:v>
                </c:pt>
                <c:pt idx="114">
                  <c:v>46057</c:v>
                </c:pt>
                <c:pt idx="115">
                  <c:v>46058</c:v>
                </c:pt>
                <c:pt idx="116">
                  <c:v>46059</c:v>
                </c:pt>
                <c:pt idx="117">
                  <c:v>46062</c:v>
                </c:pt>
                <c:pt idx="118">
                  <c:v>46063</c:v>
                </c:pt>
                <c:pt idx="119">
                  <c:v>46064</c:v>
                </c:pt>
                <c:pt idx="120">
                  <c:v>46065</c:v>
                </c:pt>
                <c:pt idx="121">
                  <c:v>46066</c:v>
                </c:pt>
                <c:pt idx="122">
                  <c:v>46071</c:v>
                </c:pt>
                <c:pt idx="123">
                  <c:v>46072</c:v>
                </c:pt>
                <c:pt idx="124">
                  <c:v>46073</c:v>
                </c:pt>
                <c:pt idx="125">
                  <c:v>46076</c:v>
                </c:pt>
                <c:pt idx="126">
                  <c:v>46077</c:v>
                </c:pt>
                <c:pt idx="127">
                  <c:v>46078</c:v>
                </c:pt>
                <c:pt idx="128">
                  <c:v>46079</c:v>
                </c:pt>
                <c:pt idx="129">
                  <c:v>46080</c:v>
                </c:pt>
                <c:pt idx="130">
                  <c:v>46083</c:v>
                </c:pt>
                <c:pt idx="131">
                  <c:v>46084</c:v>
                </c:pt>
                <c:pt idx="132">
                  <c:v>46085</c:v>
                </c:pt>
                <c:pt idx="133">
                  <c:v>46086</c:v>
                </c:pt>
                <c:pt idx="134">
                  <c:v>46087</c:v>
                </c:pt>
                <c:pt idx="135">
                  <c:v>46090</c:v>
                </c:pt>
                <c:pt idx="136">
                  <c:v>46091</c:v>
                </c:pt>
                <c:pt idx="137">
                  <c:v>46092</c:v>
                </c:pt>
                <c:pt idx="138">
                  <c:v>46093</c:v>
                </c:pt>
                <c:pt idx="139">
                  <c:v>46094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46104</c:v>
                </c:pt>
                <c:pt idx="146">
                  <c:v>46105</c:v>
                </c:pt>
                <c:pt idx="147">
                  <c:v>46106</c:v>
                </c:pt>
                <c:pt idx="148">
                  <c:v>46107</c:v>
                </c:pt>
                <c:pt idx="149">
                  <c:v>46108</c:v>
                </c:pt>
                <c:pt idx="150">
                  <c:v>46111</c:v>
                </c:pt>
                <c:pt idx="151">
                  <c:v>46112</c:v>
                </c:pt>
                <c:pt idx="152">
                  <c:v>46113</c:v>
                </c:pt>
                <c:pt idx="153">
                  <c:v>46114</c:v>
                </c:pt>
                <c:pt idx="154">
                  <c:v>46118</c:v>
                </c:pt>
                <c:pt idx="155">
                  <c:v>46119</c:v>
                </c:pt>
                <c:pt idx="156">
                  <c:v>46120</c:v>
                </c:pt>
                <c:pt idx="157">
                  <c:v>46121</c:v>
                </c:pt>
                <c:pt idx="158">
                  <c:v>46122</c:v>
                </c:pt>
                <c:pt idx="159">
                  <c:v>46125</c:v>
                </c:pt>
                <c:pt idx="160">
                  <c:v>46126</c:v>
                </c:pt>
                <c:pt idx="161">
                  <c:v>46127</c:v>
                </c:pt>
                <c:pt idx="162">
                  <c:v>46128</c:v>
                </c:pt>
                <c:pt idx="163">
                  <c:v>46129</c:v>
                </c:pt>
                <c:pt idx="164">
                  <c:v>46132</c:v>
                </c:pt>
                <c:pt idx="165">
                  <c:v>46134</c:v>
                </c:pt>
                <c:pt idx="166">
                  <c:v>46135</c:v>
                </c:pt>
                <c:pt idx="167">
                  <c:v>46136</c:v>
                </c:pt>
                <c:pt idx="168">
                  <c:v>46139</c:v>
                </c:pt>
                <c:pt idx="169">
                  <c:v>46140</c:v>
                </c:pt>
                <c:pt idx="170">
                  <c:v>46141</c:v>
                </c:pt>
                <c:pt idx="171">
                  <c:v>46142</c:v>
                </c:pt>
                <c:pt idx="172">
                  <c:v>46146</c:v>
                </c:pt>
                <c:pt idx="173">
                  <c:v>46147</c:v>
                </c:pt>
                <c:pt idx="174">
                  <c:v>46148</c:v>
                </c:pt>
                <c:pt idx="175">
                  <c:v>46149</c:v>
                </c:pt>
                <c:pt idx="176">
                  <c:v>46150</c:v>
                </c:pt>
                <c:pt idx="177">
                  <c:v>46153</c:v>
                </c:pt>
                <c:pt idx="178">
                  <c:v>46154</c:v>
                </c:pt>
                <c:pt idx="179">
                  <c:v>46155</c:v>
                </c:pt>
                <c:pt idx="180">
                  <c:v>46156</c:v>
                </c:pt>
                <c:pt idx="181">
                  <c:v>46157</c:v>
                </c:pt>
                <c:pt idx="182">
                  <c:v>46160</c:v>
                </c:pt>
                <c:pt idx="183">
                  <c:v>46161</c:v>
                </c:pt>
                <c:pt idx="184">
                  <c:v>46162</c:v>
                </c:pt>
                <c:pt idx="185">
                  <c:v>46163</c:v>
                </c:pt>
                <c:pt idx="186">
                  <c:v>46164</c:v>
                </c:pt>
                <c:pt idx="187">
                  <c:v>46167</c:v>
                </c:pt>
                <c:pt idx="188">
                  <c:v>46168</c:v>
                </c:pt>
                <c:pt idx="189">
                  <c:v>46169</c:v>
                </c:pt>
                <c:pt idx="190">
                  <c:v>46170</c:v>
                </c:pt>
                <c:pt idx="191">
                  <c:v>46171</c:v>
                </c:pt>
                <c:pt idx="192">
                  <c:v>46174</c:v>
                </c:pt>
                <c:pt idx="193">
                  <c:v>46175</c:v>
                </c:pt>
                <c:pt idx="194">
                  <c:v>46176</c:v>
                </c:pt>
                <c:pt idx="195">
                  <c:v>46178</c:v>
                </c:pt>
                <c:pt idx="196">
                  <c:v>46181</c:v>
                </c:pt>
                <c:pt idx="197">
                  <c:v>46182</c:v>
                </c:pt>
                <c:pt idx="198">
                  <c:v>46183</c:v>
                </c:pt>
                <c:pt idx="199">
                  <c:v>46184</c:v>
                </c:pt>
                <c:pt idx="200">
                  <c:v>46185</c:v>
                </c:pt>
                <c:pt idx="201">
                  <c:v>46188</c:v>
                </c:pt>
                <c:pt idx="202">
                  <c:v>46189</c:v>
                </c:pt>
                <c:pt idx="203">
                  <c:v>46190</c:v>
                </c:pt>
                <c:pt idx="204">
                  <c:v>46191</c:v>
                </c:pt>
                <c:pt idx="205">
                  <c:v>46192</c:v>
                </c:pt>
                <c:pt idx="206">
                  <c:v>46195</c:v>
                </c:pt>
                <c:pt idx="207">
                  <c:v>46196</c:v>
                </c:pt>
                <c:pt idx="208">
                  <c:v>46197</c:v>
                </c:pt>
                <c:pt idx="209">
                  <c:v>46198</c:v>
                </c:pt>
                <c:pt idx="210">
                  <c:v>46199</c:v>
                </c:pt>
                <c:pt idx="211">
                  <c:v>46202</c:v>
                </c:pt>
                <c:pt idx="212">
                  <c:v>46203</c:v>
                </c:pt>
                <c:pt idx="213">
                  <c:v>46204</c:v>
                </c:pt>
                <c:pt idx="214">
                  <c:v>46205</c:v>
                </c:pt>
                <c:pt idx="215">
                  <c:v>46206</c:v>
                </c:pt>
                <c:pt idx="216">
                  <c:v>46209</c:v>
                </c:pt>
                <c:pt idx="217">
                  <c:v>46210</c:v>
                </c:pt>
                <c:pt idx="218">
                  <c:v>46211</c:v>
                </c:pt>
                <c:pt idx="219">
                  <c:v>46212</c:v>
                </c:pt>
                <c:pt idx="220">
                  <c:v>46213</c:v>
                </c:pt>
                <c:pt idx="221">
                  <c:v>46216</c:v>
                </c:pt>
                <c:pt idx="222">
                  <c:v>46217</c:v>
                </c:pt>
                <c:pt idx="223">
                  <c:v>46218</c:v>
                </c:pt>
                <c:pt idx="224">
                  <c:v>46219</c:v>
                </c:pt>
                <c:pt idx="225">
                  <c:v>46220</c:v>
                </c:pt>
                <c:pt idx="226">
                  <c:v>46223</c:v>
                </c:pt>
                <c:pt idx="227">
                  <c:v>46224</c:v>
                </c:pt>
                <c:pt idx="228">
                  <c:v>46225</c:v>
                </c:pt>
                <c:pt idx="229">
                  <c:v>46226</c:v>
                </c:pt>
                <c:pt idx="230">
                  <c:v>46227</c:v>
                </c:pt>
                <c:pt idx="231">
                  <c:v>46230</c:v>
                </c:pt>
                <c:pt idx="232">
                  <c:v>46231</c:v>
                </c:pt>
                <c:pt idx="233">
                  <c:v>46232</c:v>
                </c:pt>
                <c:pt idx="234">
                  <c:v>46233</c:v>
                </c:pt>
                <c:pt idx="235">
                  <c:v>46234</c:v>
                </c:pt>
                <c:pt idx="236">
                  <c:v>46237</c:v>
                </c:pt>
                <c:pt idx="237">
                  <c:v>46238</c:v>
                </c:pt>
                <c:pt idx="238">
                  <c:v>46239</c:v>
                </c:pt>
                <c:pt idx="239">
                  <c:v>46240</c:v>
                </c:pt>
                <c:pt idx="240">
                  <c:v>46241</c:v>
                </c:pt>
                <c:pt idx="241">
                  <c:v>46244</c:v>
                </c:pt>
                <c:pt idx="242">
                  <c:v>46245</c:v>
                </c:pt>
                <c:pt idx="243">
                  <c:v>46246</c:v>
                </c:pt>
                <c:pt idx="244">
                  <c:v>46247</c:v>
                </c:pt>
                <c:pt idx="245">
                  <c:v>46248</c:v>
                </c:pt>
                <c:pt idx="246">
                  <c:v>46251</c:v>
                </c:pt>
                <c:pt idx="247">
                  <c:v>46252</c:v>
                </c:pt>
                <c:pt idx="248">
                  <c:v>46253</c:v>
                </c:pt>
                <c:pt idx="249">
                  <c:v>46254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100.23249512804576</c:v>
                </c:pt>
                <c:pt idx="2">
                  <c:v>100.26774815011382</c:v>
                </c:pt>
                <c:pt idx="3">
                  <c:v>101.28280206356293</c:v>
                </c:pt>
                <c:pt idx="4">
                  <c:v>101.37282836762351</c:v>
                </c:pt>
                <c:pt idx="5">
                  <c:v>101.1694679675404</c:v>
                </c:pt>
                <c:pt idx="6">
                  <c:v>101.56220409938072</c:v>
                </c:pt>
                <c:pt idx="7">
                  <c:v>101.54559730403093</c:v>
                </c:pt>
                <c:pt idx="8">
                  <c:v>101.98116148775772</c:v>
                </c:pt>
                <c:pt idx="9">
                  <c:v>102.24424807947912</c:v>
                </c:pt>
                <c:pt idx="10">
                  <c:v>102.14373326732283</c:v>
                </c:pt>
                <c:pt idx="11">
                  <c:v>102.40099290934091</c:v>
                </c:pt>
                <c:pt idx="12">
                  <c:v>102.396914046604</c:v>
                </c:pt>
                <c:pt idx="13">
                  <c:v>102.9813566859721</c:v>
                </c:pt>
                <c:pt idx="14">
                  <c:v>103.34233596282586</c:v>
                </c:pt>
                <c:pt idx="15">
                  <c:v>103.62931303531339</c:v>
                </c:pt>
                <c:pt idx="16">
                  <c:v>103.8160666400467</c:v>
                </c:pt>
                <c:pt idx="17">
                  <c:v>103.56113776694787</c:v>
                </c:pt>
                <c:pt idx="18">
                  <c:v>103.91978626803107</c:v>
                </c:pt>
                <c:pt idx="19">
                  <c:v>103.66718817755407</c:v>
                </c:pt>
                <c:pt idx="20">
                  <c:v>103.81694068010425</c:v>
                </c:pt>
                <c:pt idx="21">
                  <c:v>103.84782348818199</c:v>
                </c:pt>
                <c:pt idx="22">
                  <c:v>103.98009515532485</c:v>
                </c:pt>
                <c:pt idx="23">
                  <c:v>104.2632847094775</c:v>
                </c:pt>
                <c:pt idx="24">
                  <c:v>104.36438221043795</c:v>
                </c:pt>
                <c:pt idx="25">
                  <c:v>104.57735707170789</c:v>
                </c:pt>
                <c:pt idx="26">
                  <c:v>104.09721676283091</c:v>
                </c:pt>
                <c:pt idx="27">
                  <c:v>104.12955630662164</c:v>
                </c:pt>
                <c:pt idx="28">
                  <c:v>104.44479406016296</c:v>
                </c:pt>
                <c:pt idx="29">
                  <c:v>104.38448517286919</c:v>
                </c:pt>
                <c:pt idx="30">
                  <c:v>104.17063627154168</c:v>
                </c:pt>
                <c:pt idx="31">
                  <c:v>104.22599225604098</c:v>
                </c:pt>
                <c:pt idx="32">
                  <c:v>104.1091619997883</c:v>
                </c:pt>
                <c:pt idx="33">
                  <c:v>104.22599225604098</c:v>
                </c:pt>
                <c:pt idx="34">
                  <c:v>104.00981257894296</c:v>
                </c:pt>
                <c:pt idx="35">
                  <c:v>104.17005357588626</c:v>
                </c:pt>
                <c:pt idx="36">
                  <c:v>104.47888169092009</c:v>
                </c:pt>
                <c:pt idx="37">
                  <c:v>104.25250485697973</c:v>
                </c:pt>
                <c:pt idx="38">
                  <c:v>104.22977976752455</c:v>
                </c:pt>
                <c:pt idx="39">
                  <c:v>103.94280270188834</c:v>
                </c:pt>
                <c:pt idx="40">
                  <c:v>104.08060996748111</c:v>
                </c:pt>
                <c:pt idx="41">
                  <c:v>103.95183446741973</c:v>
                </c:pt>
                <c:pt idx="42">
                  <c:v>103.95008638730464</c:v>
                </c:pt>
                <c:pt idx="43">
                  <c:v>104.26328470947747</c:v>
                </c:pt>
                <c:pt idx="44">
                  <c:v>104.38594190858217</c:v>
                </c:pt>
                <c:pt idx="45">
                  <c:v>104.43255747880345</c:v>
                </c:pt>
                <c:pt idx="46">
                  <c:v>104.5843494058708</c:v>
                </c:pt>
                <c:pt idx="47">
                  <c:v>104.46810184527357</c:v>
                </c:pt>
                <c:pt idx="48">
                  <c:v>104.69797484629539</c:v>
                </c:pt>
                <c:pt idx="49">
                  <c:v>104.6365005676907</c:v>
                </c:pt>
                <c:pt idx="50">
                  <c:v>104.57997919873178</c:v>
                </c:pt>
                <c:pt idx="51">
                  <c:v>104.61435817389098</c:v>
                </c:pt>
                <c:pt idx="52">
                  <c:v>104.67146224535664</c:v>
                </c:pt>
                <c:pt idx="53">
                  <c:v>104.78596172583879</c:v>
                </c:pt>
                <c:pt idx="54">
                  <c:v>104.68282478665859</c:v>
                </c:pt>
                <c:pt idx="55">
                  <c:v>104.67175358975872</c:v>
                </c:pt>
                <c:pt idx="56">
                  <c:v>104.7993636985092</c:v>
                </c:pt>
                <c:pt idx="57">
                  <c:v>104.62513802638874</c:v>
                </c:pt>
                <c:pt idx="58">
                  <c:v>105.37215244532199</c:v>
                </c:pt>
                <c:pt idx="59">
                  <c:v>105.36545145556113</c:v>
                </c:pt>
                <c:pt idx="60">
                  <c:v>105.34855331580927</c:v>
                </c:pt>
                <c:pt idx="61">
                  <c:v>105.45664315778394</c:v>
                </c:pt>
                <c:pt idx="62">
                  <c:v>105.45664315778394</c:v>
                </c:pt>
                <c:pt idx="63">
                  <c:v>105.6264986159141</c:v>
                </c:pt>
                <c:pt idx="64">
                  <c:v>105.65068044108227</c:v>
                </c:pt>
                <c:pt idx="65">
                  <c:v>105.79489734518253</c:v>
                </c:pt>
                <c:pt idx="66">
                  <c:v>105.41294106583997</c:v>
                </c:pt>
                <c:pt idx="67">
                  <c:v>105.89162463900396</c:v>
                </c:pt>
                <c:pt idx="68">
                  <c:v>106.64504869644468</c:v>
                </c:pt>
                <c:pt idx="69">
                  <c:v>106.63980444924813</c:v>
                </c:pt>
                <c:pt idx="70">
                  <c:v>106.87433900866235</c:v>
                </c:pt>
                <c:pt idx="71">
                  <c:v>106.84258215367578</c:v>
                </c:pt>
                <c:pt idx="72">
                  <c:v>107.09721967552123</c:v>
                </c:pt>
                <c:pt idx="73">
                  <c:v>106.93435654470274</c:v>
                </c:pt>
                <c:pt idx="74">
                  <c:v>107.14733140597271</c:v>
                </c:pt>
                <c:pt idx="75">
                  <c:v>107.08702251867895</c:v>
                </c:pt>
                <c:pt idx="76">
                  <c:v>107.11062164819167</c:v>
                </c:pt>
                <c:pt idx="77">
                  <c:v>107.16073337864312</c:v>
                </c:pt>
                <c:pt idx="78">
                  <c:v>107.38944099520532</c:v>
                </c:pt>
                <c:pt idx="79">
                  <c:v>107.51501166573601</c:v>
                </c:pt>
                <c:pt idx="80">
                  <c:v>107.55230411917252</c:v>
                </c:pt>
                <c:pt idx="81">
                  <c:v>107.41886706757006</c:v>
                </c:pt>
                <c:pt idx="82">
                  <c:v>107.71429320308221</c:v>
                </c:pt>
                <c:pt idx="83">
                  <c:v>108.01234147246957</c:v>
                </c:pt>
                <c:pt idx="84">
                  <c:v>108.82083016315619</c:v>
                </c:pt>
                <c:pt idx="85">
                  <c:v>109.40527280252432</c:v>
                </c:pt>
                <c:pt idx="86">
                  <c:v>109.40527280252432</c:v>
                </c:pt>
                <c:pt idx="87">
                  <c:v>109.40527280252432</c:v>
                </c:pt>
                <c:pt idx="88">
                  <c:v>109.9049333850284</c:v>
                </c:pt>
                <c:pt idx="89">
                  <c:v>109.99262891331844</c:v>
                </c:pt>
                <c:pt idx="90">
                  <c:v>109.99262891331844</c:v>
                </c:pt>
                <c:pt idx="91">
                  <c:v>110.09693123695827</c:v>
                </c:pt>
                <c:pt idx="92">
                  <c:v>110.21463554011979</c:v>
                </c:pt>
                <c:pt idx="93">
                  <c:v>110.37545923956981</c:v>
                </c:pt>
                <c:pt idx="94">
                  <c:v>110.16044494693139</c:v>
                </c:pt>
                <c:pt idx="95">
                  <c:v>110.20356434321991</c:v>
                </c:pt>
                <c:pt idx="96">
                  <c:v>110.40488531193454</c:v>
                </c:pt>
                <c:pt idx="97">
                  <c:v>110.36497073147412</c:v>
                </c:pt>
                <c:pt idx="98">
                  <c:v>110.59134756541447</c:v>
                </c:pt>
                <c:pt idx="99">
                  <c:v>110.65019971699525</c:v>
                </c:pt>
                <c:pt idx="100">
                  <c:v>110.84248892017848</c:v>
                </c:pt>
                <c:pt idx="101">
                  <c:v>110.98291831279518</c:v>
                </c:pt>
                <c:pt idx="102">
                  <c:v>111.10178800041631</c:v>
                </c:pt>
                <c:pt idx="103">
                  <c:v>111.02662039788785</c:v>
                </c:pt>
                <c:pt idx="104">
                  <c:v>111.07061384108519</c:v>
                </c:pt>
                <c:pt idx="105">
                  <c:v>111.30048684210702</c:v>
                </c:pt>
                <c:pt idx="106">
                  <c:v>111.92193058365825</c:v>
                </c:pt>
                <c:pt idx="107">
                  <c:v>112.04954069240873</c:v>
                </c:pt>
                <c:pt idx="108">
                  <c:v>111.87968522742729</c:v>
                </c:pt>
                <c:pt idx="109">
                  <c:v>112.12674771945437</c:v>
                </c:pt>
                <c:pt idx="110">
                  <c:v>111.96534133120015</c:v>
                </c:pt>
                <c:pt idx="111">
                  <c:v>111.96534133120015</c:v>
                </c:pt>
                <c:pt idx="112">
                  <c:v>112.2590193865972</c:v>
                </c:pt>
                <c:pt idx="113">
                  <c:v>112.37089674005543</c:v>
                </c:pt>
                <c:pt idx="114">
                  <c:v>112.11305439553058</c:v>
                </c:pt>
                <c:pt idx="115">
                  <c:v>112.11305439553058</c:v>
                </c:pt>
                <c:pt idx="116">
                  <c:v>112.08304562751039</c:v>
                </c:pt>
                <c:pt idx="117">
                  <c:v>111.97816060821511</c:v>
                </c:pt>
                <c:pt idx="118">
                  <c:v>111.69701048543091</c:v>
                </c:pt>
                <c:pt idx="119">
                  <c:v>111.77887907086895</c:v>
                </c:pt>
                <c:pt idx="120">
                  <c:v>111.67137192454975</c:v>
                </c:pt>
                <c:pt idx="121">
                  <c:v>112.24590875832892</c:v>
                </c:pt>
                <c:pt idx="122">
                  <c:v>112.23687699279752</c:v>
                </c:pt>
                <c:pt idx="123">
                  <c:v>112.31262728413014</c:v>
                </c:pt>
                <c:pt idx="124">
                  <c:v>112.7202221243539</c:v>
                </c:pt>
                <c:pt idx="125">
                  <c:v>112.60688803518268</c:v>
                </c:pt>
                <c:pt idx="126">
                  <c:v>112.68234697526192</c:v>
                </c:pt>
                <c:pt idx="127">
                  <c:v>112.95417398811264</c:v>
                </c:pt>
                <c:pt idx="128">
                  <c:v>113.19249605901041</c:v>
                </c:pt>
                <c:pt idx="129">
                  <c:v>113.97476350001169</c:v>
                </c:pt>
                <c:pt idx="130">
                  <c:v>113.80199456360424</c:v>
                </c:pt>
                <c:pt idx="131">
                  <c:v>113.133935258683</c:v>
                </c:pt>
                <c:pt idx="132">
                  <c:v>113.36002074136998</c:v>
                </c:pt>
                <c:pt idx="133">
                  <c:v>113.22163078697304</c:v>
                </c:pt>
                <c:pt idx="134">
                  <c:v>113.52696273492541</c:v>
                </c:pt>
                <c:pt idx="135">
                  <c:v>113.01914442694748</c:v>
                </c:pt>
                <c:pt idx="136">
                  <c:v>112.93931527287792</c:v>
                </c:pt>
                <c:pt idx="137">
                  <c:v>112.8559899517269</c:v>
                </c:pt>
                <c:pt idx="138">
                  <c:v>112.63310928486798</c:v>
                </c:pt>
                <c:pt idx="139">
                  <c:v>113.02875888813432</c:v>
                </c:pt>
                <c:pt idx="140">
                  <c:v>113.07974466549462</c:v>
                </c:pt>
                <c:pt idx="141">
                  <c:v>112.91018054491525</c:v>
                </c:pt>
                <c:pt idx="142">
                  <c:v>112.70711149608555</c:v>
                </c:pt>
                <c:pt idx="143">
                  <c:v>112.57804465162206</c:v>
                </c:pt>
                <c:pt idx="144">
                  <c:v>112.51365690159138</c:v>
                </c:pt>
                <c:pt idx="145">
                  <c:v>112.5238540584337</c:v>
                </c:pt>
                <c:pt idx="146">
                  <c:v>112.35662072047617</c:v>
                </c:pt>
                <c:pt idx="147">
                  <c:v>112.4655846025084</c:v>
                </c:pt>
                <c:pt idx="148">
                  <c:v>112.36244767017949</c:v>
                </c:pt>
                <c:pt idx="149">
                  <c:v>112.7108990075691</c:v>
                </c:pt>
                <c:pt idx="150">
                  <c:v>112.49646741743742</c:v>
                </c:pt>
                <c:pt idx="151">
                  <c:v>112.76800307903476</c:v>
                </c:pt>
                <c:pt idx="152">
                  <c:v>112.94514222258123</c:v>
                </c:pt>
                <c:pt idx="153">
                  <c:v>113.20444129596777</c:v>
                </c:pt>
                <c:pt idx="154">
                  <c:v>113.24377318077273</c:v>
                </c:pt>
                <c:pt idx="155">
                  <c:v>113.05002724187648</c:v>
                </c:pt>
                <c:pt idx="156">
                  <c:v>113.35244571840286</c:v>
                </c:pt>
                <c:pt idx="157">
                  <c:v>113.38420256653814</c:v>
                </c:pt>
                <c:pt idx="158">
                  <c:v>113.94096721365661</c:v>
                </c:pt>
                <c:pt idx="159">
                  <c:v>113.72449618530517</c:v>
                </c:pt>
                <c:pt idx="160">
                  <c:v>113.75945786297113</c:v>
                </c:pt>
                <c:pt idx="161">
                  <c:v>113.80549073068566</c:v>
                </c:pt>
                <c:pt idx="162">
                  <c:v>114.0531359183682</c:v>
                </c:pt>
                <c:pt idx="163">
                  <c:v>114.53036275581918</c:v>
                </c:pt>
                <c:pt idx="164">
                  <c:v>114.83802547954213</c:v>
                </c:pt>
                <c:pt idx="165">
                  <c:v>114.78878778914822</c:v>
                </c:pt>
                <c:pt idx="166">
                  <c:v>114.46014806293648</c:v>
                </c:pt>
                <c:pt idx="167">
                  <c:v>114.66117768724902</c:v>
                </c:pt>
                <c:pt idx="168">
                  <c:v>114.35176687655972</c:v>
                </c:pt>
                <c:pt idx="169">
                  <c:v>114.34331780668379</c:v>
                </c:pt>
                <c:pt idx="170">
                  <c:v>114.41557193093496</c:v>
                </c:pt>
                <c:pt idx="171">
                  <c:v>114.49685782071751</c:v>
                </c:pt>
                <c:pt idx="172">
                  <c:v>113.72828370364</c:v>
                </c:pt>
                <c:pt idx="173">
                  <c:v>113.35594188548431</c:v>
                </c:pt>
                <c:pt idx="174">
                  <c:v>114.03215891587941</c:v>
                </c:pt>
                <c:pt idx="175">
                  <c:v>113.90658823849739</c:v>
                </c:pt>
                <c:pt idx="176">
                  <c:v>114.27018963552378</c:v>
                </c:pt>
                <c:pt idx="177">
                  <c:v>112.71148170322452</c:v>
                </c:pt>
                <c:pt idx="178">
                  <c:v>112.61271497803463</c:v>
                </c:pt>
                <c:pt idx="179">
                  <c:v>111.71245188946973</c:v>
                </c:pt>
                <c:pt idx="180">
                  <c:v>112.69778838615204</c:v>
                </c:pt>
                <c:pt idx="181">
                  <c:v>113.1814248621105</c:v>
                </c:pt>
                <c:pt idx="182">
                  <c:v>112.17423732288186</c:v>
                </c:pt>
                <c:pt idx="183">
                  <c:v>111.19705855852472</c:v>
                </c:pt>
                <c:pt idx="184">
                  <c:v>112.1707411558004</c:v>
                </c:pt>
                <c:pt idx="185">
                  <c:v>112.16724498871895</c:v>
                </c:pt>
                <c:pt idx="186">
                  <c:v>112.31699749126912</c:v>
                </c:pt>
                <c:pt idx="187">
                  <c:v>112.57280040442552</c:v>
                </c:pt>
                <c:pt idx="188">
                  <c:v>112.19841914805005</c:v>
                </c:pt>
                <c:pt idx="189">
                  <c:v>112.27970503783261</c:v>
                </c:pt>
                <c:pt idx="190">
                  <c:v>112.50433379165788</c:v>
                </c:pt>
                <c:pt idx="191">
                  <c:v>112.97048943220901</c:v>
                </c:pt>
                <c:pt idx="192">
                  <c:v>112.47082885655622</c:v>
                </c:pt>
                <c:pt idx="193">
                  <c:v>112.46820672953231</c:v>
                </c:pt>
                <c:pt idx="194">
                  <c:v>111.94902588025242</c:v>
                </c:pt>
                <c:pt idx="195">
                  <c:v>112.12121212100443</c:v>
                </c:pt>
                <c:pt idx="196">
                  <c:v>111.24309142623925</c:v>
                </c:pt>
                <c:pt idx="197">
                  <c:v>111.05604647710385</c:v>
                </c:pt>
                <c:pt idx="198">
                  <c:v>110.04856759347312</c:v>
                </c:pt>
                <c:pt idx="199">
                  <c:v>110.78858967824344</c:v>
                </c:pt>
                <c:pt idx="200">
                  <c:v>111.12072557153664</c:v>
                </c:pt>
                <c:pt idx="201">
                  <c:v>111.6777815630572</c:v>
                </c:pt>
                <c:pt idx="202">
                  <c:v>111.41731709835972</c:v>
                </c:pt>
                <c:pt idx="203">
                  <c:v>111.0376915947877</c:v>
                </c:pt>
                <c:pt idx="204">
                  <c:v>110.7043903101836</c:v>
                </c:pt>
                <c:pt idx="205">
                  <c:v>110.71429612262385</c:v>
                </c:pt>
                <c:pt idx="206">
                  <c:v>110.60824571201765</c:v>
                </c:pt>
                <c:pt idx="207">
                  <c:v>110.50598281974628</c:v>
                </c:pt>
                <c:pt idx="208">
                  <c:v>110.16102764258686</c:v>
                </c:pt>
                <c:pt idx="209">
                  <c:v>110.57794559274409</c:v>
                </c:pt>
                <c:pt idx="210">
                  <c:v>110.90134107175925</c:v>
                </c:pt>
                <c:pt idx="211">
                  <c:v>111.25707609456515</c:v>
                </c:pt>
                <c:pt idx="212">
                  <c:v>111.6031966630355</c:v>
                </c:pt>
                <c:pt idx="213">
                  <c:v>111.48898852695545</c:v>
                </c:pt>
                <c:pt idx="214">
                  <c:v>111.69001815126802</c:v>
                </c:pt>
                <c:pt idx="215">
                  <c:v>112.07488790203659</c:v>
                </c:pt>
                <c:pt idx="216">
                  <c:v>111.73197215624562</c:v>
                </c:pt>
                <c:pt idx="217">
                  <c:v>111.54317912014385</c:v>
                </c:pt>
                <c:pt idx="218">
                  <c:v>111.3255427073328</c:v>
                </c:pt>
                <c:pt idx="219">
                  <c:v>111.62708713695032</c:v>
                </c:pt>
                <c:pt idx="220">
                  <c:v>111.96155381286535</c:v>
                </c:pt>
                <c:pt idx="221">
                  <c:v>111.58221966054671</c:v>
                </c:pt>
                <c:pt idx="222">
                  <c:v>111.62621309689277</c:v>
                </c:pt>
                <c:pt idx="223">
                  <c:v>111.85288128208653</c:v>
                </c:pt>
                <c:pt idx="224">
                  <c:v>112.05915515359564</c:v>
                </c:pt>
                <c:pt idx="225">
                  <c:v>112.08712449024736</c:v>
                </c:pt>
                <c:pt idx="226">
                  <c:v>111.80888783888916</c:v>
                </c:pt>
                <c:pt idx="227">
                  <c:v>111.51957999063112</c:v>
                </c:pt>
                <c:pt idx="228">
                  <c:v>111.14257661408304</c:v>
                </c:pt>
                <c:pt idx="229">
                  <c:v>110.82646482048418</c:v>
                </c:pt>
                <c:pt idx="230">
                  <c:v>110.85851301987282</c:v>
                </c:pt>
                <c:pt idx="231">
                  <c:v>110.65544397104311</c:v>
                </c:pt>
                <c:pt idx="232">
                  <c:v>110.92086133853506</c:v>
                </c:pt>
                <c:pt idx="233">
                  <c:v>110.63417561730093</c:v>
                </c:pt>
                <c:pt idx="234">
                  <c:v>110.89434873759635</c:v>
                </c:pt>
                <c:pt idx="235">
                  <c:v>111.25154049611525</c:v>
                </c:pt>
                <c:pt idx="236">
                  <c:v>110.29009448705037</c:v>
                </c:pt>
                <c:pt idx="237">
                  <c:v>110.25688089635078</c:v>
                </c:pt>
                <c:pt idx="238">
                  <c:v>110.18724889227224</c:v>
                </c:pt>
                <c:pt idx="239">
                  <c:v>109.54978105102667</c:v>
                </c:pt>
                <c:pt idx="240">
                  <c:v>109.87142844992675</c:v>
                </c:pt>
                <c:pt idx="241">
                  <c:v>109.03147424865563</c:v>
                </c:pt>
                <c:pt idx="242">
                  <c:v>108.43596041238767</c:v>
                </c:pt>
                <c:pt idx="243">
                  <c:v>108.2381356107545</c:v>
                </c:pt>
                <c:pt idx="244">
                  <c:v>107.58435231856122</c:v>
                </c:pt>
                <c:pt idx="245">
                  <c:v>107.40022084085184</c:v>
                </c:pt>
                <c:pt idx="246">
                  <c:v>106.47868940539605</c:v>
                </c:pt>
                <c:pt idx="247">
                  <c:v>106.83209365243144</c:v>
                </c:pt>
                <c:pt idx="248">
                  <c:v>107.27086265198629</c:v>
                </c:pt>
                <c:pt idx="249">
                  <c:v>106.26833667115004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45894</c:v>
                </c:pt>
                <c:pt idx="1">
                  <c:v>45895</c:v>
                </c:pt>
                <c:pt idx="2">
                  <c:v>45896</c:v>
                </c:pt>
                <c:pt idx="3">
                  <c:v>45898</c:v>
                </c:pt>
                <c:pt idx="4">
                  <c:v>45901</c:v>
                </c:pt>
                <c:pt idx="5">
                  <c:v>45902</c:v>
                </c:pt>
                <c:pt idx="6">
                  <c:v>45903</c:v>
                </c:pt>
                <c:pt idx="7">
                  <c:v>45904</c:v>
                </c:pt>
                <c:pt idx="8">
                  <c:v>45905</c:v>
                </c:pt>
                <c:pt idx="9">
                  <c:v>45908</c:v>
                </c:pt>
                <c:pt idx="10">
                  <c:v>45909</c:v>
                </c:pt>
                <c:pt idx="11">
                  <c:v>45910</c:v>
                </c:pt>
                <c:pt idx="12">
                  <c:v>45911</c:v>
                </c:pt>
                <c:pt idx="13">
                  <c:v>45912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45922</c:v>
                </c:pt>
                <c:pt idx="20">
                  <c:v>45923</c:v>
                </c:pt>
                <c:pt idx="21">
                  <c:v>45924</c:v>
                </c:pt>
                <c:pt idx="22">
                  <c:v>45925</c:v>
                </c:pt>
                <c:pt idx="23">
                  <c:v>45926</c:v>
                </c:pt>
                <c:pt idx="24">
                  <c:v>45929</c:v>
                </c:pt>
                <c:pt idx="25">
                  <c:v>45930</c:v>
                </c:pt>
                <c:pt idx="26">
                  <c:v>45931</c:v>
                </c:pt>
                <c:pt idx="27">
                  <c:v>45932</c:v>
                </c:pt>
                <c:pt idx="28">
                  <c:v>45933</c:v>
                </c:pt>
                <c:pt idx="29">
                  <c:v>45936</c:v>
                </c:pt>
                <c:pt idx="30">
                  <c:v>45937</c:v>
                </c:pt>
                <c:pt idx="31">
                  <c:v>45938</c:v>
                </c:pt>
                <c:pt idx="32">
                  <c:v>45939</c:v>
                </c:pt>
                <c:pt idx="33">
                  <c:v>45940</c:v>
                </c:pt>
                <c:pt idx="34">
                  <c:v>45943</c:v>
                </c:pt>
                <c:pt idx="35">
                  <c:v>45944</c:v>
                </c:pt>
                <c:pt idx="36">
                  <c:v>45945</c:v>
                </c:pt>
                <c:pt idx="37">
                  <c:v>45946</c:v>
                </c:pt>
                <c:pt idx="38">
                  <c:v>45947</c:v>
                </c:pt>
                <c:pt idx="39">
                  <c:v>45950</c:v>
                </c:pt>
                <c:pt idx="40">
                  <c:v>45951</c:v>
                </c:pt>
                <c:pt idx="41">
                  <c:v>45952</c:v>
                </c:pt>
                <c:pt idx="42">
                  <c:v>45953</c:v>
                </c:pt>
                <c:pt idx="43">
                  <c:v>45954</c:v>
                </c:pt>
                <c:pt idx="44">
                  <c:v>45957</c:v>
                </c:pt>
                <c:pt idx="45">
                  <c:v>45958</c:v>
                </c:pt>
                <c:pt idx="46">
                  <c:v>45959</c:v>
                </c:pt>
                <c:pt idx="47">
                  <c:v>45960</c:v>
                </c:pt>
                <c:pt idx="48">
                  <c:v>45961</c:v>
                </c:pt>
                <c:pt idx="49">
                  <c:v>45964</c:v>
                </c:pt>
                <c:pt idx="50">
                  <c:v>45965</c:v>
                </c:pt>
                <c:pt idx="51">
                  <c:v>45966</c:v>
                </c:pt>
                <c:pt idx="52">
                  <c:v>45967</c:v>
                </c:pt>
                <c:pt idx="53">
                  <c:v>45968</c:v>
                </c:pt>
                <c:pt idx="54">
                  <c:v>45971</c:v>
                </c:pt>
                <c:pt idx="55">
                  <c:v>45972</c:v>
                </c:pt>
                <c:pt idx="56">
                  <c:v>45973</c:v>
                </c:pt>
                <c:pt idx="57">
                  <c:v>45974</c:v>
                </c:pt>
                <c:pt idx="58">
                  <c:v>45975</c:v>
                </c:pt>
                <c:pt idx="59">
                  <c:v>45978</c:v>
                </c:pt>
                <c:pt idx="60">
                  <c:v>45979</c:v>
                </c:pt>
                <c:pt idx="61">
                  <c:v>45980</c:v>
                </c:pt>
                <c:pt idx="62">
                  <c:v>45981</c:v>
                </c:pt>
                <c:pt idx="63">
                  <c:v>45982</c:v>
                </c:pt>
                <c:pt idx="64">
                  <c:v>45985</c:v>
                </c:pt>
                <c:pt idx="65">
                  <c:v>45986</c:v>
                </c:pt>
                <c:pt idx="66">
                  <c:v>45987</c:v>
                </c:pt>
                <c:pt idx="67">
                  <c:v>45988</c:v>
                </c:pt>
                <c:pt idx="68">
                  <c:v>45989</c:v>
                </c:pt>
                <c:pt idx="69">
                  <c:v>45992</c:v>
                </c:pt>
                <c:pt idx="70">
                  <c:v>45993</c:v>
                </c:pt>
                <c:pt idx="71">
                  <c:v>45994</c:v>
                </c:pt>
                <c:pt idx="72">
                  <c:v>45995</c:v>
                </c:pt>
                <c:pt idx="73">
                  <c:v>45996</c:v>
                </c:pt>
                <c:pt idx="74">
                  <c:v>45999</c:v>
                </c:pt>
                <c:pt idx="75">
                  <c:v>46000</c:v>
                </c:pt>
                <c:pt idx="76">
                  <c:v>46001</c:v>
                </c:pt>
                <c:pt idx="77">
                  <c:v>46002</c:v>
                </c:pt>
                <c:pt idx="78">
                  <c:v>46003</c:v>
                </c:pt>
                <c:pt idx="79">
                  <c:v>46006</c:v>
                </c:pt>
                <c:pt idx="80">
                  <c:v>46007</c:v>
                </c:pt>
                <c:pt idx="81">
                  <c:v>46008</c:v>
                </c:pt>
                <c:pt idx="82">
                  <c:v>46009</c:v>
                </c:pt>
                <c:pt idx="83">
                  <c:v>46010</c:v>
                </c:pt>
                <c:pt idx="84">
                  <c:v>46013</c:v>
                </c:pt>
                <c:pt idx="85">
                  <c:v>46014</c:v>
                </c:pt>
                <c:pt idx="86">
                  <c:v>46015</c:v>
                </c:pt>
                <c:pt idx="87">
                  <c:v>46017</c:v>
                </c:pt>
                <c:pt idx="88">
                  <c:v>46020</c:v>
                </c:pt>
                <c:pt idx="89">
                  <c:v>46021</c:v>
                </c:pt>
                <c:pt idx="90">
                  <c:v>46022</c:v>
                </c:pt>
                <c:pt idx="91">
                  <c:v>46024</c:v>
                </c:pt>
                <c:pt idx="92">
                  <c:v>46027</c:v>
                </c:pt>
                <c:pt idx="93">
                  <c:v>46028</c:v>
                </c:pt>
                <c:pt idx="94">
                  <c:v>46029</c:v>
                </c:pt>
                <c:pt idx="95">
                  <c:v>46030</c:v>
                </c:pt>
                <c:pt idx="96">
                  <c:v>46031</c:v>
                </c:pt>
                <c:pt idx="97">
                  <c:v>46034</c:v>
                </c:pt>
                <c:pt idx="98">
                  <c:v>46035</c:v>
                </c:pt>
                <c:pt idx="99">
                  <c:v>46036</c:v>
                </c:pt>
                <c:pt idx="100">
                  <c:v>46037</c:v>
                </c:pt>
                <c:pt idx="101">
                  <c:v>46038</c:v>
                </c:pt>
                <c:pt idx="102">
                  <c:v>46041</c:v>
                </c:pt>
                <c:pt idx="103">
                  <c:v>46042</c:v>
                </c:pt>
                <c:pt idx="104">
                  <c:v>46043</c:v>
                </c:pt>
                <c:pt idx="105">
                  <c:v>46044</c:v>
                </c:pt>
                <c:pt idx="106">
                  <c:v>46045</c:v>
                </c:pt>
                <c:pt idx="107">
                  <c:v>46048</c:v>
                </c:pt>
                <c:pt idx="108">
                  <c:v>46049</c:v>
                </c:pt>
                <c:pt idx="109">
                  <c:v>46050</c:v>
                </c:pt>
                <c:pt idx="110">
                  <c:v>46051</c:v>
                </c:pt>
                <c:pt idx="111">
                  <c:v>46052</c:v>
                </c:pt>
                <c:pt idx="112">
                  <c:v>46055</c:v>
                </c:pt>
                <c:pt idx="113">
                  <c:v>46056</c:v>
                </c:pt>
                <c:pt idx="114">
                  <c:v>46057</c:v>
                </c:pt>
                <c:pt idx="115">
                  <c:v>46058</c:v>
                </c:pt>
                <c:pt idx="116">
                  <c:v>46059</c:v>
                </c:pt>
                <c:pt idx="117">
                  <c:v>46062</c:v>
                </c:pt>
                <c:pt idx="118">
                  <c:v>46063</c:v>
                </c:pt>
                <c:pt idx="119">
                  <c:v>46064</c:v>
                </c:pt>
                <c:pt idx="120">
                  <c:v>46065</c:v>
                </c:pt>
                <c:pt idx="121">
                  <c:v>46066</c:v>
                </c:pt>
                <c:pt idx="122">
                  <c:v>46071</c:v>
                </c:pt>
                <c:pt idx="123">
                  <c:v>46072</c:v>
                </c:pt>
                <c:pt idx="124">
                  <c:v>46073</c:v>
                </c:pt>
                <c:pt idx="125">
                  <c:v>46076</c:v>
                </c:pt>
                <c:pt idx="126">
                  <c:v>46077</c:v>
                </c:pt>
                <c:pt idx="127">
                  <c:v>46078</c:v>
                </c:pt>
                <c:pt idx="128">
                  <c:v>46079</c:v>
                </c:pt>
                <c:pt idx="129">
                  <c:v>46080</c:v>
                </c:pt>
                <c:pt idx="130">
                  <c:v>46083</c:v>
                </c:pt>
                <c:pt idx="131">
                  <c:v>46084</c:v>
                </c:pt>
                <c:pt idx="132">
                  <c:v>46085</c:v>
                </c:pt>
                <c:pt idx="133">
                  <c:v>46086</c:v>
                </c:pt>
                <c:pt idx="134">
                  <c:v>46087</c:v>
                </c:pt>
                <c:pt idx="135">
                  <c:v>46090</c:v>
                </c:pt>
                <c:pt idx="136">
                  <c:v>46091</c:v>
                </c:pt>
                <c:pt idx="137">
                  <c:v>46092</c:v>
                </c:pt>
                <c:pt idx="138">
                  <c:v>46093</c:v>
                </c:pt>
                <c:pt idx="139">
                  <c:v>46094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46104</c:v>
                </c:pt>
                <c:pt idx="146">
                  <c:v>46105</c:v>
                </c:pt>
                <c:pt idx="147">
                  <c:v>46106</c:v>
                </c:pt>
                <c:pt idx="148">
                  <c:v>46107</c:v>
                </c:pt>
                <c:pt idx="149">
                  <c:v>46108</c:v>
                </c:pt>
                <c:pt idx="150">
                  <c:v>46111</c:v>
                </c:pt>
                <c:pt idx="151">
                  <c:v>46112</c:v>
                </c:pt>
                <c:pt idx="152">
                  <c:v>46113</c:v>
                </c:pt>
                <c:pt idx="153">
                  <c:v>46114</c:v>
                </c:pt>
                <c:pt idx="154">
                  <c:v>46118</c:v>
                </c:pt>
                <c:pt idx="155">
                  <c:v>46119</c:v>
                </c:pt>
                <c:pt idx="156">
                  <c:v>46120</c:v>
                </c:pt>
                <c:pt idx="157">
                  <c:v>46121</c:v>
                </c:pt>
                <c:pt idx="158">
                  <c:v>46122</c:v>
                </c:pt>
                <c:pt idx="159">
                  <c:v>46125</c:v>
                </c:pt>
                <c:pt idx="160">
                  <c:v>46126</c:v>
                </c:pt>
                <c:pt idx="161">
                  <c:v>46127</c:v>
                </c:pt>
                <c:pt idx="162">
                  <c:v>46128</c:v>
                </c:pt>
                <c:pt idx="163">
                  <c:v>46129</c:v>
                </c:pt>
                <c:pt idx="164">
                  <c:v>46132</c:v>
                </c:pt>
                <c:pt idx="165">
                  <c:v>46134</c:v>
                </c:pt>
                <c:pt idx="166">
                  <c:v>46135</c:v>
                </c:pt>
                <c:pt idx="167">
                  <c:v>46136</c:v>
                </c:pt>
                <c:pt idx="168">
                  <c:v>46139</c:v>
                </c:pt>
                <c:pt idx="169">
                  <c:v>46140</c:v>
                </c:pt>
                <c:pt idx="170">
                  <c:v>46141</c:v>
                </c:pt>
                <c:pt idx="171">
                  <c:v>46142</c:v>
                </c:pt>
                <c:pt idx="172">
                  <c:v>46146</c:v>
                </c:pt>
                <c:pt idx="173">
                  <c:v>46147</c:v>
                </c:pt>
                <c:pt idx="174">
                  <c:v>46148</c:v>
                </c:pt>
                <c:pt idx="175">
                  <c:v>46149</c:v>
                </c:pt>
                <c:pt idx="176">
                  <c:v>46150</c:v>
                </c:pt>
                <c:pt idx="177">
                  <c:v>46153</c:v>
                </c:pt>
                <c:pt idx="178">
                  <c:v>46154</c:v>
                </c:pt>
                <c:pt idx="179">
                  <c:v>46155</c:v>
                </c:pt>
                <c:pt idx="180">
                  <c:v>46156</c:v>
                </c:pt>
                <c:pt idx="181">
                  <c:v>46157</c:v>
                </c:pt>
                <c:pt idx="182">
                  <c:v>46160</c:v>
                </c:pt>
                <c:pt idx="183">
                  <c:v>46161</c:v>
                </c:pt>
                <c:pt idx="184">
                  <c:v>46162</c:v>
                </c:pt>
                <c:pt idx="185">
                  <c:v>46163</c:v>
                </c:pt>
                <c:pt idx="186">
                  <c:v>46164</c:v>
                </c:pt>
                <c:pt idx="187">
                  <c:v>46167</c:v>
                </c:pt>
                <c:pt idx="188">
                  <c:v>46168</c:v>
                </c:pt>
                <c:pt idx="189">
                  <c:v>46169</c:v>
                </c:pt>
                <c:pt idx="190">
                  <c:v>46170</c:v>
                </c:pt>
                <c:pt idx="191">
                  <c:v>46171</c:v>
                </c:pt>
                <c:pt idx="192">
                  <c:v>46174</c:v>
                </c:pt>
                <c:pt idx="193">
                  <c:v>46175</c:v>
                </c:pt>
                <c:pt idx="194">
                  <c:v>46176</c:v>
                </c:pt>
                <c:pt idx="195">
                  <c:v>46178</c:v>
                </c:pt>
                <c:pt idx="196">
                  <c:v>46181</c:v>
                </c:pt>
                <c:pt idx="197">
                  <c:v>46182</c:v>
                </c:pt>
                <c:pt idx="198">
                  <c:v>46183</c:v>
                </c:pt>
                <c:pt idx="199">
                  <c:v>46184</c:v>
                </c:pt>
                <c:pt idx="200">
                  <c:v>46185</c:v>
                </c:pt>
                <c:pt idx="201">
                  <c:v>46188</c:v>
                </c:pt>
                <c:pt idx="202">
                  <c:v>46189</c:v>
                </c:pt>
                <c:pt idx="203">
                  <c:v>46190</c:v>
                </c:pt>
                <c:pt idx="204">
                  <c:v>46191</c:v>
                </c:pt>
                <c:pt idx="205">
                  <c:v>46192</c:v>
                </c:pt>
                <c:pt idx="206">
                  <c:v>46195</c:v>
                </c:pt>
                <c:pt idx="207">
                  <c:v>46196</c:v>
                </c:pt>
                <c:pt idx="208">
                  <c:v>46197</c:v>
                </c:pt>
                <c:pt idx="209">
                  <c:v>46198</c:v>
                </c:pt>
                <c:pt idx="210">
                  <c:v>46199</c:v>
                </c:pt>
                <c:pt idx="211">
                  <c:v>46202</c:v>
                </c:pt>
                <c:pt idx="212">
                  <c:v>46203</c:v>
                </c:pt>
                <c:pt idx="213">
                  <c:v>46204</c:v>
                </c:pt>
                <c:pt idx="214">
                  <c:v>46205</c:v>
                </c:pt>
                <c:pt idx="215">
                  <c:v>46206</c:v>
                </c:pt>
                <c:pt idx="216">
                  <c:v>46209</c:v>
                </c:pt>
                <c:pt idx="217">
                  <c:v>46210</c:v>
                </c:pt>
                <c:pt idx="218">
                  <c:v>46211</c:v>
                </c:pt>
                <c:pt idx="219">
                  <c:v>46212</c:v>
                </c:pt>
                <c:pt idx="220">
                  <c:v>46213</c:v>
                </c:pt>
                <c:pt idx="221">
                  <c:v>46216</c:v>
                </c:pt>
                <c:pt idx="222">
                  <c:v>46217</c:v>
                </c:pt>
                <c:pt idx="223">
                  <c:v>46218</c:v>
                </c:pt>
                <c:pt idx="224">
                  <c:v>46219</c:v>
                </c:pt>
                <c:pt idx="225">
                  <c:v>46220</c:v>
                </c:pt>
                <c:pt idx="226">
                  <c:v>46223</c:v>
                </c:pt>
                <c:pt idx="227">
                  <c:v>46224</c:v>
                </c:pt>
                <c:pt idx="228">
                  <c:v>46225</c:v>
                </c:pt>
                <c:pt idx="229">
                  <c:v>46226</c:v>
                </c:pt>
                <c:pt idx="230">
                  <c:v>46227</c:v>
                </c:pt>
                <c:pt idx="231">
                  <c:v>46230</c:v>
                </c:pt>
                <c:pt idx="232">
                  <c:v>46231</c:v>
                </c:pt>
                <c:pt idx="233">
                  <c:v>46232</c:v>
                </c:pt>
                <c:pt idx="234">
                  <c:v>46233</c:v>
                </c:pt>
                <c:pt idx="235">
                  <c:v>46234</c:v>
                </c:pt>
                <c:pt idx="236">
                  <c:v>46237</c:v>
                </c:pt>
                <c:pt idx="237">
                  <c:v>46238</c:v>
                </c:pt>
                <c:pt idx="238">
                  <c:v>46239</c:v>
                </c:pt>
                <c:pt idx="239">
                  <c:v>46240</c:v>
                </c:pt>
                <c:pt idx="240">
                  <c:v>46241</c:v>
                </c:pt>
                <c:pt idx="241">
                  <c:v>46244</c:v>
                </c:pt>
                <c:pt idx="242">
                  <c:v>46245</c:v>
                </c:pt>
                <c:pt idx="243">
                  <c:v>46246</c:v>
                </c:pt>
                <c:pt idx="244">
                  <c:v>46247</c:v>
                </c:pt>
                <c:pt idx="245">
                  <c:v>46248</c:v>
                </c:pt>
                <c:pt idx="246">
                  <c:v>46251</c:v>
                </c:pt>
                <c:pt idx="247">
                  <c:v>46252</c:v>
                </c:pt>
                <c:pt idx="248">
                  <c:v>46253</c:v>
                </c:pt>
                <c:pt idx="249">
                  <c:v>46254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100.05513102608465</c:v>
                </c:pt>
                <c:pt idx="2">
                  <c:v>100.110292462367</c:v>
                </c:pt>
                <c:pt idx="3">
                  <c:v>100.22070656552476</c:v>
                </c:pt>
                <c:pt idx="4">
                  <c:v>100.27595932420455</c:v>
                </c:pt>
                <c:pt idx="5">
                  <c:v>100.33124249881979</c:v>
                </c:pt>
                <c:pt idx="6">
                  <c:v>100.38655618117488</c:v>
                </c:pt>
                <c:pt idx="7">
                  <c:v>100.44190037126981</c:v>
                </c:pt>
                <c:pt idx="8">
                  <c:v>100.49727507484235</c:v>
                </c:pt>
                <c:pt idx="9">
                  <c:v>100.55268029189249</c:v>
                </c:pt>
                <c:pt idx="10">
                  <c:v>100.60811601094468</c:v>
                </c:pt>
                <c:pt idx="11">
                  <c:v>100.66358235249217</c:v>
                </c:pt>
                <c:pt idx="12">
                  <c:v>100.71907929932162</c:v>
                </c:pt>
                <c:pt idx="13">
                  <c:v>100.7746067596287</c:v>
                </c:pt>
                <c:pt idx="14">
                  <c:v>100.83016483095551</c:v>
                </c:pt>
                <c:pt idx="15">
                  <c:v>100.88575362231977</c:v>
                </c:pt>
                <c:pt idx="16">
                  <c:v>100.94137302470378</c:v>
                </c:pt>
                <c:pt idx="17">
                  <c:v>100.99702303810753</c:v>
                </c:pt>
                <c:pt idx="18">
                  <c:v>101.05270376581097</c:v>
                </c:pt>
                <c:pt idx="19">
                  <c:v>101.10841520781406</c:v>
                </c:pt>
                <c:pt idx="20">
                  <c:v>101.16415736985459</c:v>
                </c:pt>
                <c:pt idx="21">
                  <c:v>101.21993024045702</c:v>
                </c:pt>
                <c:pt idx="22">
                  <c:v>101.27573383109687</c:v>
                </c:pt>
                <c:pt idx="23">
                  <c:v>101.33156823931634</c:v>
                </c:pt>
                <c:pt idx="24">
                  <c:v>101.38743336183545</c:v>
                </c:pt>
                <c:pt idx="25">
                  <c:v>101.44332930193416</c:v>
                </c:pt>
                <c:pt idx="26">
                  <c:v>101.49925605961245</c:v>
                </c:pt>
                <c:pt idx="27">
                  <c:v>101.55521363487031</c:v>
                </c:pt>
                <c:pt idx="28">
                  <c:v>101.61120213098769</c:v>
                </c:pt>
                <c:pt idx="29">
                  <c:v>101.66722144468463</c:v>
                </c:pt>
                <c:pt idx="30">
                  <c:v>101.72327167350331</c:v>
                </c:pt>
                <c:pt idx="31">
                  <c:v>101.77935282891924</c:v>
                </c:pt>
                <c:pt idx="32">
                  <c:v>101.83546489945694</c:v>
                </c:pt>
                <c:pt idx="33">
                  <c:v>101.89160789659189</c:v>
                </c:pt>
                <c:pt idx="34">
                  <c:v>101.94778180884856</c:v>
                </c:pt>
                <c:pt idx="35">
                  <c:v>102.00398673950689</c:v>
                </c:pt>
                <c:pt idx="36">
                  <c:v>102.06022259676247</c:v>
                </c:pt>
                <c:pt idx="37">
                  <c:v>102.1164894724197</c:v>
                </c:pt>
                <c:pt idx="38">
                  <c:v>102.17278737221635</c:v>
                </c:pt>
                <c:pt idx="39">
                  <c:v>102.22911629615241</c:v>
                </c:pt>
                <c:pt idx="40">
                  <c:v>102.28547634177005</c:v>
                </c:pt>
                <c:pt idx="41">
                  <c:v>102.3418674115271</c:v>
                </c:pt>
                <c:pt idx="42">
                  <c:v>102.39828960870346</c:v>
                </c:pt>
                <c:pt idx="43">
                  <c:v>102.4547428242815</c:v>
                </c:pt>
                <c:pt idx="44">
                  <c:v>102.51122716154107</c:v>
                </c:pt>
                <c:pt idx="45">
                  <c:v>102.5677427294999</c:v>
                </c:pt>
                <c:pt idx="46">
                  <c:v>102.62428942487806</c:v>
                </c:pt>
                <c:pt idx="47">
                  <c:v>102.68086724193778</c:v>
                </c:pt>
                <c:pt idx="48">
                  <c:v>102.73747628969676</c:v>
                </c:pt>
                <c:pt idx="49">
                  <c:v>102.79411655667944</c:v>
                </c:pt>
                <c:pt idx="50">
                  <c:v>102.85078806009913</c:v>
                </c:pt>
                <c:pt idx="51">
                  <c:v>102.90749078274253</c:v>
                </c:pt>
                <c:pt idx="52">
                  <c:v>102.96422473608517</c:v>
                </c:pt>
                <c:pt idx="53">
                  <c:v>103.02099001766922</c:v>
                </c:pt>
                <c:pt idx="54">
                  <c:v>103.07778663323244</c:v>
                </c:pt>
                <c:pt idx="55">
                  <c:v>103.13461447375713</c:v>
                </c:pt>
                <c:pt idx="56">
                  <c:v>103.19147364252319</c:v>
                </c:pt>
                <c:pt idx="57">
                  <c:v>103.2483642428106</c:v>
                </c:pt>
                <c:pt idx="58">
                  <c:v>103.30528617133938</c:v>
                </c:pt>
                <c:pt idx="59">
                  <c:v>103.36223943384735</c:v>
                </c:pt>
                <c:pt idx="60">
                  <c:v>103.41922412213883</c:v>
                </c:pt>
                <c:pt idx="61">
                  <c:v>103.47624024768942</c:v>
                </c:pt>
                <c:pt idx="62">
                  <c:v>103.47624024768942</c:v>
                </c:pt>
                <c:pt idx="63">
                  <c:v>103.53328780476131</c:v>
                </c:pt>
                <c:pt idx="64">
                  <c:v>103.59036678761676</c:v>
                </c:pt>
                <c:pt idx="65">
                  <c:v>103.64747731101117</c:v>
                </c:pt>
                <c:pt idx="66">
                  <c:v>103.70461926592691</c:v>
                </c:pt>
                <c:pt idx="67">
                  <c:v>103.76179275564387</c:v>
                </c:pt>
                <c:pt idx="68">
                  <c:v>103.8189977744243</c:v>
                </c:pt>
                <c:pt idx="69">
                  <c:v>103.87623433374371</c:v>
                </c:pt>
                <c:pt idx="70">
                  <c:v>103.93350242212658</c:v>
                </c:pt>
                <c:pt idx="71">
                  <c:v>103.99080204531067</c:v>
                </c:pt>
                <c:pt idx="72">
                  <c:v>104.04813330657592</c:v>
                </c:pt>
                <c:pt idx="73">
                  <c:v>104.10549610264238</c:v>
                </c:pt>
                <c:pt idx="74">
                  <c:v>104.16289053679</c:v>
                </c:pt>
                <c:pt idx="75">
                  <c:v>104.22031660901877</c:v>
                </c:pt>
                <c:pt idx="76">
                  <c:v>104.27777441687081</c:v>
                </c:pt>
                <c:pt idx="77">
                  <c:v>104.33526386280398</c:v>
                </c:pt>
                <c:pt idx="78">
                  <c:v>104.39278504436048</c:v>
                </c:pt>
                <c:pt idx="79">
                  <c:v>104.4503378639981</c:v>
                </c:pt>
                <c:pt idx="80">
                  <c:v>104.50792242499676</c:v>
                </c:pt>
                <c:pt idx="81">
                  <c:v>104.56553872161872</c:v>
                </c:pt>
                <c:pt idx="82">
                  <c:v>104.62318686288167</c:v>
                </c:pt>
                <c:pt idx="83">
                  <c:v>104.68086673976791</c:v>
                </c:pt>
                <c:pt idx="84">
                  <c:v>104.73857846129512</c:v>
                </c:pt>
                <c:pt idx="85">
                  <c:v>104.79632192418339</c:v>
                </c:pt>
                <c:pt idx="86">
                  <c:v>104.79632192418339</c:v>
                </c:pt>
                <c:pt idx="87">
                  <c:v>104.79632192418339</c:v>
                </c:pt>
                <c:pt idx="88">
                  <c:v>104.9697434552851</c:v>
                </c:pt>
                <c:pt idx="89">
                  <c:v>105.02761438280388</c:v>
                </c:pt>
                <c:pt idx="90">
                  <c:v>105.02761438280388</c:v>
                </c:pt>
                <c:pt idx="91">
                  <c:v>105.14345196684864</c:v>
                </c:pt>
                <c:pt idx="92">
                  <c:v>105.20141862337465</c:v>
                </c:pt>
                <c:pt idx="93">
                  <c:v>105.25941732536367</c:v>
                </c:pt>
                <c:pt idx="94">
                  <c:v>105.31744796953581</c:v>
                </c:pt>
                <c:pt idx="95">
                  <c:v>105.37551056162884</c:v>
                </c:pt>
                <c:pt idx="96">
                  <c:v>105.43360519918492</c:v>
                </c:pt>
                <c:pt idx="97">
                  <c:v>105.49173188220405</c:v>
                </c:pt>
                <c:pt idx="98">
                  <c:v>105.54989061068621</c:v>
                </c:pt>
                <c:pt idx="99">
                  <c:v>105.60808138463139</c:v>
                </c:pt>
                <c:pt idx="100">
                  <c:v>105.66630420977738</c:v>
                </c:pt>
                <c:pt idx="101">
                  <c:v>105.72455917792857</c:v>
                </c:pt>
                <c:pt idx="102">
                  <c:v>105.78284630056046</c:v>
                </c:pt>
                <c:pt idx="103">
                  <c:v>105.84116546291762</c:v>
                </c:pt>
                <c:pt idx="104">
                  <c:v>105.89951677401775</c:v>
                </c:pt>
                <c:pt idx="105">
                  <c:v>105.95790034287853</c:v>
                </c:pt>
                <c:pt idx="106">
                  <c:v>106.01631605474448</c:v>
                </c:pt>
                <c:pt idx="107">
                  <c:v>106.0747640186333</c:v>
                </c:pt>
                <c:pt idx="108">
                  <c:v>106.13324413126506</c:v>
                </c:pt>
                <c:pt idx="109">
                  <c:v>106.19175649591972</c:v>
                </c:pt>
                <c:pt idx="110">
                  <c:v>106.25030110685947</c:v>
                </c:pt>
                <c:pt idx="111">
                  <c:v>106.30887807883974</c:v>
                </c:pt>
                <c:pt idx="112">
                  <c:v>106.36748729710514</c:v>
                </c:pt>
                <c:pt idx="113">
                  <c:v>106.42612887067332</c:v>
                </c:pt>
                <c:pt idx="114">
                  <c:v>106.48480269052661</c:v>
                </c:pt>
                <c:pt idx="115">
                  <c:v>106.54350887142044</c:v>
                </c:pt>
                <c:pt idx="116">
                  <c:v>106.60224739614154</c:v>
                </c:pt>
                <c:pt idx="117">
                  <c:v>106.6610183851831</c:v>
                </c:pt>
                <c:pt idx="118">
                  <c:v>106.71982172378968</c:v>
                </c:pt>
                <c:pt idx="119">
                  <c:v>106.77865752097894</c:v>
                </c:pt>
                <c:pt idx="120">
                  <c:v>106.83752577101315</c:v>
                </c:pt>
                <c:pt idx="121">
                  <c:v>106.89642647389229</c:v>
                </c:pt>
                <c:pt idx="122">
                  <c:v>106.95535963535413</c:v>
                </c:pt>
                <c:pt idx="123">
                  <c:v>107.01432525539866</c:v>
                </c:pt>
                <c:pt idx="124">
                  <c:v>107.07332343156806</c:v>
                </c:pt>
                <c:pt idx="125">
                  <c:v>107.13235406058239</c:v>
                </c:pt>
                <c:pt idx="126">
                  <c:v>107.19141725145933</c:v>
                </c:pt>
                <c:pt idx="127">
                  <c:v>107.25051299846113</c:v>
                </c:pt>
                <c:pt idx="128">
                  <c:v>107.30964130732555</c:v>
                </c:pt>
                <c:pt idx="129">
                  <c:v>107.36880226985697</c:v>
                </c:pt>
                <c:pt idx="130">
                  <c:v>107.427995794251</c:v>
                </c:pt>
                <c:pt idx="131">
                  <c:v>107.48722198378755</c:v>
                </c:pt>
                <c:pt idx="132">
                  <c:v>107.54648082699111</c:v>
                </c:pt>
                <c:pt idx="133">
                  <c:v>107.60577233533719</c:v>
                </c:pt>
                <c:pt idx="134">
                  <c:v>107.66509649735026</c:v>
                </c:pt>
                <c:pt idx="135">
                  <c:v>107.72445342778579</c:v>
                </c:pt>
                <c:pt idx="136">
                  <c:v>107.78384301762608</c:v>
                </c:pt>
                <c:pt idx="137">
                  <c:v>107.84326537015106</c:v>
                </c:pt>
                <c:pt idx="138">
                  <c:v>107.90272048536072</c:v>
                </c:pt>
                <c:pt idx="139">
                  <c:v>107.96220836325507</c:v>
                </c:pt>
                <c:pt idx="140">
                  <c:v>108.02172910711401</c:v>
                </c:pt>
                <c:pt idx="141">
                  <c:v>108.08128261939541</c:v>
                </c:pt>
                <c:pt idx="142">
                  <c:v>108.14086898616586</c:v>
                </c:pt>
                <c:pt idx="143">
                  <c:v>108.19955295040207</c:v>
                </c:pt>
                <c:pt idx="144">
                  <c:v>108.25826874780373</c:v>
                </c:pt>
                <c:pt idx="145">
                  <c:v>108.31701638984633</c:v>
                </c:pt>
                <c:pt idx="146">
                  <c:v>108.37579597407208</c:v>
                </c:pt>
                <c:pt idx="147">
                  <c:v>108.43460740293878</c:v>
                </c:pt>
                <c:pt idx="148">
                  <c:v>108.4934507739886</c:v>
                </c:pt>
                <c:pt idx="149">
                  <c:v>108.55232609295932</c:v>
                </c:pt>
                <c:pt idx="150">
                  <c:v>108.61123334837539</c:v>
                </c:pt>
                <c:pt idx="151">
                  <c:v>108.67017255171235</c:v>
                </c:pt>
                <c:pt idx="152">
                  <c:v>108.72914380051236</c:v>
                </c:pt>
                <c:pt idx="153">
                  <c:v>108.78814699149551</c:v>
                </c:pt>
                <c:pt idx="154">
                  <c:v>108.84718223367943</c:v>
                </c:pt>
                <c:pt idx="155">
                  <c:v>108.90624951558863</c:v>
                </c:pt>
                <c:pt idx="156">
                  <c:v>108.96534884869862</c:v>
                </c:pt>
                <c:pt idx="157">
                  <c:v>109.02448022727168</c:v>
                </c:pt>
                <c:pt idx="158">
                  <c:v>109.08364374884991</c:v>
                </c:pt>
                <c:pt idx="159">
                  <c:v>109.14283932162894</c:v>
                </c:pt>
                <c:pt idx="160">
                  <c:v>109.20206704315092</c:v>
                </c:pt>
                <c:pt idx="161">
                  <c:v>109.26132691341589</c:v>
                </c:pt>
                <c:pt idx="162">
                  <c:v>109.32061893242378</c:v>
                </c:pt>
                <c:pt idx="163">
                  <c:v>109.37994310017464</c:v>
                </c:pt>
                <c:pt idx="164">
                  <c:v>109.4392995142106</c:v>
                </c:pt>
                <c:pt idx="165">
                  <c:v>109.49868808272726</c:v>
                </c:pt>
                <c:pt idx="166">
                  <c:v>109.55810889752905</c:v>
                </c:pt>
                <c:pt idx="167">
                  <c:v>109.61756196435368</c:v>
                </c:pt>
                <c:pt idx="168">
                  <c:v>109.67704728893897</c:v>
                </c:pt>
                <c:pt idx="169">
                  <c:v>109.73656485407157</c:v>
                </c:pt>
                <c:pt idx="170">
                  <c:v>109.79611478024475</c:v>
                </c:pt>
                <c:pt idx="171">
                  <c:v>109.85474539466622</c:v>
                </c:pt>
                <c:pt idx="172">
                  <c:v>109.91340734306686</c:v>
                </c:pt>
                <c:pt idx="173">
                  <c:v>109.9721006197089</c:v>
                </c:pt>
                <c:pt idx="174">
                  <c:v>110.03082522459232</c:v>
                </c:pt>
                <c:pt idx="175">
                  <c:v>110.08958116345489</c:v>
                </c:pt>
                <c:pt idx="176">
                  <c:v>110.14836852810102</c:v>
                </c:pt>
                <c:pt idx="177">
                  <c:v>110.2071872267263</c:v>
                </c:pt>
                <c:pt idx="178">
                  <c:v>110.26603735113513</c:v>
                </c:pt>
                <c:pt idx="179">
                  <c:v>110.32491891280306</c:v>
                </c:pt>
                <c:pt idx="180">
                  <c:v>110.38383190599228</c:v>
                </c:pt>
                <c:pt idx="181">
                  <c:v>110.44277633070281</c:v>
                </c:pt>
                <c:pt idx="182">
                  <c:v>110.50175229021455</c:v>
                </c:pt>
                <c:pt idx="183">
                  <c:v>110.56075968124762</c:v>
                </c:pt>
                <c:pt idx="184">
                  <c:v>110.61979860134414</c:v>
                </c:pt>
                <c:pt idx="185">
                  <c:v>110.67886906197965</c:v>
                </c:pt>
                <c:pt idx="186">
                  <c:v>110.7379710574164</c:v>
                </c:pt>
                <c:pt idx="187">
                  <c:v>110.7971045819166</c:v>
                </c:pt>
                <c:pt idx="188">
                  <c:v>110.85626974449794</c:v>
                </c:pt>
                <c:pt idx="189">
                  <c:v>110.9154664476183</c:v>
                </c:pt>
                <c:pt idx="190">
                  <c:v>110.97469478308201</c:v>
                </c:pt>
                <c:pt idx="191">
                  <c:v>111.03395475088909</c:v>
                </c:pt>
                <c:pt idx="192">
                  <c:v>111.09324636251512</c:v>
                </c:pt>
                <c:pt idx="193">
                  <c:v>111.15256960648448</c:v>
                </c:pt>
                <c:pt idx="194">
                  <c:v>111.21192459181493</c:v>
                </c:pt>
                <c:pt idx="195">
                  <c:v>111.27131120948873</c:v>
                </c:pt>
                <c:pt idx="196">
                  <c:v>111.33072956852359</c:v>
                </c:pt>
                <c:pt idx="197">
                  <c:v>111.39017966891953</c:v>
                </c:pt>
                <c:pt idx="198">
                  <c:v>111.44966150493875</c:v>
                </c:pt>
                <c:pt idx="199">
                  <c:v>111.50917508231902</c:v>
                </c:pt>
                <c:pt idx="200">
                  <c:v>111.56872050434026</c:v>
                </c:pt>
                <c:pt idx="201">
                  <c:v>111.6282976619848</c:v>
                </c:pt>
                <c:pt idx="202">
                  <c:v>111.68790665853254</c:v>
                </c:pt>
                <c:pt idx="203">
                  <c:v>111.74754749972128</c:v>
                </c:pt>
                <c:pt idx="204">
                  <c:v>111.80624948056517</c:v>
                </c:pt>
                <c:pt idx="205">
                  <c:v>111.86498237653079</c:v>
                </c:pt>
                <c:pt idx="206">
                  <c:v>111.92374609581375</c:v>
                </c:pt>
                <c:pt idx="207">
                  <c:v>111.98254062693854</c:v>
                </c:pt>
                <c:pt idx="208">
                  <c:v>112.04136607892283</c:v>
                </c:pt>
                <c:pt idx="209">
                  <c:v>112.10022245750439</c:v>
                </c:pt>
                <c:pt idx="210">
                  <c:v>112.15910975120768</c:v>
                </c:pt>
                <c:pt idx="211">
                  <c:v>112.21802796577047</c:v>
                </c:pt>
                <c:pt idx="212">
                  <c:v>112.27697709545501</c:v>
                </c:pt>
                <c:pt idx="213">
                  <c:v>112.33595725501671</c:v>
                </c:pt>
                <c:pt idx="214">
                  <c:v>112.39496832970013</c:v>
                </c:pt>
                <c:pt idx="215">
                  <c:v>112.45401042852298</c:v>
                </c:pt>
                <c:pt idx="216">
                  <c:v>112.51308355148522</c:v>
                </c:pt>
                <c:pt idx="217">
                  <c:v>112.57218769284914</c:v>
                </c:pt>
                <c:pt idx="218">
                  <c:v>112.63132296163239</c:v>
                </c:pt>
                <c:pt idx="219">
                  <c:v>112.69048924881727</c:v>
                </c:pt>
                <c:pt idx="220">
                  <c:v>112.74968656587934</c:v>
                </c:pt>
                <c:pt idx="221">
                  <c:v>112.80891499888521</c:v>
                </c:pt>
                <c:pt idx="222">
                  <c:v>112.86817456504816</c:v>
                </c:pt>
                <c:pt idx="223">
                  <c:v>112.9274652528927</c:v>
                </c:pt>
                <c:pt idx="224">
                  <c:v>112.9867870624188</c:v>
                </c:pt>
                <c:pt idx="225">
                  <c:v>113.04614010264413</c:v>
                </c:pt>
                <c:pt idx="226">
                  <c:v>113.10552426455104</c:v>
                </c:pt>
                <c:pt idx="227">
                  <c:v>113.16493965715719</c:v>
                </c:pt>
                <c:pt idx="228">
                  <c:v>113.22438627472481</c:v>
                </c:pt>
                <c:pt idx="229">
                  <c:v>113.28386411725391</c:v>
                </c:pt>
                <c:pt idx="230">
                  <c:v>113.34337319048228</c:v>
                </c:pt>
                <c:pt idx="231">
                  <c:v>113.40291348867211</c:v>
                </c:pt>
                <c:pt idx="232">
                  <c:v>113.46248512084112</c:v>
                </c:pt>
                <c:pt idx="233">
                  <c:v>113.52208797223382</c:v>
                </c:pt>
                <c:pt idx="234">
                  <c:v>113.5817221576057</c:v>
                </c:pt>
                <c:pt idx="235">
                  <c:v>113.64138767121896</c:v>
                </c:pt>
                <c:pt idx="236">
                  <c:v>113.7010845188114</c:v>
                </c:pt>
                <c:pt idx="237">
                  <c:v>113.76081279218735</c:v>
                </c:pt>
                <c:pt idx="238">
                  <c:v>113.82057239954246</c:v>
                </c:pt>
                <c:pt idx="239">
                  <c:v>113.87937256516048</c:v>
                </c:pt>
                <c:pt idx="240">
                  <c:v>113.93820314097619</c:v>
                </c:pt>
                <c:pt idx="241">
                  <c:v>113.99706412125181</c:v>
                </c:pt>
                <c:pt idx="242">
                  <c:v>114.05595551172513</c:v>
                </c:pt>
                <c:pt idx="243">
                  <c:v>114.11487730665836</c:v>
                </c:pt>
                <c:pt idx="244">
                  <c:v>114.17382951178928</c:v>
                </c:pt>
                <c:pt idx="245">
                  <c:v>114.23281223039781</c:v>
                </c:pt>
                <c:pt idx="246">
                  <c:v>114.29182535346625</c:v>
                </c:pt>
                <c:pt idx="247">
                  <c:v>114.35086898427453</c:v>
                </c:pt>
                <c:pt idx="248">
                  <c:v>114.40994312856041</c:v>
                </c:pt>
                <c:pt idx="249">
                  <c:v>114.46904778632393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45894</c:v>
                </c:pt>
                <c:pt idx="1">
                  <c:v>45895</c:v>
                </c:pt>
                <c:pt idx="2">
                  <c:v>45896</c:v>
                </c:pt>
                <c:pt idx="3">
                  <c:v>45898</c:v>
                </c:pt>
                <c:pt idx="4">
                  <c:v>45901</c:v>
                </c:pt>
                <c:pt idx="5">
                  <c:v>45902</c:v>
                </c:pt>
                <c:pt idx="6">
                  <c:v>45903</c:v>
                </c:pt>
                <c:pt idx="7">
                  <c:v>45904</c:v>
                </c:pt>
                <c:pt idx="8">
                  <c:v>45905</c:v>
                </c:pt>
                <c:pt idx="9">
                  <c:v>45908</c:v>
                </c:pt>
                <c:pt idx="10">
                  <c:v>45909</c:v>
                </c:pt>
                <c:pt idx="11">
                  <c:v>45910</c:v>
                </c:pt>
                <c:pt idx="12">
                  <c:v>45911</c:v>
                </c:pt>
                <c:pt idx="13">
                  <c:v>45912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45922</c:v>
                </c:pt>
                <c:pt idx="20">
                  <c:v>45923</c:v>
                </c:pt>
                <c:pt idx="21">
                  <c:v>45924</c:v>
                </c:pt>
                <c:pt idx="22">
                  <c:v>45925</c:v>
                </c:pt>
                <c:pt idx="23">
                  <c:v>45926</c:v>
                </c:pt>
                <c:pt idx="24">
                  <c:v>45929</c:v>
                </c:pt>
                <c:pt idx="25">
                  <c:v>45930</c:v>
                </c:pt>
                <c:pt idx="26">
                  <c:v>45931</c:v>
                </c:pt>
                <c:pt idx="27">
                  <c:v>45932</c:v>
                </c:pt>
                <c:pt idx="28">
                  <c:v>45933</c:v>
                </c:pt>
                <c:pt idx="29">
                  <c:v>45936</c:v>
                </c:pt>
                <c:pt idx="30">
                  <c:v>45937</c:v>
                </c:pt>
                <c:pt idx="31">
                  <c:v>45938</c:v>
                </c:pt>
                <c:pt idx="32">
                  <c:v>45939</c:v>
                </c:pt>
                <c:pt idx="33">
                  <c:v>45940</c:v>
                </c:pt>
                <c:pt idx="34">
                  <c:v>45943</c:v>
                </c:pt>
                <c:pt idx="35">
                  <c:v>45944</c:v>
                </c:pt>
                <c:pt idx="36">
                  <c:v>45945</c:v>
                </c:pt>
                <c:pt idx="37">
                  <c:v>45946</c:v>
                </c:pt>
                <c:pt idx="38">
                  <c:v>45947</c:v>
                </c:pt>
                <c:pt idx="39">
                  <c:v>45950</c:v>
                </c:pt>
                <c:pt idx="40">
                  <c:v>45951</c:v>
                </c:pt>
                <c:pt idx="41">
                  <c:v>45952</c:v>
                </c:pt>
                <c:pt idx="42">
                  <c:v>45953</c:v>
                </c:pt>
                <c:pt idx="43">
                  <c:v>45954</c:v>
                </c:pt>
                <c:pt idx="44">
                  <c:v>45957</c:v>
                </c:pt>
                <c:pt idx="45">
                  <c:v>45958</c:v>
                </c:pt>
                <c:pt idx="46">
                  <c:v>45959</c:v>
                </c:pt>
                <c:pt idx="47">
                  <c:v>45960</c:v>
                </c:pt>
                <c:pt idx="48">
                  <c:v>45961</c:v>
                </c:pt>
                <c:pt idx="49">
                  <c:v>45964</c:v>
                </c:pt>
                <c:pt idx="50">
                  <c:v>45965</c:v>
                </c:pt>
                <c:pt idx="51">
                  <c:v>45966</c:v>
                </c:pt>
                <c:pt idx="52">
                  <c:v>45967</c:v>
                </c:pt>
                <c:pt idx="53">
                  <c:v>45968</c:v>
                </c:pt>
                <c:pt idx="54">
                  <c:v>45971</c:v>
                </c:pt>
                <c:pt idx="55">
                  <c:v>45972</c:v>
                </c:pt>
                <c:pt idx="56">
                  <c:v>45973</c:v>
                </c:pt>
                <c:pt idx="57">
                  <c:v>45974</c:v>
                </c:pt>
                <c:pt idx="58">
                  <c:v>45975</c:v>
                </c:pt>
                <c:pt idx="59">
                  <c:v>45978</c:v>
                </c:pt>
                <c:pt idx="60">
                  <c:v>45979</c:v>
                </c:pt>
                <c:pt idx="61">
                  <c:v>45980</c:v>
                </c:pt>
                <c:pt idx="62">
                  <c:v>45981</c:v>
                </c:pt>
                <c:pt idx="63">
                  <c:v>45982</c:v>
                </c:pt>
                <c:pt idx="64">
                  <c:v>45985</c:v>
                </c:pt>
                <c:pt idx="65">
                  <c:v>45986</c:v>
                </c:pt>
                <c:pt idx="66">
                  <c:v>45987</c:v>
                </c:pt>
                <c:pt idx="67">
                  <c:v>45988</c:v>
                </c:pt>
                <c:pt idx="68">
                  <c:v>45989</c:v>
                </c:pt>
                <c:pt idx="69">
                  <c:v>45992</c:v>
                </c:pt>
                <c:pt idx="70">
                  <c:v>45993</c:v>
                </c:pt>
                <c:pt idx="71">
                  <c:v>45994</c:v>
                </c:pt>
                <c:pt idx="72">
                  <c:v>45995</c:v>
                </c:pt>
                <c:pt idx="73">
                  <c:v>45996</c:v>
                </c:pt>
                <c:pt idx="74">
                  <c:v>45999</c:v>
                </c:pt>
                <c:pt idx="75">
                  <c:v>46000</c:v>
                </c:pt>
                <c:pt idx="76">
                  <c:v>46001</c:v>
                </c:pt>
                <c:pt idx="77">
                  <c:v>46002</c:v>
                </c:pt>
                <c:pt idx="78">
                  <c:v>46003</c:v>
                </c:pt>
                <c:pt idx="79">
                  <c:v>46006</c:v>
                </c:pt>
                <c:pt idx="80">
                  <c:v>46007</c:v>
                </c:pt>
                <c:pt idx="81">
                  <c:v>46008</c:v>
                </c:pt>
                <c:pt idx="82">
                  <c:v>46009</c:v>
                </c:pt>
                <c:pt idx="83">
                  <c:v>46010</c:v>
                </c:pt>
                <c:pt idx="84">
                  <c:v>46013</c:v>
                </c:pt>
                <c:pt idx="85">
                  <c:v>46014</c:v>
                </c:pt>
                <c:pt idx="86">
                  <c:v>46015</c:v>
                </c:pt>
                <c:pt idx="87">
                  <c:v>46017</c:v>
                </c:pt>
                <c:pt idx="88">
                  <c:v>46020</c:v>
                </c:pt>
                <c:pt idx="89">
                  <c:v>46021</c:v>
                </c:pt>
                <c:pt idx="90">
                  <c:v>46022</c:v>
                </c:pt>
                <c:pt idx="91">
                  <c:v>46024</c:v>
                </c:pt>
                <c:pt idx="92">
                  <c:v>46027</c:v>
                </c:pt>
                <c:pt idx="93">
                  <c:v>46028</c:v>
                </c:pt>
                <c:pt idx="94">
                  <c:v>46029</c:v>
                </c:pt>
                <c:pt idx="95">
                  <c:v>46030</c:v>
                </c:pt>
                <c:pt idx="96">
                  <c:v>46031</c:v>
                </c:pt>
                <c:pt idx="97">
                  <c:v>46034</c:v>
                </c:pt>
                <c:pt idx="98">
                  <c:v>46035</c:v>
                </c:pt>
                <c:pt idx="99">
                  <c:v>46036</c:v>
                </c:pt>
                <c:pt idx="100">
                  <c:v>46037</c:v>
                </c:pt>
                <c:pt idx="101">
                  <c:v>46038</c:v>
                </c:pt>
                <c:pt idx="102">
                  <c:v>46041</c:v>
                </c:pt>
                <c:pt idx="103">
                  <c:v>46042</c:v>
                </c:pt>
                <c:pt idx="104">
                  <c:v>46043</c:v>
                </c:pt>
                <c:pt idx="105">
                  <c:v>46044</c:v>
                </c:pt>
                <c:pt idx="106">
                  <c:v>46045</c:v>
                </c:pt>
                <c:pt idx="107">
                  <c:v>46048</c:v>
                </c:pt>
                <c:pt idx="108">
                  <c:v>46049</c:v>
                </c:pt>
                <c:pt idx="109">
                  <c:v>46050</c:v>
                </c:pt>
                <c:pt idx="110">
                  <c:v>46051</c:v>
                </c:pt>
                <c:pt idx="111">
                  <c:v>46052</c:v>
                </c:pt>
                <c:pt idx="112">
                  <c:v>46055</c:v>
                </c:pt>
                <c:pt idx="113">
                  <c:v>46056</c:v>
                </c:pt>
                <c:pt idx="114">
                  <c:v>46057</c:v>
                </c:pt>
                <c:pt idx="115">
                  <c:v>46058</c:v>
                </c:pt>
                <c:pt idx="116">
                  <c:v>46059</c:v>
                </c:pt>
                <c:pt idx="117">
                  <c:v>46062</c:v>
                </c:pt>
                <c:pt idx="118">
                  <c:v>46063</c:v>
                </c:pt>
                <c:pt idx="119">
                  <c:v>46064</c:v>
                </c:pt>
                <c:pt idx="120">
                  <c:v>46065</c:v>
                </c:pt>
                <c:pt idx="121">
                  <c:v>46066</c:v>
                </c:pt>
                <c:pt idx="122">
                  <c:v>46071</c:v>
                </c:pt>
                <c:pt idx="123">
                  <c:v>46072</c:v>
                </c:pt>
                <c:pt idx="124">
                  <c:v>46073</c:v>
                </c:pt>
                <c:pt idx="125">
                  <c:v>46076</c:v>
                </c:pt>
                <c:pt idx="126">
                  <c:v>46077</c:v>
                </c:pt>
                <c:pt idx="127">
                  <c:v>46078</c:v>
                </c:pt>
                <c:pt idx="128">
                  <c:v>46079</c:v>
                </c:pt>
                <c:pt idx="129">
                  <c:v>46080</c:v>
                </c:pt>
                <c:pt idx="130">
                  <c:v>46083</c:v>
                </c:pt>
                <c:pt idx="131">
                  <c:v>46084</c:v>
                </c:pt>
                <c:pt idx="132">
                  <c:v>46085</c:v>
                </c:pt>
                <c:pt idx="133">
                  <c:v>46086</c:v>
                </c:pt>
                <c:pt idx="134">
                  <c:v>46087</c:v>
                </c:pt>
                <c:pt idx="135">
                  <c:v>46090</c:v>
                </c:pt>
                <c:pt idx="136">
                  <c:v>46091</c:v>
                </c:pt>
                <c:pt idx="137">
                  <c:v>46092</c:v>
                </c:pt>
                <c:pt idx="138">
                  <c:v>46093</c:v>
                </c:pt>
                <c:pt idx="139">
                  <c:v>46094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46104</c:v>
                </c:pt>
                <c:pt idx="146">
                  <c:v>46105</c:v>
                </c:pt>
                <c:pt idx="147">
                  <c:v>46106</c:v>
                </c:pt>
                <c:pt idx="148">
                  <c:v>46107</c:v>
                </c:pt>
                <c:pt idx="149">
                  <c:v>46108</c:v>
                </c:pt>
                <c:pt idx="150">
                  <c:v>46111</c:v>
                </c:pt>
                <c:pt idx="151">
                  <c:v>46112</c:v>
                </c:pt>
                <c:pt idx="152">
                  <c:v>46113</c:v>
                </c:pt>
                <c:pt idx="153">
                  <c:v>46114</c:v>
                </c:pt>
                <c:pt idx="154">
                  <c:v>46118</c:v>
                </c:pt>
                <c:pt idx="155">
                  <c:v>46119</c:v>
                </c:pt>
                <c:pt idx="156">
                  <c:v>46120</c:v>
                </c:pt>
                <c:pt idx="157">
                  <c:v>46121</c:v>
                </c:pt>
                <c:pt idx="158">
                  <c:v>46122</c:v>
                </c:pt>
                <c:pt idx="159">
                  <c:v>46125</c:v>
                </c:pt>
                <c:pt idx="160">
                  <c:v>46126</c:v>
                </c:pt>
                <c:pt idx="161">
                  <c:v>46127</c:v>
                </c:pt>
                <c:pt idx="162">
                  <c:v>46128</c:v>
                </c:pt>
                <c:pt idx="163">
                  <c:v>46129</c:v>
                </c:pt>
                <c:pt idx="164">
                  <c:v>46132</c:v>
                </c:pt>
                <c:pt idx="165">
                  <c:v>46134</c:v>
                </c:pt>
                <c:pt idx="166">
                  <c:v>46135</c:v>
                </c:pt>
                <c:pt idx="167">
                  <c:v>46136</c:v>
                </c:pt>
                <c:pt idx="168">
                  <c:v>46139</c:v>
                </c:pt>
                <c:pt idx="169">
                  <c:v>46140</c:v>
                </c:pt>
                <c:pt idx="170">
                  <c:v>46141</c:v>
                </c:pt>
                <c:pt idx="171">
                  <c:v>46142</c:v>
                </c:pt>
                <c:pt idx="172">
                  <c:v>46146</c:v>
                </c:pt>
                <c:pt idx="173">
                  <c:v>46147</c:v>
                </c:pt>
                <c:pt idx="174">
                  <c:v>46148</c:v>
                </c:pt>
                <c:pt idx="175">
                  <c:v>46149</c:v>
                </c:pt>
                <c:pt idx="176">
                  <c:v>46150</c:v>
                </c:pt>
                <c:pt idx="177">
                  <c:v>46153</c:v>
                </c:pt>
                <c:pt idx="178">
                  <c:v>46154</c:v>
                </c:pt>
                <c:pt idx="179">
                  <c:v>46155</c:v>
                </c:pt>
                <c:pt idx="180">
                  <c:v>46156</c:v>
                </c:pt>
                <c:pt idx="181">
                  <c:v>46157</c:v>
                </c:pt>
                <c:pt idx="182">
                  <c:v>46160</c:v>
                </c:pt>
                <c:pt idx="183">
                  <c:v>46161</c:v>
                </c:pt>
                <c:pt idx="184">
                  <c:v>46162</c:v>
                </c:pt>
                <c:pt idx="185">
                  <c:v>46163</c:v>
                </c:pt>
                <c:pt idx="186">
                  <c:v>46164</c:v>
                </c:pt>
                <c:pt idx="187">
                  <c:v>46167</c:v>
                </c:pt>
                <c:pt idx="188">
                  <c:v>46168</c:v>
                </c:pt>
                <c:pt idx="189">
                  <c:v>46169</c:v>
                </c:pt>
                <c:pt idx="190">
                  <c:v>46170</c:v>
                </c:pt>
                <c:pt idx="191">
                  <c:v>46171</c:v>
                </c:pt>
                <c:pt idx="192">
                  <c:v>46174</c:v>
                </c:pt>
                <c:pt idx="193">
                  <c:v>46175</c:v>
                </c:pt>
                <c:pt idx="194">
                  <c:v>46176</c:v>
                </c:pt>
                <c:pt idx="195">
                  <c:v>46178</c:v>
                </c:pt>
                <c:pt idx="196">
                  <c:v>46181</c:v>
                </c:pt>
                <c:pt idx="197">
                  <c:v>46182</c:v>
                </c:pt>
                <c:pt idx="198">
                  <c:v>46183</c:v>
                </c:pt>
                <c:pt idx="199">
                  <c:v>46184</c:v>
                </c:pt>
                <c:pt idx="200">
                  <c:v>46185</c:v>
                </c:pt>
                <c:pt idx="201">
                  <c:v>46188</c:v>
                </c:pt>
                <c:pt idx="202">
                  <c:v>46189</c:v>
                </c:pt>
                <c:pt idx="203">
                  <c:v>46190</c:v>
                </c:pt>
                <c:pt idx="204">
                  <c:v>46191</c:v>
                </c:pt>
                <c:pt idx="205">
                  <c:v>46192</c:v>
                </c:pt>
                <c:pt idx="206">
                  <c:v>46195</c:v>
                </c:pt>
                <c:pt idx="207">
                  <c:v>46196</c:v>
                </c:pt>
                <c:pt idx="208">
                  <c:v>46197</c:v>
                </c:pt>
                <c:pt idx="209">
                  <c:v>46198</c:v>
                </c:pt>
                <c:pt idx="210">
                  <c:v>46199</c:v>
                </c:pt>
                <c:pt idx="211">
                  <c:v>46202</c:v>
                </c:pt>
                <c:pt idx="212">
                  <c:v>46203</c:v>
                </c:pt>
                <c:pt idx="213">
                  <c:v>46204</c:v>
                </c:pt>
                <c:pt idx="214">
                  <c:v>46205</c:v>
                </c:pt>
                <c:pt idx="215">
                  <c:v>46206</c:v>
                </c:pt>
                <c:pt idx="216">
                  <c:v>46209</c:v>
                </c:pt>
                <c:pt idx="217">
                  <c:v>46210</c:v>
                </c:pt>
                <c:pt idx="218">
                  <c:v>46211</c:v>
                </c:pt>
                <c:pt idx="219">
                  <c:v>46212</c:v>
                </c:pt>
                <c:pt idx="220">
                  <c:v>46213</c:v>
                </c:pt>
                <c:pt idx="221">
                  <c:v>46216</c:v>
                </c:pt>
                <c:pt idx="222">
                  <c:v>46217</c:v>
                </c:pt>
                <c:pt idx="223">
                  <c:v>46218</c:v>
                </c:pt>
                <c:pt idx="224">
                  <c:v>46219</c:v>
                </c:pt>
                <c:pt idx="225">
                  <c:v>46220</c:v>
                </c:pt>
                <c:pt idx="226">
                  <c:v>46223</c:v>
                </c:pt>
                <c:pt idx="227">
                  <c:v>46224</c:v>
                </c:pt>
                <c:pt idx="228">
                  <c:v>46225</c:v>
                </c:pt>
                <c:pt idx="229">
                  <c:v>46226</c:v>
                </c:pt>
                <c:pt idx="230">
                  <c:v>46227</c:v>
                </c:pt>
                <c:pt idx="231">
                  <c:v>46230</c:v>
                </c:pt>
                <c:pt idx="232">
                  <c:v>46231</c:v>
                </c:pt>
                <c:pt idx="233">
                  <c:v>46232</c:v>
                </c:pt>
                <c:pt idx="234">
                  <c:v>46233</c:v>
                </c:pt>
                <c:pt idx="235">
                  <c:v>46234</c:v>
                </c:pt>
                <c:pt idx="236">
                  <c:v>46237</c:v>
                </c:pt>
                <c:pt idx="237">
                  <c:v>46238</c:v>
                </c:pt>
                <c:pt idx="238">
                  <c:v>46239</c:v>
                </c:pt>
                <c:pt idx="239">
                  <c:v>46240</c:v>
                </c:pt>
                <c:pt idx="240">
                  <c:v>46241</c:v>
                </c:pt>
                <c:pt idx="241">
                  <c:v>46244</c:v>
                </c:pt>
                <c:pt idx="242">
                  <c:v>46245</c:v>
                </c:pt>
                <c:pt idx="243">
                  <c:v>46246</c:v>
                </c:pt>
                <c:pt idx="244">
                  <c:v>46247</c:v>
                </c:pt>
                <c:pt idx="245">
                  <c:v>46248</c:v>
                </c:pt>
                <c:pt idx="246">
                  <c:v>46251</c:v>
                </c:pt>
                <c:pt idx="247">
                  <c:v>46252</c:v>
                </c:pt>
                <c:pt idx="248">
                  <c:v>46253</c:v>
                </c:pt>
                <c:pt idx="249">
                  <c:v>46254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99.816134989092362</c:v>
                </c:pt>
                <c:pt idx="2">
                  <c:v>100.85538022131699</c:v>
                </c:pt>
                <c:pt idx="3">
                  <c:v>102.46121051802656</c:v>
                </c:pt>
                <c:pt idx="4">
                  <c:v>102.36032312423559</c:v>
                </c:pt>
                <c:pt idx="5">
                  <c:v>101.67360054718976</c:v>
                </c:pt>
                <c:pt idx="6">
                  <c:v>101.33197445465038</c:v>
                </c:pt>
                <c:pt idx="7">
                  <c:v>102.15039040228615</c:v>
                </c:pt>
                <c:pt idx="8">
                  <c:v>103.3435713243535</c:v>
                </c:pt>
                <c:pt idx="9">
                  <c:v>102.72878490337862</c:v>
                </c:pt>
                <c:pt idx="10">
                  <c:v>102.60323534365084</c:v>
                </c:pt>
                <c:pt idx="11">
                  <c:v>103.1324214328682</c:v>
                </c:pt>
                <c:pt idx="12">
                  <c:v>103.713576300814</c:v>
                </c:pt>
                <c:pt idx="13">
                  <c:v>103.07654756058633</c:v>
                </c:pt>
                <c:pt idx="14">
                  <c:v>104.00029212476382</c:v>
                </c:pt>
                <c:pt idx="15">
                  <c:v>104.37352839426553</c:v>
                </c:pt>
                <c:pt idx="16">
                  <c:v>105.4833911854144</c:v>
                </c:pt>
                <c:pt idx="17">
                  <c:v>105.41518623334787</c:v>
                </c:pt>
                <c:pt idx="18">
                  <c:v>105.68007994724361</c:v>
                </c:pt>
                <c:pt idx="19">
                  <c:v>105.13245519198101</c:v>
                </c:pt>
                <c:pt idx="20">
                  <c:v>106.08567988324941</c:v>
                </c:pt>
                <c:pt idx="21">
                  <c:v>106.13408410132861</c:v>
                </c:pt>
                <c:pt idx="22">
                  <c:v>105.27516829140269</c:v>
                </c:pt>
                <c:pt idx="23">
                  <c:v>105.37691060871374</c:v>
                </c:pt>
                <c:pt idx="24">
                  <c:v>106.02182196614903</c:v>
                </c:pt>
                <c:pt idx="25">
                  <c:v>105.94953080388865</c:v>
                </c:pt>
                <c:pt idx="26">
                  <c:v>105.42812590426797</c:v>
                </c:pt>
                <c:pt idx="27">
                  <c:v>104.29231132844332</c:v>
                </c:pt>
                <c:pt idx="28">
                  <c:v>104.47416946203934</c:v>
                </c:pt>
                <c:pt idx="29">
                  <c:v>104.04484921247263</c:v>
                </c:pt>
                <c:pt idx="30">
                  <c:v>102.41351631869374</c:v>
                </c:pt>
                <c:pt idx="31">
                  <c:v>102.98511496609578</c:v>
                </c:pt>
                <c:pt idx="32">
                  <c:v>102.66836838710266</c:v>
                </c:pt>
                <c:pt idx="33">
                  <c:v>101.92368537143386</c:v>
                </c:pt>
                <c:pt idx="34">
                  <c:v>102.72282946808576</c:v>
                </c:pt>
                <c:pt idx="35">
                  <c:v>102.65011085043281</c:v>
                </c:pt>
                <c:pt idx="36">
                  <c:v>103.31714136092855</c:v>
                </c:pt>
                <c:pt idx="37">
                  <c:v>103.02470194805034</c:v>
                </c:pt>
                <c:pt idx="38">
                  <c:v>103.89310152931687</c:v>
                </c:pt>
                <c:pt idx="39">
                  <c:v>104.6978025842769</c:v>
                </c:pt>
                <c:pt idx="40">
                  <c:v>104.39048907237016</c:v>
                </c:pt>
                <c:pt idx="41">
                  <c:v>104.96113861483501</c:v>
                </c:pt>
                <c:pt idx="42">
                  <c:v>105.57565696484376</c:v>
                </c:pt>
                <c:pt idx="43">
                  <c:v>105.90257560170983</c:v>
                </c:pt>
                <c:pt idx="44">
                  <c:v>106.47992681644804</c:v>
                </c:pt>
                <c:pt idx="45">
                  <c:v>106.81305446081811</c:v>
                </c:pt>
                <c:pt idx="46">
                  <c:v>107.68538086785202</c:v>
                </c:pt>
                <c:pt idx="47">
                  <c:v>107.79209328454981</c:v>
                </c:pt>
                <c:pt idx="48">
                  <c:v>108.34286964382417</c:v>
                </c:pt>
                <c:pt idx="49">
                  <c:v>109.00493004856571</c:v>
                </c:pt>
                <c:pt idx="50">
                  <c:v>109.18602745279371</c:v>
                </c:pt>
                <c:pt idx="51">
                  <c:v>111.06267067409041</c:v>
                </c:pt>
                <c:pt idx="52">
                  <c:v>111.09468657423137</c:v>
                </c:pt>
                <c:pt idx="53">
                  <c:v>111.61988064103947</c:v>
                </c:pt>
                <c:pt idx="54">
                  <c:v>112.48478085829865</c:v>
                </c:pt>
                <c:pt idx="55">
                  <c:v>114.28973426227655</c:v>
                </c:pt>
                <c:pt idx="56">
                  <c:v>114.20590896783359</c:v>
                </c:pt>
                <c:pt idx="57">
                  <c:v>113.86505085085604</c:v>
                </c:pt>
                <c:pt idx="58">
                  <c:v>114.28255441125395</c:v>
                </c:pt>
                <c:pt idx="59">
                  <c:v>113.74224715922645</c:v>
                </c:pt>
                <c:pt idx="60">
                  <c:v>113.40114995605802</c:v>
                </c:pt>
                <c:pt idx="61">
                  <c:v>112.57414861866215</c:v>
                </c:pt>
                <c:pt idx="62">
                  <c:v>112.57414861866215</c:v>
                </c:pt>
                <c:pt idx="63">
                  <c:v>112.13179451675825</c:v>
                </c:pt>
                <c:pt idx="64">
                  <c:v>112.49945209573785</c:v>
                </c:pt>
                <c:pt idx="65">
                  <c:v>112.95778879240137</c:v>
                </c:pt>
                <c:pt idx="66">
                  <c:v>114.87393205406187</c:v>
                </c:pt>
                <c:pt idx="67">
                  <c:v>114.73252306576678</c:v>
                </c:pt>
                <c:pt idx="68">
                  <c:v>115.24863907167794</c:v>
                </c:pt>
                <c:pt idx="69">
                  <c:v>114.91455508254438</c:v>
                </c:pt>
                <c:pt idx="70">
                  <c:v>116.7122272015213</c:v>
                </c:pt>
                <c:pt idx="71">
                  <c:v>117.19252365408389</c:v>
                </c:pt>
                <c:pt idx="72">
                  <c:v>119.1490001474143</c:v>
                </c:pt>
                <c:pt idx="73">
                  <c:v>114.01497277970805</c:v>
                </c:pt>
                <c:pt idx="74">
                  <c:v>114.60766902603021</c:v>
                </c:pt>
                <c:pt idx="75">
                  <c:v>114.45820353097851</c:v>
                </c:pt>
                <c:pt idx="76">
                  <c:v>115.25069667234622</c:v>
                </c:pt>
                <c:pt idx="77">
                  <c:v>115.33338448628284</c:v>
                </c:pt>
                <c:pt idx="78">
                  <c:v>116.47612533455163</c:v>
                </c:pt>
                <c:pt idx="79">
                  <c:v>117.71892039804021</c:v>
                </c:pt>
                <c:pt idx="80">
                  <c:v>114.89055221199719</c:v>
                </c:pt>
                <c:pt idx="81">
                  <c:v>113.9844710984768</c:v>
                </c:pt>
                <c:pt idx="82">
                  <c:v>114.41633435455242</c:v>
                </c:pt>
                <c:pt idx="83">
                  <c:v>114.81458056272155</c:v>
                </c:pt>
                <c:pt idx="84">
                  <c:v>114.57450115936275</c:v>
                </c:pt>
                <c:pt idx="85">
                  <c:v>116.25113738419827</c:v>
                </c:pt>
                <c:pt idx="86">
                  <c:v>116.25113738419827</c:v>
                </c:pt>
                <c:pt idx="87">
                  <c:v>116.25113738419827</c:v>
                </c:pt>
                <c:pt idx="88">
                  <c:v>116.27611109189662</c:v>
                </c:pt>
                <c:pt idx="89">
                  <c:v>116.73622282587469</c:v>
                </c:pt>
                <c:pt idx="90">
                  <c:v>116.73622282587469</c:v>
                </c:pt>
                <c:pt idx="91">
                  <c:v>116.31116991587716</c:v>
                </c:pt>
                <c:pt idx="92">
                  <c:v>117.27553750216966</c:v>
                </c:pt>
                <c:pt idx="93">
                  <c:v>118.57538737650685</c:v>
                </c:pt>
                <c:pt idx="94">
                  <c:v>117.35195834541925</c:v>
                </c:pt>
                <c:pt idx="95">
                  <c:v>118.04838204778264</c:v>
                </c:pt>
                <c:pt idx="96">
                  <c:v>118.36269428770409</c:v>
                </c:pt>
                <c:pt idx="97">
                  <c:v>118.20333204557187</c:v>
                </c:pt>
                <c:pt idx="98">
                  <c:v>117.3503716773064</c:v>
                </c:pt>
                <c:pt idx="99">
                  <c:v>119.64917703572867</c:v>
                </c:pt>
                <c:pt idx="100">
                  <c:v>119.95516470429486</c:v>
                </c:pt>
                <c:pt idx="101">
                  <c:v>119.39849811910435</c:v>
                </c:pt>
                <c:pt idx="102">
                  <c:v>119.43420899864816</c:v>
                </c:pt>
                <c:pt idx="103">
                  <c:v>120.46853483574031</c:v>
                </c:pt>
                <c:pt idx="104">
                  <c:v>124.48212887743991</c:v>
                </c:pt>
                <c:pt idx="105">
                  <c:v>127.2154564311802</c:v>
                </c:pt>
                <c:pt idx="106">
                  <c:v>129.58400269279269</c:v>
                </c:pt>
                <c:pt idx="107">
                  <c:v>129.48412235438695</c:v>
                </c:pt>
                <c:pt idx="108">
                  <c:v>131.80141709584365</c:v>
                </c:pt>
                <c:pt idx="109">
                  <c:v>133.80968848472094</c:v>
                </c:pt>
                <c:pt idx="110">
                  <c:v>132.68141601230207</c:v>
                </c:pt>
                <c:pt idx="111">
                  <c:v>132.68141601230207</c:v>
                </c:pt>
                <c:pt idx="112">
                  <c:v>132.43483055206539</c:v>
                </c:pt>
                <c:pt idx="113">
                  <c:v>134.52215273865943</c:v>
                </c:pt>
                <c:pt idx="114">
                  <c:v>131.64861887377228</c:v>
                </c:pt>
                <c:pt idx="115">
                  <c:v>131.64861887377228</c:v>
                </c:pt>
                <c:pt idx="116">
                  <c:v>132.54812872740544</c:v>
                </c:pt>
                <c:pt idx="117">
                  <c:v>134.93274451900086</c:v>
                </c:pt>
                <c:pt idx="118">
                  <c:v>134.70682920229177</c:v>
                </c:pt>
                <c:pt idx="119">
                  <c:v>137.43806293076221</c:v>
                </c:pt>
                <c:pt idx="120">
                  <c:v>136.03781108120958</c:v>
                </c:pt>
                <c:pt idx="121">
                  <c:v>135.09441792764491</c:v>
                </c:pt>
                <c:pt idx="122">
                  <c:v>134.7698466946272</c:v>
                </c:pt>
                <c:pt idx="123">
                  <c:v>136.59423133401543</c:v>
                </c:pt>
                <c:pt idx="124">
                  <c:v>138.04324240783666</c:v>
                </c:pt>
                <c:pt idx="125">
                  <c:v>136.825399313465</c:v>
                </c:pt>
                <c:pt idx="126">
                  <c:v>138.73585521079863</c:v>
                </c:pt>
                <c:pt idx="127">
                  <c:v>138.55984383869085</c:v>
                </c:pt>
                <c:pt idx="128">
                  <c:v>138.3841947125988</c:v>
                </c:pt>
                <c:pt idx="129">
                  <c:v>136.77721244936274</c:v>
                </c:pt>
                <c:pt idx="130">
                  <c:v>137.15398430747342</c:v>
                </c:pt>
                <c:pt idx="131">
                  <c:v>132.66049229019603</c:v>
                </c:pt>
                <c:pt idx="132">
                  <c:v>134.29901228119132</c:v>
                </c:pt>
                <c:pt idx="133">
                  <c:v>130.74705143220581</c:v>
                </c:pt>
                <c:pt idx="134">
                  <c:v>129.95080535461972</c:v>
                </c:pt>
                <c:pt idx="135">
                  <c:v>131.07418017048752</c:v>
                </c:pt>
                <c:pt idx="136">
                  <c:v>132.90836736917166</c:v>
                </c:pt>
                <c:pt idx="137">
                  <c:v>133.28681283698597</c:v>
                </c:pt>
                <c:pt idx="138">
                  <c:v>129.8926058234384</c:v>
                </c:pt>
                <c:pt idx="139">
                  <c:v>128.71080688258601</c:v>
                </c:pt>
                <c:pt idx="140">
                  <c:v>130.32075237426469</c:v>
                </c:pt>
                <c:pt idx="141">
                  <c:v>130.70784843484842</c:v>
                </c:pt>
                <c:pt idx="142">
                  <c:v>130.15010958489589</c:v>
                </c:pt>
                <c:pt idx="143">
                  <c:v>130.6070624686684</c:v>
                </c:pt>
                <c:pt idx="144">
                  <c:v>127.67193114257094</c:v>
                </c:pt>
                <c:pt idx="145">
                  <c:v>131.81069076576864</c:v>
                </c:pt>
                <c:pt idx="146">
                  <c:v>132.22888260633144</c:v>
                </c:pt>
                <c:pt idx="147">
                  <c:v>134.3409176758515</c:v>
                </c:pt>
                <c:pt idx="148">
                  <c:v>132.39083132576789</c:v>
                </c:pt>
                <c:pt idx="149">
                  <c:v>131.53887801925512</c:v>
                </c:pt>
                <c:pt idx="150">
                  <c:v>132.23254860095901</c:v>
                </c:pt>
                <c:pt idx="151">
                  <c:v>135.81714118104719</c:v>
                </c:pt>
                <c:pt idx="152">
                  <c:v>136.17292411404244</c:v>
                </c:pt>
                <c:pt idx="153">
                  <c:v>136.24472985772726</c:v>
                </c:pt>
                <c:pt idx="154">
                  <c:v>136.32438924657941</c:v>
                </c:pt>
                <c:pt idx="155">
                  <c:v>136.3946228081715</c:v>
                </c:pt>
                <c:pt idx="156">
                  <c:v>139.25080476416312</c:v>
                </c:pt>
                <c:pt idx="157">
                  <c:v>141.37222218378037</c:v>
                </c:pt>
                <c:pt idx="158">
                  <c:v>142.96223652908554</c:v>
                </c:pt>
                <c:pt idx="159">
                  <c:v>143.45261085810401</c:v>
                </c:pt>
                <c:pt idx="160">
                  <c:v>143.92833568189721</c:v>
                </c:pt>
                <c:pt idx="161">
                  <c:v>143.26199345156633</c:v>
                </c:pt>
                <c:pt idx="162">
                  <c:v>142.59615837202497</c:v>
                </c:pt>
                <c:pt idx="163">
                  <c:v>141.81001190310869</c:v>
                </c:pt>
                <c:pt idx="164">
                  <c:v>142.09876358277782</c:v>
                </c:pt>
                <c:pt idx="165">
                  <c:v>139.74911967357218</c:v>
                </c:pt>
                <c:pt idx="166">
                  <c:v>138.65473232639343</c:v>
                </c:pt>
                <c:pt idx="167">
                  <c:v>138.19582327593102</c:v>
                </c:pt>
                <c:pt idx="168">
                  <c:v>137.35088317708562</c:v>
                </c:pt>
                <c:pt idx="169">
                  <c:v>136.65528541346708</c:v>
                </c:pt>
                <c:pt idx="170">
                  <c:v>133.85270237511216</c:v>
                </c:pt>
                <c:pt idx="171">
                  <c:v>135.71266748165806</c:v>
                </c:pt>
                <c:pt idx="172">
                  <c:v>134.46831473483186</c:v>
                </c:pt>
                <c:pt idx="173">
                  <c:v>135.30417677278027</c:v>
                </c:pt>
                <c:pt idx="174">
                  <c:v>135.98306744324023</c:v>
                </c:pt>
                <c:pt idx="175">
                  <c:v>132.74264397493528</c:v>
                </c:pt>
                <c:pt idx="176">
                  <c:v>133.38747563697359</c:v>
                </c:pt>
                <c:pt idx="177">
                  <c:v>131.7939836662425</c:v>
                </c:pt>
                <c:pt idx="178">
                  <c:v>130.65901676137659</c:v>
                </c:pt>
                <c:pt idx="179">
                  <c:v>128.30869181819989</c:v>
                </c:pt>
                <c:pt idx="180">
                  <c:v>129.22705330088323</c:v>
                </c:pt>
                <c:pt idx="181">
                  <c:v>128.44311657723532</c:v>
                </c:pt>
                <c:pt idx="182">
                  <c:v>128.21996162101203</c:v>
                </c:pt>
                <c:pt idx="183">
                  <c:v>126.26599916851772</c:v>
                </c:pt>
                <c:pt idx="184">
                  <c:v>128.49520852215608</c:v>
                </c:pt>
                <c:pt idx="185">
                  <c:v>128.70830733413743</c:v>
                </c:pt>
                <c:pt idx="186">
                  <c:v>127.66483823313901</c:v>
                </c:pt>
                <c:pt idx="187">
                  <c:v>128.8284738251061</c:v>
                </c:pt>
                <c:pt idx="188">
                  <c:v>127.93973012809367</c:v>
                </c:pt>
                <c:pt idx="189">
                  <c:v>127.32776927698144</c:v>
                </c:pt>
                <c:pt idx="190">
                  <c:v>126.83440998730643</c:v>
                </c:pt>
                <c:pt idx="191">
                  <c:v>125.90999888154553</c:v>
                </c:pt>
                <c:pt idx="192">
                  <c:v>124.75801334175955</c:v>
                </c:pt>
                <c:pt idx="193">
                  <c:v>126.20715482796692</c:v>
                </c:pt>
                <c:pt idx="194">
                  <c:v>123.40548466994761</c:v>
                </c:pt>
                <c:pt idx="195">
                  <c:v>122.45528841013116</c:v>
                </c:pt>
                <c:pt idx="196">
                  <c:v>122.201421671261</c:v>
                </c:pt>
                <c:pt idx="197">
                  <c:v>123.03056754454845</c:v>
                </c:pt>
                <c:pt idx="198">
                  <c:v>122.16558762552484</c:v>
                </c:pt>
                <c:pt idx="199">
                  <c:v>124.25070007321797</c:v>
                </c:pt>
                <c:pt idx="200">
                  <c:v>123.98655984886393</c:v>
                </c:pt>
                <c:pt idx="201">
                  <c:v>123.46670538638708</c:v>
                </c:pt>
                <c:pt idx="202">
                  <c:v>122.9112559707324</c:v>
                </c:pt>
                <c:pt idx="203">
                  <c:v>122.04580512552084</c:v>
                </c:pt>
                <c:pt idx="204">
                  <c:v>121.9180168421169</c:v>
                </c:pt>
                <c:pt idx="205">
                  <c:v>121.9586326180381</c:v>
                </c:pt>
                <c:pt idx="206">
                  <c:v>123.43428376306748</c:v>
                </c:pt>
                <c:pt idx="207">
                  <c:v>124.07799968954836</c:v>
                </c:pt>
                <c:pt idx="208">
                  <c:v>123.53301938114053</c:v>
                </c:pt>
                <c:pt idx="209">
                  <c:v>124.60785232671665</c:v>
                </c:pt>
                <c:pt idx="210">
                  <c:v>125.55328858219451</c:v>
                </c:pt>
                <c:pt idx="211">
                  <c:v>125.48823522777224</c:v>
                </c:pt>
                <c:pt idx="212">
                  <c:v>124.63242755106269</c:v>
                </c:pt>
                <c:pt idx="213">
                  <c:v>124.3893487010272</c:v>
                </c:pt>
                <c:pt idx="214">
                  <c:v>125.18558753241949</c:v>
                </c:pt>
                <c:pt idx="215">
                  <c:v>126.11487455615003</c:v>
                </c:pt>
                <c:pt idx="216">
                  <c:v>124.9392266659861</c:v>
                </c:pt>
                <c:pt idx="217">
                  <c:v>124.62993525517554</c:v>
                </c:pt>
                <c:pt idx="218">
                  <c:v>123.63936954545507</c:v>
                </c:pt>
                <c:pt idx="219">
                  <c:v>125.15262252734136</c:v>
                </c:pt>
                <c:pt idx="220">
                  <c:v>128.86517002782122</c:v>
                </c:pt>
                <c:pt idx="221">
                  <c:v>127.3239366453661</c:v>
                </c:pt>
                <c:pt idx="222">
                  <c:v>127.97745513114292</c:v>
                </c:pt>
                <c:pt idx="223">
                  <c:v>127.52087173957996</c:v>
                </c:pt>
                <c:pt idx="224">
                  <c:v>125.93737070371395</c:v>
                </c:pt>
                <c:pt idx="225">
                  <c:v>125.85681293328129</c:v>
                </c:pt>
                <c:pt idx="226">
                  <c:v>125.60850314635179</c:v>
                </c:pt>
                <c:pt idx="227">
                  <c:v>125.57539324286735</c:v>
                </c:pt>
                <c:pt idx="228">
                  <c:v>128.63419766376714</c:v>
                </c:pt>
                <c:pt idx="229">
                  <c:v>128.03724132406958</c:v>
                </c:pt>
                <c:pt idx="230">
                  <c:v>126.09435656359004</c:v>
                </c:pt>
                <c:pt idx="231">
                  <c:v>127.03078721374156</c:v>
                </c:pt>
                <c:pt idx="232">
                  <c:v>127.92213913300719</c:v>
                </c:pt>
                <c:pt idx="233">
                  <c:v>125.98089175126219</c:v>
                </c:pt>
                <c:pt idx="234">
                  <c:v>128.35257511813134</c:v>
                </c:pt>
                <c:pt idx="235">
                  <c:v>128.96126119903946</c:v>
                </c:pt>
                <c:pt idx="236">
                  <c:v>128.96215958698744</c:v>
                </c:pt>
                <c:pt idx="237">
                  <c:v>128.88589088833794</c:v>
                </c:pt>
                <c:pt idx="238">
                  <c:v>128.76359435386536</c:v>
                </c:pt>
                <c:pt idx="239">
                  <c:v>127.18430994057934</c:v>
                </c:pt>
                <c:pt idx="240">
                  <c:v>124.9869281115128</c:v>
                </c:pt>
                <c:pt idx="241">
                  <c:v>124.74531276339782</c:v>
                </c:pt>
                <c:pt idx="242">
                  <c:v>121.62610631224211</c:v>
                </c:pt>
                <c:pt idx="243">
                  <c:v>121.34820772441698</c:v>
                </c:pt>
                <c:pt idx="244">
                  <c:v>121.0655636246409</c:v>
                </c:pt>
                <c:pt idx="245">
                  <c:v>120.94475232430277</c:v>
                </c:pt>
                <c:pt idx="246">
                  <c:v>120.83562005455349</c:v>
                </c:pt>
                <c:pt idx="247">
                  <c:v>120.51052717835864</c:v>
                </c:pt>
                <c:pt idx="248">
                  <c:v>121.59396000608248</c:v>
                </c:pt>
                <c:pt idx="249">
                  <c:v>121.6641501032467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45894</c:v>
                </c:pt>
                <c:pt idx="1">
                  <c:v>45895</c:v>
                </c:pt>
                <c:pt idx="2">
                  <c:v>45896</c:v>
                </c:pt>
                <c:pt idx="3">
                  <c:v>45898</c:v>
                </c:pt>
                <c:pt idx="4">
                  <c:v>45901</c:v>
                </c:pt>
                <c:pt idx="5">
                  <c:v>45902</c:v>
                </c:pt>
                <c:pt idx="6">
                  <c:v>45903</c:v>
                </c:pt>
                <c:pt idx="7">
                  <c:v>45904</c:v>
                </c:pt>
                <c:pt idx="8">
                  <c:v>45905</c:v>
                </c:pt>
                <c:pt idx="9">
                  <c:v>45908</c:v>
                </c:pt>
                <c:pt idx="10">
                  <c:v>45909</c:v>
                </c:pt>
                <c:pt idx="11">
                  <c:v>45910</c:v>
                </c:pt>
                <c:pt idx="12">
                  <c:v>45911</c:v>
                </c:pt>
                <c:pt idx="13">
                  <c:v>45912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45922</c:v>
                </c:pt>
                <c:pt idx="20">
                  <c:v>45923</c:v>
                </c:pt>
                <c:pt idx="21">
                  <c:v>45924</c:v>
                </c:pt>
                <c:pt idx="22">
                  <c:v>45925</c:v>
                </c:pt>
                <c:pt idx="23">
                  <c:v>45926</c:v>
                </c:pt>
                <c:pt idx="24">
                  <c:v>45929</c:v>
                </c:pt>
                <c:pt idx="25">
                  <c:v>45930</c:v>
                </c:pt>
                <c:pt idx="26">
                  <c:v>45931</c:v>
                </c:pt>
                <c:pt idx="27">
                  <c:v>45932</c:v>
                </c:pt>
                <c:pt idx="28">
                  <c:v>45933</c:v>
                </c:pt>
                <c:pt idx="29">
                  <c:v>45936</c:v>
                </c:pt>
                <c:pt idx="30">
                  <c:v>45937</c:v>
                </c:pt>
                <c:pt idx="31">
                  <c:v>45938</c:v>
                </c:pt>
                <c:pt idx="32">
                  <c:v>45939</c:v>
                </c:pt>
                <c:pt idx="33">
                  <c:v>45940</c:v>
                </c:pt>
                <c:pt idx="34">
                  <c:v>45943</c:v>
                </c:pt>
                <c:pt idx="35">
                  <c:v>45944</c:v>
                </c:pt>
                <c:pt idx="36">
                  <c:v>45945</c:v>
                </c:pt>
                <c:pt idx="37">
                  <c:v>45946</c:v>
                </c:pt>
                <c:pt idx="38">
                  <c:v>45947</c:v>
                </c:pt>
                <c:pt idx="39">
                  <c:v>45950</c:v>
                </c:pt>
                <c:pt idx="40">
                  <c:v>45951</c:v>
                </c:pt>
                <c:pt idx="41">
                  <c:v>45952</c:v>
                </c:pt>
                <c:pt idx="42">
                  <c:v>45953</c:v>
                </c:pt>
                <c:pt idx="43">
                  <c:v>45954</c:v>
                </c:pt>
                <c:pt idx="44">
                  <c:v>45957</c:v>
                </c:pt>
                <c:pt idx="45">
                  <c:v>45958</c:v>
                </c:pt>
                <c:pt idx="46">
                  <c:v>45959</c:v>
                </c:pt>
                <c:pt idx="47">
                  <c:v>45960</c:v>
                </c:pt>
                <c:pt idx="48">
                  <c:v>45961</c:v>
                </c:pt>
                <c:pt idx="49">
                  <c:v>45964</c:v>
                </c:pt>
                <c:pt idx="50">
                  <c:v>45965</c:v>
                </c:pt>
                <c:pt idx="51">
                  <c:v>45966</c:v>
                </c:pt>
                <c:pt idx="52">
                  <c:v>45967</c:v>
                </c:pt>
                <c:pt idx="53">
                  <c:v>45968</c:v>
                </c:pt>
                <c:pt idx="54">
                  <c:v>45971</c:v>
                </c:pt>
                <c:pt idx="55">
                  <c:v>45972</c:v>
                </c:pt>
                <c:pt idx="56">
                  <c:v>45973</c:v>
                </c:pt>
                <c:pt idx="57">
                  <c:v>45974</c:v>
                </c:pt>
                <c:pt idx="58">
                  <c:v>45975</c:v>
                </c:pt>
                <c:pt idx="59">
                  <c:v>45978</c:v>
                </c:pt>
                <c:pt idx="60">
                  <c:v>45979</c:v>
                </c:pt>
                <c:pt idx="61">
                  <c:v>45980</c:v>
                </c:pt>
                <c:pt idx="62">
                  <c:v>45981</c:v>
                </c:pt>
                <c:pt idx="63">
                  <c:v>45982</c:v>
                </c:pt>
                <c:pt idx="64">
                  <c:v>45985</c:v>
                </c:pt>
                <c:pt idx="65">
                  <c:v>45986</c:v>
                </c:pt>
                <c:pt idx="66">
                  <c:v>45987</c:v>
                </c:pt>
                <c:pt idx="67">
                  <c:v>45988</c:v>
                </c:pt>
                <c:pt idx="68">
                  <c:v>45989</c:v>
                </c:pt>
                <c:pt idx="69">
                  <c:v>45992</c:v>
                </c:pt>
                <c:pt idx="70">
                  <c:v>45993</c:v>
                </c:pt>
                <c:pt idx="71">
                  <c:v>45994</c:v>
                </c:pt>
                <c:pt idx="72">
                  <c:v>45995</c:v>
                </c:pt>
                <c:pt idx="73">
                  <c:v>45996</c:v>
                </c:pt>
                <c:pt idx="74">
                  <c:v>45999</c:v>
                </c:pt>
                <c:pt idx="75">
                  <c:v>46000</c:v>
                </c:pt>
                <c:pt idx="76">
                  <c:v>46001</c:v>
                </c:pt>
                <c:pt idx="77">
                  <c:v>46002</c:v>
                </c:pt>
                <c:pt idx="78">
                  <c:v>46003</c:v>
                </c:pt>
                <c:pt idx="79">
                  <c:v>46006</c:v>
                </c:pt>
                <c:pt idx="80">
                  <c:v>46007</c:v>
                </c:pt>
                <c:pt idx="81">
                  <c:v>46008</c:v>
                </c:pt>
                <c:pt idx="82">
                  <c:v>46009</c:v>
                </c:pt>
                <c:pt idx="83">
                  <c:v>46010</c:v>
                </c:pt>
                <c:pt idx="84">
                  <c:v>46013</c:v>
                </c:pt>
                <c:pt idx="85">
                  <c:v>46014</c:v>
                </c:pt>
                <c:pt idx="86">
                  <c:v>46015</c:v>
                </c:pt>
                <c:pt idx="87">
                  <c:v>46017</c:v>
                </c:pt>
                <c:pt idx="88">
                  <c:v>46020</c:v>
                </c:pt>
                <c:pt idx="89">
                  <c:v>46021</c:v>
                </c:pt>
                <c:pt idx="90">
                  <c:v>46022</c:v>
                </c:pt>
                <c:pt idx="91">
                  <c:v>46024</c:v>
                </c:pt>
                <c:pt idx="92">
                  <c:v>46027</c:v>
                </c:pt>
                <c:pt idx="93">
                  <c:v>46028</c:v>
                </c:pt>
                <c:pt idx="94">
                  <c:v>46029</c:v>
                </c:pt>
                <c:pt idx="95">
                  <c:v>46030</c:v>
                </c:pt>
                <c:pt idx="96">
                  <c:v>46031</c:v>
                </c:pt>
                <c:pt idx="97">
                  <c:v>46034</c:v>
                </c:pt>
                <c:pt idx="98">
                  <c:v>46035</c:v>
                </c:pt>
                <c:pt idx="99">
                  <c:v>46036</c:v>
                </c:pt>
                <c:pt idx="100">
                  <c:v>46037</c:v>
                </c:pt>
                <c:pt idx="101">
                  <c:v>46038</c:v>
                </c:pt>
                <c:pt idx="102">
                  <c:v>46041</c:v>
                </c:pt>
                <c:pt idx="103">
                  <c:v>46042</c:v>
                </c:pt>
                <c:pt idx="104">
                  <c:v>46043</c:v>
                </c:pt>
                <c:pt idx="105">
                  <c:v>46044</c:v>
                </c:pt>
                <c:pt idx="106">
                  <c:v>46045</c:v>
                </c:pt>
                <c:pt idx="107">
                  <c:v>46048</c:v>
                </c:pt>
                <c:pt idx="108">
                  <c:v>46049</c:v>
                </c:pt>
                <c:pt idx="109">
                  <c:v>46050</c:v>
                </c:pt>
                <c:pt idx="110">
                  <c:v>46051</c:v>
                </c:pt>
                <c:pt idx="111">
                  <c:v>46052</c:v>
                </c:pt>
                <c:pt idx="112">
                  <c:v>46055</c:v>
                </c:pt>
                <c:pt idx="113">
                  <c:v>46056</c:v>
                </c:pt>
                <c:pt idx="114">
                  <c:v>46057</c:v>
                </c:pt>
                <c:pt idx="115">
                  <c:v>46058</c:v>
                </c:pt>
                <c:pt idx="116">
                  <c:v>46059</c:v>
                </c:pt>
                <c:pt idx="117">
                  <c:v>46062</c:v>
                </c:pt>
                <c:pt idx="118">
                  <c:v>46063</c:v>
                </c:pt>
                <c:pt idx="119">
                  <c:v>46064</c:v>
                </c:pt>
                <c:pt idx="120">
                  <c:v>46065</c:v>
                </c:pt>
                <c:pt idx="121">
                  <c:v>46066</c:v>
                </c:pt>
                <c:pt idx="122">
                  <c:v>46071</c:v>
                </c:pt>
                <c:pt idx="123">
                  <c:v>46072</c:v>
                </c:pt>
                <c:pt idx="124">
                  <c:v>46073</c:v>
                </c:pt>
                <c:pt idx="125">
                  <c:v>46076</c:v>
                </c:pt>
                <c:pt idx="126">
                  <c:v>46077</c:v>
                </c:pt>
                <c:pt idx="127">
                  <c:v>46078</c:v>
                </c:pt>
                <c:pt idx="128">
                  <c:v>46079</c:v>
                </c:pt>
                <c:pt idx="129">
                  <c:v>46080</c:v>
                </c:pt>
                <c:pt idx="130">
                  <c:v>46083</c:v>
                </c:pt>
                <c:pt idx="131">
                  <c:v>46084</c:v>
                </c:pt>
                <c:pt idx="132">
                  <c:v>46085</c:v>
                </c:pt>
                <c:pt idx="133">
                  <c:v>46086</c:v>
                </c:pt>
                <c:pt idx="134">
                  <c:v>46087</c:v>
                </c:pt>
                <c:pt idx="135">
                  <c:v>46090</c:v>
                </c:pt>
                <c:pt idx="136">
                  <c:v>46091</c:v>
                </c:pt>
                <c:pt idx="137">
                  <c:v>46092</c:v>
                </c:pt>
                <c:pt idx="138">
                  <c:v>46093</c:v>
                </c:pt>
                <c:pt idx="139">
                  <c:v>46094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46104</c:v>
                </c:pt>
                <c:pt idx="146">
                  <c:v>46105</c:v>
                </c:pt>
                <c:pt idx="147">
                  <c:v>46106</c:v>
                </c:pt>
                <c:pt idx="148">
                  <c:v>46107</c:v>
                </c:pt>
                <c:pt idx="149">
                  <c:v>46108</c:v>
                </c:pt>
                <c:pt idx="150">
                  <c:v>46111</c:v>
                </c:pt>
                <c:pt idx="151">
                  <c:v>46112</c:v>
                </c:pt>
                <c:pt idx="152">
                  <c:v>46113</c:v>
                </c:pt>
                <c:pt idx="153">
                  <c:v>46114</c:v>
                </c:pt>
                <c:pt idx="154">
                  <c:v>46118</c:v>
                </c:pt>
                <c:pt idx="155">
                  <c:v>46119</c:v>
                </c:pt>
                <c:pt idx="156">
                  <c:v>46120</c:v>
                </c:pt>
                <c:pt idx="157">
                  <c:v>46121</c:v>
                </c:pt>
                <c:pt idx="158">
                  <c:v>46122</c:v>
                </c:pt>
                <c:pt idx="159">
                  <c:v>46125</c:v>
                </c:pt>
                <c:pt idx="160">
                  <c:v>46126</c:v>
                </c:pt>
                <c:pt idx="161">
                  <c:v>46127</c:v>
                </c:pt>
                <c:pt idx="162">
                  <c:v>46128</c:v>
                </c:pt>
                <c:pt idx="163">
                  <c:v>46129</c:v>
                </c:pt>
                <c:pt idx="164">
                  <c:v>46132</c:v>
                </c:pt>
                <c:pt idx="165">
                  <c:v>46134</c:v>
                </c:pt>
                <c:pt idx="166">
                  <c:v>46135</c:v>
                </c:pt>
                <c:pt idx="167">
                  <c:v>46136</c:v>
                </c:pt>
                <c:pt idx="168">
                  <c:v>46139</c:v>
                </c:pt>
                <c:pt idx="169">
                  <c:v>46140</c:v>
                </c:pt>
                <c:pt idx="170">
                  <c:v>46141</c:v>
                </c:pt>
                <c:pt idx="171">
                  <c:v>46142</c:v>
                </c:pt>
                <c:pt idx="172">
                  <c:v>46146</c:v>
                </c:pt>
                <c:pt idx="173">
                  <c:v>46147</c:v>
                </c:pt>
                <c:pt idx="174">
                  <c:v>46148</c:v>
                </c:pt>
                <c:pt idx="175">
                  <c:v>46149</c:v>
                </c:pt>
                <c:pt idx="176">
                  <c:v>46150</c:v>
                </c:pt>
                <c:pt idx="177">
                  <c:v>46153</c:v>
                </c:pt>
                <c:pt idx="178">
                  <c:v>46154</c:v>
                </c:pt>
                <c:pt idx="179">
                  <c:v>46155</c:v>
                </c:pt>
                <c:pt idx="180">
                  <c:v>46156</c:v>
                </c:pt>
                <c:pt idx="181">
                  <c:v>46157</c:v>
                </c:pt>
                <c:pt idx="182">
                  <c:v>46160</c:v>
                </c:pt>
                <c:pt idx="183">
                  <c:v>46161</c:v>
                </c:pt>
                <c:pt idx="184">
                  <c:v>46162</c:v>
                </c:pt>
                <c:pt idx="185">
                  <c:v>46163</c:v>
                </c:pt>
                <c:pt idx="186">
                  <c:v>46164</c:v>
                </c:pt>
                <c:pt idx="187">
                  <c:v>46167</c:v>
                </c:pt>
                <c:pt idx="188">
                  <c:v>46168</c:v>
                </c:pt>
                <c:pt idx="189">
                  <c:v>46169</c:v>
                </c:pt>
                <c:pt idx="190">
                  <c:v>46170</c:v>
                </c:pt>
                <c:pt idx="191">
                  <c:v>46171</c:v>
                </c:pt>
                <c:pt idx="192">
                  <c:v>46174</c:v>
                </c:pt>
                <c:pt idx="193">
                  <c:v>46175</c:v>
                </c:pt>
                <c:pt idx="194">
                  <c:v>46176</c:v>
                </c:pt>
                <c:pt idx="195">
                  <c:v>46178</c:v>
                </c:pt>
                <c:pt idx="196">
                  <c:v>46181</c:v>
                </c:pt>
                <c:pt idx="197">
                  <c:v>46182</c:v>
                </c:pt>
                <c:pt idx="198">
                  <c:v>46183</c:v>
                </c:pt>
                <c:pt idx="199">
                  <c:v>46184</c:v>
                </c:pt>
                <c:pt idx="200">
                  <c:v>46185</c:v>
                </c:pt>
                <c:pt idx="201">
                  <c:v>46188</c:v>
                </c:pt>
                <c:pt idx="202">
                  <c:v>46189</c:v>
                </c:pt>
                <c:pt idx="203">
                  <c:v>46190</c:v>
                </c:pt>
                <c:pt idx="204">
                  <c:v>46191</c:v>
                </c:pt>
                <c:pt idx="205">
                  <c:v>46192</c:v>
                </c:pt>
                <c:pt idx="206">
                  <c:v>46195</c:v>
                </c:pt>
                <c:pt idx="207">
                  <c:v>46196</c:v>
                </c:pt>
                <c:pt idx="208">
                  <c:v>46197</c:v>
                </c:pt>
                <c:pt idx="209">
                  <c:v>46198</c:v>
                </c:pt>
                <c:pt idx="210">
                  <c:v>46199</c:v>
                </c:pt>
                <c:pt idx="211">
                  <c:v>46202</c:v>
                </c:pt>
                <c:pt idx="212">
                  <c:v>46203</c:v>
                </c:pt>
                <c:pt idx="213">
                  <c:v>46204</c:v>
                </c:pt>
                <c:pt idx="214">
                  <c:v>46205</c:v>
                </c:pt>
                <c:pt idx="215">
                  <c:v>46206</c:v>
                </c:pt>
                <c:pt idx="216">
                  <c:v>46209</c:v>
                </c:pt>
                <c:pt idx="217">
                  <c:v>46210</c:v>
                </c:pt>
                <c:pt idx="218">
                  <c:v>46211</c:v>
                </c:pt>
                <c:pt idx="219">
                  <c:v>46212</c:v>
                </c:pt>
                <c:pt idx="220">
                  <c:v>46213</c:v>
                </c:pt>
                <c:pt idx="221">
                  <c:v>46216</c:v>
                </c:pt>
                <c:pt idx="222">
                  <c:v>46217</c:v>
                </c:pt>
                <c:pt idx="223">
                  <c:v>46218</c:v>
                </c:pt>
                <c:pt idx="224">
                  <c:v>46219</c:v>
                </c:pt>
                <c:pt idx="225">
                  <c:v>46220</c:v>
                </c:pt>
                <c:pt idx="226">
                  <c:v>46223</c:v>
                </c:pt>
                <c:pt idx="227">
                  <c:v>46224</c:v>
                </c:pt>
                <c:pt idx="228">
                  <c:v>46225</c:v>
                </c:pt>
                <c:pt idx="229">
                  <c:v>46226</c:v>
                </c:pt>
                <c:pt idx="230">
                  <c:v>46227</c:v>
                </c:pt>
                <c:pt idx="231">
                  <c:v>46230</c:v>
                </c:pt>
                <c:pt idx="232">
                  <c:v>46231</c:v>
                </c:pt>
                <c:pt idx="233">
                  <c:v>46232</c:v>
                </c:pt>
                <c:pt idx="234">
                  <c:v>46233</c:v>
                </c:pt>
                <c:pt idx="235">
                  <c:v>46234</c:v>
                </c:pt>
                <c:pt idx="236">
                  <c:v>46237</c:v>
                </c:pt>
                <c:pt idx="237">
                  <c:v>46238</c:v>
                </c:pt>
                <c:pt idx="238">
                  <c:v>46239</c:v>
                </c:pt>
                <c:pt idx="239">
                  <c:v>46240</c:v>
                </c:pt>
                <c:pt idx="240">
                  <c:v>46241</c:v>
                </c:pt>
                <c:pt idx="241">
                  <c:v>46244</c:v>
                </c:pt>
                <c:pt idx="242">
                  <c:v>46245</c:v>
                </c:pt>
                <c:pt idx="243">
                  <c:v>46246</c:v>
                </c:pt>
                <c:pt idx="244">
                  <c:v>46247</c:v>
                </c:pt>
                <c:pt idx="245">
                  <c:v>46248</c:v>
                </c:pt>
                <c:pt idx="246">
                  <c:v>46251</c:v>
                </c:pt>
                <c:pt idx="247">
                  <c:v>46252</c:v>
                </c:pt>
                <c:pt idx="248">
                  <c:v>46253</c:v>
                </c:pt>
                <c:pt idx="249">
                  <c:v>46254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100.08091351334869</c:v>
                </c:pt>
                <c:pt idx="2">
                  <c:v>100.10979228718909</c:v>
                </c:pt>
                <c:pt idx="3">
                  <c:v>100.22371917997985</c:v>
                </c:pt>
                <c:pt idx="4">
                  <c:v>99.829493628085658</c:v>
                </c:pt>
                <c:pt idx="5">
                  <c:v>99.737412517434564</c:v>
                </c:pt>
                <c:pt idx="6">
                  <c:v>99.570780752599191</c:v>
                </c:pt>
                <c:pt idx="7">
                  <c:v>99.540820587775755</c:v>
                </c:pt>
                <c:pt idx="8">
                  <c:v>99.762450653911685</c:v>
                </c:pt>
                <c:pt idx="9">
                  <c:v>99.992017897993136</c:v>
                </c:pt>
                <c:pt idx="10">
                  <c:v>100.08064379143869</c:v>
                </c:pt>
                <c:pt idx="11">
                  <c:v>100.37957307602471</c:v>
                </c:pt>
                <c:pt idx="12">
                  <c:v>100.51059915784447</c:v>
                </c:pt>
                <c:pt idx="13">
                  <c:v>100.57773072551043</c:v>
                </c:pt>
                <c:pt idx="14">
                  <c:v>100.73961608069528</c:v>
                </c:pt>
                <c:pt idx="15">
                  <c:v>101.0387417445629</c:v>
                </c:pt>
                <c:pt idx="16">
                  <c:v>101.25352195364142</c:v>
                </c:pt>
                <c:pt idx="17">
                  <c:v>101.04014758775743</c:v>
                </c:pt>
                <c:pt idx="18">
                  <c:v>100.85100692707584</c:v>
                </c:pt>
                <c:pt idx="19">
                  <c:v>100.56270913968125</c:v>
                </c:pt>
                <c:pt idx="20">
                  <c:v>100.95360096640715</c:v>
                </c:pt>
                <c:pt idx="21">
                  <c:v>101.0005229263711</c:v>
                </c:pt>
                <c:pt idx="22">
                  <c:v>100.96166017493421</c:v>
                </c:pt>
                <c:pt idx="23">
                  <c:v>101.03776736410245</c:v>
                </c:pt>
                <c:pt idx="24">
                  <c:v>100.81957792121402</c:v>
                </c:pt>
                <c:pt idx="25">
                  <c:v>100.76272121606907</c:v>
                </c:pt>
                <c:pt idx="26">
                  <c:v>100.87687545147811</c:v>
                </c:pt>
                <c:pt idx="27">
                  <c:v>100.66458312164667</c:v>
                </c:pt>
                <c:pt idx="28">
                  <c:v>100.66449570585037</c:v>
                </c:pt>
                <c:pt idx="29">
                  <c:v>100.69220780341625</c:v>
                </c:pt>
                <c:pt idx="30">
                  <c:v>100.43234133058765</c:v>
                </c:pt>
                <c:pt idx="31">
                  <c:v>100.54298636416631</c:v>
                </c:pt>
                <c:pt idx="32">
                  <c:v>100.58898533618044</c:v>
                </c:pt>
                <c:pt idx="33">
                  <c:v>100.38449705733375</c:v>
                </c:pt>
                <c:pt idx="34">
                  <c:v>100.2739685682867</c:v>
                </c:pt>
                <c:pt idx="35">
                  <c:v>100.28985333406098</c:v>
                </c:pt>
                <c:pt idx="36">
                  <c:v>100.55992084741867</c:v>
                </c:pt>
                <c:pt idx="37">
                  <c:v>100.45000651189385</c:v>
                </c:pt>
                <c:pt idx="38">
                  <c:v>100.34527292493513</c:v>
                </c:pt>
                <c:pt idx="39">
                  <c:v>100.64153519624534</c:v>
                </c:pt>
                <c:pt idx="40">
                  <c:v>100.77864703548758</c:v>
                </c:pt>
                <c:pt idx="41">
                  <c:v>101.17349860071415</c:v>
                </c:pt>
                <c:pt idx="42">
                  <c:v>101.46327885254186</c:v>
                </c:pt>
                <c:pt idx="43">
                  <c:v>101.88892935050261</c:v>
                </c:pt>
                <c:pt idx="44">
                  <c:v>101.95122528771073</c:v>
                </c:pt>
                <c:pt idx="45">
                  <c:v>101.79704840669724</c:v>
                </c:pt>
                <c:pt idx="46">
                  <c:v>101.70520036143711</c:v>
                </c:pt>
                <c:pt idx="47">
                  <c:v>101.60369108638812</c:v>
                </c:pt>
                <c:pt idx="48">
                  <c:v>101.8162328924157</c:v>
                </c:pt>
                <c:pt idx="49">
                  <c:v>101.76929027839115</c:v>
                </c:pt>
                <c:pt idx="50">
                  <c:v>101.67989457437415</c:v>
                </c:pt>
                <c:pt idx="51">
                  <c:v>101.84082820938448</c:v>
                </c:pt>
                <c:pt idx="52">
                  <c:v>102.07569438586874</c:v>
                </c:pt>
                <c:pt idx="53">
                  <c:v>102.26618262043813</c:v>
                </c:pt>
                <c:pt idx="54">
                  <c:v>102.45886555311935</c:v>
                </c:pt>
                <c:pt idx="55">
                  <c:v>102.96044667466153</c:v>
                </c:pt>
                <c:pt idx="56">
                  <c:v>103.25100066665846</c:v>
                </c:pt>
                <c:pt idx="57">
                  <c:v>103.12848658482025</c:v>
                </c:pt>
                <c:pt idx="58">
                  <c:v>103.27817733285515</c:v>
                </c:pt>
                <c:pt idx="59">
                  <c:v>103.10357661004406</c:v>
                </c:pt>
                <c:pt idx="60">
                  <c:v>103.15190201638464</c:v>
                </c:pt>
                <c:pt idx="61">
                  <c:v>103.39577177724689</c:v>
                </c:pt>
                <c:pt idx="62">
                  <c:v>103.39577177724689</c:v>
                </c:pt>
                <c:pt idx="63">
                  <c:v>103.42911253834461</c:v>
                </c:pt>
                <c:pt idx="64">
                  <c:v>103.47007369499369</c:v>
                </c:pt>
                <c:pt idx="65">
                  <c:v>103.78358165712947</c:v>
                </c:pt>
                <c:pt idx="66">
                  <c:v>103.97342351429126</c:v>
                </c:pt>
                <c:pt idx="67">
                  <c:v>103.98137822155697</c:v>
                </c:pt>
                <c:pt idx="68">
                  <c:v>103.89449551307163</c:v>
                </c:pt>
                <c:pt idx="69">
                  <c:v>103.79390864008363</c:v>
                </c:pt>
                <c:pt idx="70">
                  <c:v>104.2291382901351</c:v>
                </c:pt>
                <c:pt idx="71">
                  <c:v>104.53451484922087</c:v>
                </c:pt>
                <c:pt idx="72">
                  <c:v>104.77923326708708</c:v>
                </c:pt>
                <c:pt idx="73">
                  <c:v>103.65296646683613</c:v>
                </c:pt>
                <c:pt idx="74">
                  <c:v>103.72345063239223</c:v>
                </c:pt>
                <c:pt idx="75">
                  <c:v>103.39740465532014</c:v>
                </c:pt>
                <c:pt idx="76">
                  <c:v>103.33798600629532</c:v>
                </c:pt>
                <c:pt idx="77">
                  <c:v>103.83114738463263</c:v>
                </c:pt>
                <c:pt idx="78">
                  <c:v>104.06512405168307</c:v>
                </c:pt>
                <c:pt idx="79">
                  <c:v>104.20795970516956</c:v>
                </c:pt>
                <c:pt idx="80">
                  <c:v>103.89393254492767</c:v>
                </c:pt>
                <c:pt idx="81">
                  <c:v>103.05400969936528</c:v>
                </c:pt>
                <c:pt idx="82">
                  <c:v>103.16168002742783</c:v>
                </c:pt>
                <c:pt idx="83">
                  <c:v>103.59199056674102</c:v>
                </c:pt>
                <c:pt idx="84">
                  <c:v>103.31162645971317</c:v>
                </c:pt>
                <c:pt idx="85">
                  <c:v>103.48230460949652</c:v>
                </c:pt>
                <c:pt idx="86">
                  <c:v>103.48230460949652</c:v>
                </c:pt>
                <c:pt idx="87">
                  <c:v>103.48230460949652</c:v>
                </c:pt>
                <c:pt idx="88">
                  <c:v>104.0601978037536</c:v>
                </c:pt>
                <c:pt idx="89">
                  <c:v>104.16435037837614</c:v>
                </c:pt>
                <c:pt idx="90">
                  <c:v>104.16435037837614</c:v>
                </c:pt>
                <c:pt idx="91">
                  <c:v>104.4126149919217</c:v>
                </c:pt>
                <c:pt idx="92">
                  <c:v>104.18017108105418</c:v>
                </c:pt>
                <c:pt idx="93">
                  <c:v>103.9187268510464</c:v>
                </c:pt>
                <c:pt idx="94">
                  <c:v>103.91216993840148</c:v>
                </c:pt>
                <c:pt idx="95">
                  <c:v>104.01972985305184</c:v>
                </c:pt>
                <c:pt idx="96">
                  <c:v>103.8510855423485</c:v>
                </c:pt>
                <c:pt idx="97">
                  <c:v>103.86472063706857</c:v>
                </c:pt>
                <c:pt idx="98">
                  <c:v>103.85458532853123</c:v>
                </c:pt>
                <c:pt idx="99">
                  <c:v>103.41473912309787</c:v>
                </c:pt>
                <c:pt idx="100">
                  <c:v>103.51401449874636</c:v>
                </c:pt>
                <c:pt idx="101">
                  <c:v>103.44746441094401</c:v>
                </c:pt>
                <c:pt idx="102">
                  <c:v>103.44072892648691</c:v>
                </c:pt>
                <c:pt idx="103">
                  <c:v>103.37945628849712</c:v>
                </c:pt>
                <c:pt idx="104">
                  <c:v>103.57486249161751</c:v>
                </c:pt>
                <c:pt idx="105">
                  <c:v>103.91635253362419</c:v>
                </c:pt>
                <c:pt idx="106">
                  <c:v>104.28460214816491</c:v>
                </c:pt>
                <c:pt idx="107">
                  <c:v>104.47996074633873</c:v>
                </c:pt>
                <c:pt idx="108">
                  <c:v>104.78013140506542</c:v>
                </c:pt>
                <c:pt idx="109">
                  <c:v>104.97822005578541</c:v>
                </c:pt>
                <c:pt idx="110">
                  <c:v>105.25329227291245</c:v>
                </c:pt>
                <c:pt idx="111">
                  <c:v>105.25320224132967</c:v>
                </c:pt>
                <c:pt idx="112">
                  <c:v>105.11307615203468</c:v>
                </c:pt>
                <c:pt idx="113">
                  <c:v>105.14411366580005</c:v>
                </c:pt>
                <c:pt idx="114">
                  <c:v>105.03684729328712</c:v>
                </c:pt>
                <c:pt idx="115">
                  <c:v>105.06113988327546</c:v>
                </c:pt>
                <c:pt idx="116">
                  <c:v>104.93402567461477</c:v>
                </c:pt>
                <c:pt idx="117">
                  <c:v>104.99601776040933</c:v>
                </c:pt>
                <c:pt idx="118">
                  <c:v>105.07791329444549</c:v>
                </c:pt>
                <c:pt idx="119">
                  <c:v>105.21815040079571</c:v>
                </c:pt>
                <c:pt idx="120">
                  <c:v>105.4273851958182</c:v>
                </c:pt>
                <c:pt idx="121">
                  <c:v>105.69961993561171</c:v>
                </c:pt>
                <c:pt idx="122">
                  <c:v>105.91238274008766</c:v>
                </c:pt>
                <c:pt idx="123">
                  <c:v>105.82346686718216</c:v>
                </c:pt>
                <c:pt idx="124">
                  <c:v>106.12780791215533</c:v>
                </c:pt>
                <c:pt idx="125">
                  <c:v>106.19484812850915</c:v>
                </c:pt>
                <c:pt idx="126">
                  <c:v>106.49926873600113</c:v>
                </c:pt>
                <c:pt idx="127">
                  <c:v>106.74763158357298</c:v>
                </c:pt>
                <c:pt idx="128">
                  <c:v>107.28765141507645</c:v>
                </c:pt>
                <c:pt idx="129">
                  <c:v>107.14135244254805</c:v>
                </c:pt>
                <c:pt idx="130">
                  <c:v>107.26062422746502</c:v>
                </c:pt>
                <c:pt idx="131">
                  <c:v>106.85345996594089</c:v>
                </c:pt>
                <c:pt idx="132">
                  <c:v>106.81888207987602</c:v>
                </c:pt>
                <c:pt idx="133">
                  <c:v>106.11164958364432</c:v>
                </c:pt>
                <c:pt idx="134">
                  <c:v>105.8281670744685</c:v>
                </c:pt>
                <c:pt idx="135">
                  <c:v>106.20252024206496</c:v>
                </c:pt>
                <c:pt idx="136">
                  <c:v>106.60704507443262</c:v>
                </c:pt>
                <c:pt idx="137">
                  <c:v>106.60353725151231</c:v>
                </c:pt>
                <c:pt idx="138">
                  <c:v>106.13113302061527</c:v>
                </c:pt>
                <c:pt idx="139">
                  <c:v>104.84359623190583</c:v>
                </c:pt>
                <c:pt idx="140">
                  <c:v>106.47652330677558</c:v>
                </c:pt>
                <c:pt idx="141">
                  <c:v>106.63688476512667</c:v>
                </c:pt>
                <c:pt idx="142">
                  <c:v>106.67253921894837</c:v>
                </c:pt>
                <c:pt idx="143">
                  <c:v>106.78426759055476</c:v>
                </c:pt>
                <c:pt idx="144">
                  <c:v>106.40868961941067</c:v>
                </c:pt>
                <c:pt idx="145">
                  <c:v>106.65597676326374</c:v>
                </c:pt>
                <c:pt idx="146">
                  <c:v>106.44093202833976</c:v>
                </c:pt>
                <c:pt idx="147">
                  <c:v>106.57727886248253</c:v>
                </c:pt>
                <c:pt idx="148">
                  <c:v>106.28151478605176</c:v>
                </c:pt>
                <c:pt idx="149">
                  <c:v>106.49310661773517</c:v>
                </c:pt>
                <c:pt idx="150">
                  <c:v>106.68638974913206</c:v>
                </c:pt>
                <c:pt idx="151">
                  <c:v>107.31917506269679</c:v>
                </c:pt>
                <c:pt idx="152">
                  <c:v>107.57720620031375</c:v>
                </c:pt>
                <c:pt idx="153">
                  <c:v>107.61440578500059</c:v>
                </c:pt>
                <c:pt idx="154">
                  <c:v>107.762232885782</c:v>
                </c:pt>
                <c:pt idx="155">
                  <c:v>107.75269875244169</c:v>
                </c:pt>
                <c:pt idx="156">
                  <c:v>108.39518442606709</c:v>
                </c:pt>
                <c:pt idx="157">
                  <c:v>108.60184006746523</c:v>
                </c:pt>
                <c:pt idx="158">
                  <c:v>109.01282895205809</c:v>
                </c:pt>
                <c:pt idx="159">
                  <c:v>109.29757720006438</c:v>
                </c:pt>
                <c:pt idx="160">
                  <c:v>109.43362513029925</c:v>
                </c:pt>
                <c:pt idx="161">
                  <c:v>109.52473491421343</c:v>
                </c:pt>
                <c:pt idx="162">
                  <c:v>109.53073204263546</c:v>
                </c:pt>
                <c:pt idx="163">
                  <c:v>109.66803388739909</c:v>
                </c:pt>
                <c:pt idx="164">
                  <c:v>109.86493426681099</c:v>
                </c:pt>
                <c:pt idx="165">
                  <c:v>109.66410898265219</c:v>
                </c:pt>
                <c:pt idx="166">
                  <c:v>109.24254360931873</c:v>
                </c:pt>
                <c:pt idx="167">
                  <c:v>109.40483781429623</c:v>
                </c:pt>
                <c:pt idx="168">
                  <c:v>109.3252145287473</c:v>
                </c:pt>
                <c:pt idx="169">
                  <c:v>109.29025496866232</c:v>
                </c:pt>
                <c:pt idx="170">
                  <c:v>108.87405637247399</c:v>
                </c:pt>
                <c:pt idx="171">
                  <c:v>109.26641915890697</c:v>
                </c:pt>
                <c:pt idx="172">
                  <c:v>109.02011942118411</c:v>
                </c:pt>
                <c:pt idx="173">
                  <c:v>109.20250181876128</c:v>
                </c:pt>
                <c:pt idx="174">
                  <c:v>109.5281420530269</c:v>
                </c:pt>
                <c:pt idx="175">
                  <c:v>109.54438532949948</c:v>
                </c:pt>
                <c:pt idx="176">
                  <c:v>109.77228482624548</c:v>
                </c:pt>
                <c:pt idx="177">
                  <c:v>109.62738041115416</c:v>
                </c:pt>
                <c:pt idx="178">
                  <c:v>109.53187651431533</c:v>
                </c:pt>
                <c:pt idx="179">
                  <c:v>108.98080897375004</c:v>
                </c:pt>
                <c:pt idx="180">
                  <c:v>109.27931907559504</c:v>
                </c:pt>
                <c:pt idx="181">
                  <c:v>108.81207138836216</c:v>
                </c:pt>
                <c:pt idx="182">
                  <c:v>108.97765120460747</c:v>
                </c:pt>
                <c:pt idx="183">
                  <c:v>108.68359959835911</c:v>
                </c:pt>
                <c:pt idx="184">
                  <c:v>108.87131392157345</c:v>
                </c:pt>
                <c:pt idx="185">
                  <c:v>109.01644255454264</c:v>
                </c:pt>
                <c:pt idx="186">
                  <c:v>109.10084681126469</c:v>
                </c:pt>
                <c:pt idx="187">
                  <c:v>109.25865142119328</c:v>
                </c:pt>
                <c:pt idx="188">
                  <c:v>109.38154062574925</c:v>
                </c:pt>
                <c:pt idx="189">
                  <c:v>109.59024129137771</c:v>
                </c:pt>
                <c:pt idx="190">
                  <c:v>109.68335345983549</c:v>
                </c:pt>
                <c:pt idx="191">
                  <c:v>109.60737678775965</c:v>
                </c:pt>
                <c:pt idx="192">
                  <c:v>109.33891647989216</c:v>
                </c:pt>
                <c:pt idx="193">
                  <c:v>109.120308049559</c:v>
                </c:pt>
                <c:pt idx="194">
                  <c:v>108.40604233673997</c:v>
                </c:pt>
                <c:pt idx="195">
                  <c:v>107.43891725715952</c:v>
                </c:pt>
                <c:pt idx="196">
                  <c:v>107.09123205630793</c:v>
                </c:pt>
                <c:pt idx="197">
                  <c:v>107.15903573314526</c:v>
                </c:pt>
                <c:pt idx="198">
                  <c:v>107.60897721137957</c:v>
                </c:pt>
                <c:pt idx="199">
                  <c:v>109.12059628318862</c:v>
                </c:pt>
                <c:pt idx="200">
                  <c:v>109.48197865930342</c:v>
                </c:pt>
                <c:pt idx="201">
                  <c:v>109.32435182224771</c:v>
                </c:pt>
                <c:pt idx="202">
                  <c:v>108.99098977448334</c:v>
                </c:pt>
                <c:pt idx="203">
                  <c:v>108.47374206861444</c:v>
                </c:pt>
                <c:pt idx="204">
                  <c:v>108.34201820504026</c:v>
                </c:pt>
                <c:pt idx="205">
                  <c:v>107.90358416921717</c:v>
                </c:pt>
                <c:pt idx="206">
                  <c:v>108.19304488674864</c:v>
                </c:pt>
                <c:pt idx="207">
                  <c:v>108.23894192594337</c:v>
                </c:pt>
                <c:pt idx="208">
                  <c:v>108.39377741701294</c:v>
                </c:pt>
                <c:pt idx="209">
                  <c:v>108.61777004136813</c:v>
                </c:pt>
                <c:pt idx="210">
                  <c:v>108.39031879099971</c:v>
                </c:pt>
                <c:pt idx="211">
                  <c:v>108.37172286907338</c:v>
                </c:pt>
                <c:pt idx="212">
                  <c:v>108.46332021901517</c:v>
                </c:pt>
                <c:pt idx="213">
                  <c:v>108.11114350566037</c:v>
                </c:pt>
                <c:pt idx="214">
                  <c:v>108.00116263920452</c:v>
                </c:pt>
                <c:pt idx="215">
                  <c:v>108.5972330697647</c:v>
                </c:pt>
                <c:pt idx="216">
                  <c:v>108.96353147922196</c:v>
                </c:pt>
                <c:pt idx="217">
                  <c:v>109.1760992241457</c:v>
                </c:pt>
                <c:pt idx="218">
                  <c:v>109.17091262260942</c:v>
                </c:pt>
                <c:pt idx="219">
                  <c:v>109.37906520403727</c:v>
                </c:pt>
                <c:pt idx="220">
                  <c:v>109.61181657042229</c:v>
                </c:pt>
                <c:pt idx="221">
                  <c:v>109.36922109408205</c:v>
                </c:pt>
                <c:pt idx="222">
                  <c:v>109.70153899327124</c:v>
                </c:pt>
                <c:pt idx="223">
                  <c:v>109.80905336838113</c:v>
                </c:pt>
                <c:pt idx="224">
                  <c:v>109.8809697598831</c:v>
                </c:pt>
                <c:pt idx="225">
                  <c:v>109.60433423750125</c:v>
                </c:pt>
                <c:pt idx="226">
                  <c:v>109.54858878591517</c:v>
                </c:pt>
                <c:pt idx="227">
                  <c:v>109.2590579155945</c:v>
                </c:pt>
                <c:pt idx="228">
                  <c:v>108.92429105437957</c:v>
                </c:pt>
                <c:pt idx="229">
                  <c:v>108.94205426257967</c:v>
                </c:pt>
                <c:pt idx="230">
                  <c:v>109.29838017549419</c:v>
                </c:pt>
                <c:pt idx="231">
                  <c:v>109.31652251886281</c:v>
                </c:pt>
                <c:pt idx="232">
                  <c:v>109.11238656041425</c:v>
                </c:pt>
                <c:pt idx="233">
                  <c:v>108.57469052969655</c:v>
                </c:pt>
                <c:pt idx="234">
                  <c:v>109.08741150463395</c:v>
                </c:pt>
                <c:pt idx="235">
                  <c:v>109.51662369177849</c:v>
                </c:pt>
                <c:pt idx="236">
                  <c:v>109.86274072864065</c:v>
                </c:pt>
                <c:pt idx="237">
                  <c:v>109.84902608915597</c:v>
                </c:pt>
                <c:pt idx="238">
                  <c:v>109.92448056266477</c:v>
                </c:pt>
                <c:pt idx="239">
                  <c:v>109.78761619339328</c:v>
                </c:pt>
                <c:pt idx="240">
                  <c:v>110.23042176470801</c:v>
                </c:pt>
                <c:pt idx="241">
                  <c:v>110.06987105834837</c:v>
                </c:pt>
                <c:pt idx="242">
                  <c:v>110.15416673034156</c:v>
                </c:pt>
                <c:pt idx="243">
                  <c:v>110.26890964790412</c:v>
                </c:pt>
                <c:pt idx="244">
                  <c:v>110.25008412265717</c:v>
                </c:pt>
                <c:pt idx="245">
                  <c:v>110.22951829454958</c:v>
                </c:pt>
                <c:pt idx="246">
                  <c:v>110.6415476348426</c:v>
                </c:pt>
                <c:pt idx="247">
                  <c:v>110.63177421622086</c:v>
                </c:pt>
                <c:pt idx="248">
                  <c:v>110.99178691446041</c:v>
                </c:pt>
                <c:pt idx="249">
                  <c:v>111.21811947225729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8AD1C30-15BA-487A-A9D9-E4F001C6077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173B28B-E193-4F71-BB06-6AD92390104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4C17162-790A-4BB3-8A21-5C91E332D5E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C4C5833-F1A5-44CD-A652-3F520351079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8BA1B9A-A0D5-4B6A-AA6E-5605D113035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7F75BF2-3847-4BFC-A910-2068693AB17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Escritórios!$G$9:$G$27</c:f>
              <c:numCache>
                <c:formatCode>#,##0.00\x</c:formatCode>
                <c:ptCount val="19"/>
                <c:pt idx="0">
                  <c:v>1.151215849169009</c:v>
                </c:pt>
                <c:pt idx="1">
                  <c:v>0.80660450675899331</c:v>
                </c:pt>
                <c:pt idx="2">
                  <c:v>0.59657600482434581</c:v>
                </c:pt>
                <c:pt idx="3">
                  <c:v>0.63782682413865321</c:v>
                </c:pt>
                <c:pt idx="4">
                  <c:v>0.62468480167631657</c:v>
                </c:pt>
                <c:pt idx="5">
                  <c:v>0.769942660637979</c:v>
                </c:pt>
                <c:pt idx="6">
                  <c:v>0.78710513708369656</c:v>
                </c:pt>
                <c:pt idx="7">
                  <c:v>0.67583921260529789</c:v>
                </c:pt>
                <c:pt idx="8">
                  <c:v>0.54042918148692676</c:v>
                </c:pt>
                <c:pt idx="9">
                  <c:v>0.85230697008228706</c:v>
                </c:pt>
                <c:pt idx="10">
                  <c:v>0.56748634343315396</c:v>
                </c:pt>
                <c:pt idx="11">
                  <c:v>0.60343395515371934</c:v>
                </c:pt>
                <c:pt idx="12">
                  <c:v>0.62116222128228527</c:v>
                </c:pt>
                <c:pt idx="13">
                  <c:v>0.42548347724578089</c:v>
                </c:pt>
                <c:pt idx="14">
                  <c:v>0.48377810701772045</c:v>
                </c:pt>
                <c:pt idx="15">
                  <c:v>0.53755552852672239</c:v>
                </c:pt>
                <c:pt idx="16">
                  <c:v>0.35822517857838787</c:v>
                </c:pt>
                <c:pt idx="17">
                  <c:v>0.40097095581365005</c:v>
                </c:pt>
                <c:pt idx="18">
                  <c:v>0.28089658397765788</c:v>
                </c:pt>
              </c:numCache>
            </c:numRef>
          </c:xVal>
          <c:yVal>
            <c:numRef>
              <c:f>Escritórios!$K$9:$K$27</c:f>
              <c:numCache>
                <c:formatCode>0.0%</c:formatCode>
                <c:ptCount val="19"/>
                <c:pt idx="0">
                  <c:v>2.7355623100303955E-2</c:v>
                </c:pt>
                <c:pt idx="1">
                  <c:v>0.19710906701708281</c:v>
                </c:pt>
                <c:pt idx="2">
                  <c:v>0.11253516723976242</c:v>
                </c:pt>
                <c:pt idx="3">
                  <c:v>7.2007200720868345E-2</c:v>
                </c:pt>
                <c:pt idx="4">
                  <c:v>0.16759776536312845</c:v>
                </c:pt>
                <c:pt idx="5">
                  <c:v>0.13837283792440744</c:v>
                </c:pt>
                <c:pt idx="6">
                  <c:v>8.8372898980238423E-2</c:v>
                </c:pt>
                <c:pt idx="7">
                  <c:v>0.12074303405572756</c:v>
                </c:pt>
                <c:pt idx="8">
                  <c:v>0.18582243633860979</c:v>
                </c:pt>
                <c:pt idx="9">
                  <c:v>7.058823529411766E-2</c:v>
                </c:pt>
                <c:pt idx="10">
                  <c:v>0.10407632263660019</c:v>
                </c:pt>
                <c:pt idx="11">
                  <c:v>0.14634146341463417</c:v>
                </c:pt>
                <c:pt idx="12">
                  <c:v>0.11938014157260381</c:v>
                </c:pt>
                <c:pt idx="13">
                  <c:v>0.12057416267942585</c:v>
                </c:pt>
                <c:pt idx="14">
                  <c:v>0.12554223017037583</c:v>
                </c:pt>
                <c:pt idx="15">
                  <c:v>0.11526586620926245</c:v>
                </c:pt>
                <c:pt idx="16">
                  <c:v>0.16785825303077404</c:v>
                </c:pt>
                <c:pt idx="17">
                  <c:v>8.3333333333333343E-2</c:v>
                </c:pt>
                <c:pt idx="18">
                  <c:v>4.6888719679727429E-2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Escritórios!$C$9:$C$27</c15:f>
                <c15:dlblRangeCache>
                  <c:ptCount val="19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CBOP11</c:v>
                  </c:pt>
                  <c:pt idx="18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F16C3F5-AD76-4FCD-A937-022BE4C5543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E7136D6-7FAD-4308-8BAC-1F62BA638B3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465C052-EF3F-408E-A14F-9338E573DEB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1612F5B-891A-4AA7-8BD3-103462CB5D9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D36CE0B-3FFA-4D03-9B13-2749C584708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888264A-5C35-45BB-90D7-EAD91EA4B8D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0.70639466245871674</c:v>
                </c:pt>
                <c:pt idx="1">
                  <c:v>0.88450952298023</c:v>
                </c:pt>
                <c:pt idx="2">
                  <c:v>0.92052045130163096</c:v>
                </c:pt>
                <c:pt idx="3">
                  <c:v>0.97361058371226794</c:v>
                </c:pt>
                <c:pt idx="4">
                  <c:v>0.81609416768091347</c:v>
                </c:pt>
                <c:pt idx="5">
                  <c:v>0.85800886901035878</c:v>
                </c:pt>
                <c:pt idx="6">
                  <c:v>0.84346744521345185</c:v>
                </c:pt>
                <c:pt idx="7">
                  <c:v>0.81807715172943885</c:v>
                </c:pt>
                <c:pt idx="8">
                  <c:v>0.68293387839178865</c:v>
                </c:pt>
                <c:pt idx="9">
                  <c:v>0.80856358683981155</c:v>
                </c:pt>
                <c:pt idx="10">
                  <c:v>0.83834886139434139</c:v>
                </c:pt>
                <c:pt idx="11">
                  <c:v>0.79441922333313075</c:v>
                </c:pt>
                <c:pt idx="12">
                  <c:v>0.60762340803405002</c:v>
                </c:pt>
                <c:pt idx="13">
                  <c:v>0.66773900171318146</c:v>
                </c:pt>
                <c:pt idx="14">
                  <c:v>0.74900504632121356</c:v>
                </c:pt>
                <c:pt idx="15">
                  <c:v>0.88186375585910937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7.7032810271041377E-2</c:v>
                </c:pt>
                <c:pt idx="1">
                  <c:v>9.5373955574380623E-2</c:v>
                </c:pt>
                <c:pt idx="2">
                  <c:v>9.8810612991341001E-2</c:v>
                </c:pt>
                <c:pt idx="3">
                  <c:v>9.7639484979509653E-2</c:v>
                </c:pt>
                <c:pt idx="4">
                  <c:v>0.13245033112855725</c:v>
                </c:pt>
                <c:pt idx="5">
                  <c:v>0.10933333333475168</c:v>
                </c:pt>
                <c:pt idx="6">
                  <c:v>0.14726507713884998</c:v>
                </c:pt>
                <c:pt idx="7">
                  <c:v>9.1379835519174141E-2</c:v>
                </c:pt>
                <c:pt idx="8">
                  <c:v>0.11972861513901821</c:v>
                </c:pt>
                <c:pt idx="9">
                  <c:v>0.11705033164260635</c:v>
                </c:pt>
                <c:pt idx="10">
                  <c:v>0.10736497545008185</c:v>
                </c:pt>
                <c:pt idx="11">
                  <c:v>9.1622481442205708E-2</c:v>
                </c:pt>
                <c:pt idx="12">
                  <c:v>0.11332904056664521</c:v>
                </c:pt>
                <c:pt idx="13">
                  <c:v>0.15249266862170088</c:v>
                </c:pt>
                <c:pt idx="14">
                  <c:v>0.10183875530410183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31046B-E52D-4C89-B7D4-553774C39CE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A74128C-4EBE-470C-8BC8-063C74E76EF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3C4C3DF-89E9-41D3-9578-4796AFA6878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97231A3-3793-44F5-8127-05445A064B2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9F70FCC-7768-49E0-B383-AE9AAD543D1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C1627A9-A1E2-4558-A39D-A7FF9F25AF0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EDC71A-AFC0-4054-8F83-A7B3AF5B415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2E49721-A953-49DC-A416-83C4A06F4D8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88CF26-5020-4495-B964-A2CE32C71B9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D5C7941-DBA4-4951-AD59-3B4F247946E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8D1652D-7417-453E-9C6F-54EC4F48138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0.93931954909152515</c:v>
                </c:pt>
                <c:pt idx="1">
                  <c:v>0.91869993448196707</c:v>
                </c:pt>
                <c:pt idx="2">
                  <c:v>0.89363251686137168</c:v>
                </c:pt>
                <c:pt idx="3">
                  <c:v>0.88098643706618218</c:v>
                </c:pt>
                <c:pt idx="4">
                  <c:v>0.83446719251862567</c:v>
                </c:pt>
                <c:pt idx="5">
                  <c:v>0.81679821126664476</c:v>
                </c:pt>
                <c:pt idx="6">
                  <c:v>0.83794418617935607</c:v>
                </c:pt>
                <c:pt idx="7">
                  <c:v>0.47072434105544475</c:v>
                </c:pt>
                <c:pt idx="8">
                  <c:v>0.66829306443406422</c:v>
                </c:pt>
                <c:pt idx="9">
                  <c:v>0.95408393019410465</c:v>
                </c:pt>
                <c:pt idx="10">
                  <c:v>0.67762814864258281</c:v>
                </c:pt>
                <c:pt idx="11">
                  <c:v>0.69333298425944878</c:v>
                </c:pt>
                <c:pt idx="12">
                  <c:v>0.42614957060185815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5.5670103092783509E-2</c:v>
                </c:pt>
                <c:pt idx="1">
                  <c:v>0.10967741935483871</c:v>
                </c:pt>
                <c:pt idx="2">
                  <c:v>0.11219512195121953</c:v>
                </c:pt>
                <c:pt idx="3">
                  <c:v>9.9115044247787609E-2</c:v>
                </c:pt>
                <c:pt idx="4">
                  <c:v>0.11901219875103687</c:v>
                </c:pt>
                <c:pt idx="5">
                  <c:v>0.13735691987977205</c:v>
                </c:pt>
                <c:pt idx="6">
                  <c:v>0.10775862069086492</c:v>
                </c:pt>
                <c:pt idx="7">
                  <c:v>7.8091106290672452E-2</c:v>
                </c:pt>
                <c:pt idx="8">
                  <c:v>8.9189189189189194E-2</c:v>
                </c:pt>
                <c:pt idx="9">
                  <c:v>8.55823269090909E-2</c:v>
                </c:pt>
                <c:pt idx="10">
                  <c:v>0.12113564668769716</c:v>
                </c:pt>
                <c:pt idx="11">
                  <c:v>0.13330113499154794</c:v>
                </c:pt>
                <c:pt idx="12">
                  <c:v>0.13610586011342155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EBC017-B20B-49DA-8EA0-0F12DC5CD83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9BD3565-3BDB-444C-9594-9690265363B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B7BF9D7-3D73-40BE-8D4B-9DE6C8D6AC7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1CACCE4-B951-4B59-A332-5ABB6C7B076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FAFF3FF-958C-46A7-8862-942203AF4E5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05F78BC-908F-45BA-9C4C-75A61F80D63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FF8A179-BCC7-45C9-BA0F-700CE4D6056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E96EB0E-87D1-4D60-A9A5-8EA321526B2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37F0544-158C-464E-ABBF-D73DD7CD22A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11738BE-FB27-4CDA-9327-46A8AD6850C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A4789CB-1DE1-4775-975C-16381E9F9ED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19D25B9-B921-4F7B-BD70-B444EA409D3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B3F0E92-D38E-4046-84C1-8BAF00D82AD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1.0398102039502524</c:v>
                </c:pt>
                <c:pt idx="1">
                  <c:v>0.96172850670618792</c:v>
                </c:pt>
                <c:pt idx="2">
                  <c:v>0.99973020172948779</c:v>
                </c:pt>
                <c:pt idx="3">
                  <c:v>0.96903710334593929</c:v>
                </c:pt>
                <c:pt idx="4">
                  <c:v>0.85129000757282824</c:v>
                </c:pt>
                <c:pt idx="5">
                  <c:v>1.0343723875643283</c:v>
                </c:pt>
                <c:pt idx="6">
                  <c:v>0.86738512201789308</c:v>
                </c:pt>
                <c:pt idx="7">
                  <c:v>1.0316511794597707</c:v>
                </c:pt>
                <c:pt idx="8">
                  <c:v>0.99342629006675154</c:v>
                </c:pt>
                <c:pt idx="9">
                  <c:v>0.94392836921994405</c:v>
                </c:pt>
                <c:pt idx="10">
                  <c:v>0.96156637747399587</c:v>
                </c:pt>
                <c:pt idx="11">
                  <c:v>0.78093431824567128</c:v>
                </c:pt>
                <c:pt idx="12">
                  <c:v>0.81605128097163937</c:v>
                </c:pt>
                <c:pt idx="13">
                  <c:v>0.8388255487835713</c:v>
                </c:pt>
                <c:pt idx="14">
                  <c:v>0.72798804967528696</c:v>
                </c:pt>
                <c:pt idx="15">
                  <c:v>0.7611922199100547</c:v>
                </c:pt>
                <c:pt idx="16">
                  <c:v>0.79113713417609577</c:v>
                </c:pt>
                <c:pt idx="17">
                  <c:v>0.89215724363466009</c:v>
                </c:pt>
                <c:pt idx="18">
                  <c:v>0.81673398276811493</c:v>
                </c:pt>
                <c:pt idx="19">
                  <c:v>0.62643790826505419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0.14071294559345962</c:v>
                </c:pt>
                <c:pt idx="1">
                  <c:v>0.1276595744680851</c:v>
                </c:pt>
                <c:pt idx="2">
                  <c:v>0.12958963282888022</c:v>
                </c:pt>
                <c:pt idx="3">
                  <c:v>0.15138772077171725</c:v>
                </c:pt>
                <c:pt idx="4">
                  <c:v>0.14713896457655373</c:v>
                </c:pt>
                <c:pt idx="5">
                  <c:v>0.14998557830977791</c:v>
                </c:pt>
                <c:pt idx="6">
                  <c:v>0.17476670201484626</c:v>
                </c:pt>
                <c:pt idx="7">
                  <c:v>0.14650388457671776</c:v>
                </c:pt>
                <c:pt idx="8">
                  <c:v>0.12850717498555944</c:v>
                </c:pt>
                <c:pt idx="9">
                  <c:v>0.13051990428908652</c:v>
                </c:pt>
                <c:pt idx="10">
                  <c:v>0.1654294803829611</c:v>
                </c:pt>
                <c:pt idx="11">
                  <c:v>0.16620498614958451</c:v>
                </c:pt>
                <c:pt idx="12">
                  <c:v>0.14399999999999999</c:v>
                </c:pt>
                <c:pt idx="13">
                  <c:v>0.14623655913978495</c:v>
                </c:pt>
                <c:pt idx="14">
                  <c:v>0.22301516503122212</c:v>
                </c:pt>
                <c:pt idx="15">
                  <c:v>0.15610771432288278</c:v>
                </c:pt>
                <c:pt idx="16">
                  <c:v>0.14943960149439606</c:v>
                </c:pt>
                <c:pt idx="17">
                  <c:v>0.13733333333333334</c:v>
                </c:pt>
                <c:pt idx="18">
                  <c:v>0.17179902755267423</c:v>
                </c:pt>
                <c:pt idx="19">
                  <c:v>0.14062499999999997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F732C80-21D1-43B9-8002-006607FCA41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C0B49E4-184F-47E4-A784-F526AC24AA2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0.75901782223441594</c:v>
                </c:pt>
                <c:pt idx="1">
                  <c:v>0.84732373412863105</c:v>
                </c:pt>
                <c:pt idx="2">
                  <c:v>0.88857587624402468</c:v>
                </c:pt>
                <c:pt idx="3">
                  <c:v>0.84509105052421618</c:v>
                </c:pt>
                <c:pt idx="4">
                  <c:v>0.79249764197006234</c:v>
                </c:pt>
                <c:pt idx="5">
                  <c:v>0.78016078584771142</c:v>
                </c:pt>
                <c:pt idx="6">
                  <c:v>0.70440447286936825</c:v>
                </c:pt>
                <c:pt idx="7">
                  <c:v>0.81006759398551864</c:v>
                </c:pt>
                <c:pt idx="8">
                  <c:v>0.76593284028985353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0.14138438880706922</c:v>
                </c:pt>
                <c:pt idx="1">
                  <c:v>0.12825651302605212</c:v>
                </c:pt>
                <c:pt idx="2">
                  <c:v>0.11889400921658988</c:v>
                </c:pt>
                <c:pt idx="3">
                  <c:v>0.12169014084507043</c:v>
                </c:pt>
                <c:pt idx="4">
                  <c:v>0.1388429752066116</c:v>
                </c:pt>
                <c:pt idx="5">
                  <c:v>0.13457943925233645</c:v>
                </c:pt>
                <c:pt idx="6">
                  <c:v>0.14139827179890022</c:v>
                </c:pt>
                <c:pt idx="7">
                  <c:v>0.11650485436893206</c:v>
                </c:pt>
                <c:pt idx="8">
                  <c:v>0.14408233276157806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10771B0-7F75-4028-A659-48C54827FB1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D638AD2-AF3D-42E1-9A1A-6D75E47FF60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60790E7-6672-4C28-8FB9-C40284B4B40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0.73970400570666728</c:v>
                </c:pt>
                <c:pt idx="1">
                  <c:v>0.91483405874825596</c:v>
                </c:pt>
                <c:pt idx="2">
                  <c:v>0.9247028282109222</c:v>
                </c:pt>
                <c:pt idx="3">
                  <c:v>0.89695973690728492</c:v>
                </c:pt>
                <c:pt idx="4">
                  <c:v>0.8796171210851873</c:v>
                </c:pt>
                <c:pt idx="5">
                  <c:v>0.95162424517691024</c:v>
                </c:pt>
                <c:pt idx="6">
                  <c:v>0.32369888267643587</c:v>
                </c:pt>
                <c:pt idx="7">
                  <c:v>0.81321208722762772</c:v>
                </c:pt>
                <c:pt idx="8">
                  <c:v>0.40938206000837529</c:v>
                </c:pt>
                <c:pt idx="9">
                  <c:v>0.56001315337379698</c:v>
                </c:pt>
                <c:pt idx="10">
                  <c:v>0.60668327069096495</c:v>
                </c:pt>
                <c:pt idx="11">
                  <c:v>2.8030310453778882E-2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0.15543175487465183</c:v>
                </c:pt>
                <c:pt idx="1">
                  <c:v>0.1061868593761522</c:v>
                </c:pt>
                <c:pt idx="2">
                  <c:v>0.10110330992793937</c:v>
                </c:pt>
                <c:pt idx="3">
                  <c:v>9.9139055568660914E-2</c:v>
                </c:pt>
                <c:pt idx="4">
                  <c:v>0.14263074484944535</c:v>
                </c:pt>
                <c:pt idx="5">
                  <c:v>8.4898379211986078E-2</c:v>
                </c:pt>
                <c:pt idx="6">
                  <c:v>0.11410459587955624</c:v>
                </c:pt>
                <c:pt idx="7">
                  <c:v>0.12456747404931227</c:v>
                </c:pt>
                <c:pt idx="8">
                  <c:v>0.19681093395591623</c:v>
                </c:pt>
                <c:pt idx="9">
                  <c:v>9.558488848353229E-2</c:v>
                </c:pt>
                <c:pt idx="10">
                  <c:v>9.0795447068886107E-2</c:v>
                </c:pt>
                <c:pt idx="11">
                  <c:v>8.2352941176470587E-2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BLMG11</c:v>
                </c:pt>
                <c:pt idx="1">
                  <c:v>RZAT11</c:v>
                </c:pt>
                <c:pt idx="2">
                  <c:v>GGRC11</c:v>
                </c:pt>
                <c:pt idx="3">
                  <c:v>HSLG11</c:v>
                </c:pt>
                <c:pt idx="4">
                  <c:v>NEWL11</c:v>
                </c:pt>
                <c:pt idx="5">
                  <c:v>TRBL11</c:v>
                </c:pt>
                <c:pt idx="6">
                  <c:v>XPLG11</c:v>
                </c:pt>
                <c:pt idx="7">
                  <c:v>VILG11</c:v>
                </c:pt>
                <c:pt idx="8">
                  <c:v>RBRL11</c:v>
                </c:pt>
                <c:pt idx="9">
                  <c:v>BTLG11</c:v>
                </c:pt>
                <c:pt idx="10">
                  <c:v>BRCO11</c:v>
                </c:pt>
                <c:pt idx="11">
                  <c:v>HGLG11</c:v>
                </c:pt>
                <c:pt idx="12">
                  <c:v>HLOG11</c:v>
                </c:pt>
                <c:pt idx="13">
                  <c:v>LVBI11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0.15249266862170088</c:v>
                </c:pt>
                <c:pt idx="1">
                  <c:v>0.14726507713884998</c:v>
                </c:pt>
                <c:pt idx="2">
                  <c:v>0.13245033112855725</c:v>
                </c:pt>
                <c:pt idx="3">
                  <c:v>0.11972861513901821</c:v>
                </c:pt>
                <c:pt idx="4">
                  <c:v>0.11705033164260635</c:v>
                </c:pt>
                <c:pt idx="5">
                  <c:v>0.11332904056664521</c:v>
                </c:pt>
                <c:pt idx="6">
                  <c:v>0.10933333333475168</c:v>
                </c:pt>
                <c:pt idx="7">
                  <c:v>0.10736497545008185</c:v>
                </c:pt>
                <c:pt idx="8">
                  <c:v>0.10183875530410183</c:v>
                </c:pt>
                <c:pt idx="9">
                  <c:v>9.8810612991341001E-2</c:v>
                </c:pt>
                <c:pt idx="10">
                  <c:v>9.7639484979509653E-2</c:v>
                </c:pt>
                <c:pt idx="11">
                  <c:v>9.5373955574380623E-2</c:v>
                </c:pt>
                <c:pt idx="12">
                  <c:v>9.1622481442205708E-2</c:v>
                </c:pt>
                <c:pt idx="13">
                  <c:v>9.1379835519174141E-2</c:v>
                </c:pt>
                <c:pt idx="14">
                  <c:v>7.7032810271041377E-2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BLMG11</c:v>
              </c:pt>
              <c:pt idx="1">
                <c:v>RZAT11</c:v>
              </c:pt>
              <c:pt idx="2">
                <c:v>GGRC11</c:v>
              </c:pt>
              <c:pt idx="3">
                <c:v>HSLG11</c:v>
              </c:pt>
              <c:pt idx="4">
                <c:v>NEWL11</c:v>
              </c:pt>
              <c:pt idx="5">
                <c:v>TRBL11</c:v>
              </c:pt>
              <c:pt idx="6">
                <c:v>XPLG11</c:v>
              </c:pt>
              <c:pt idx="7">
                <c:v>VILG11</c:v>
              </c:pt>
              <c:pt idx="8">
                <c:v>RBRL11</c:v>
              </c:pt>
              <c:pt idx="9">
                <c:v>BTLG11</c:v>
              </c:pt>
              <c:pt idx="10">
                <c:v>BRCO11</c:v>
              </c:pt>
              <c:pt idx="11">
                <c:v>HGLG11</c:v>
              </c:pt>
              <c:pt idx="12">
                <c:v>HLOG11</c:v>
              </c:pt>
              <c:pt idx="13">
                <c:v>LVBI11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0.10338067383738386</c:v>
                </c:pt>
                <c:pt idx="1">
                  <c:v>0.10338067383738386</c:v>
                </c:pt>
                <c:pt idx="2">
                  <c:v>0.10338067383738386</c:v>
                </c:pt>
                <c:pt idx="3">
                  <c:v>0.10338067383738386</c:v>
                </c:pt>
                <c:pt idx="4">
                  <c:v>0.10338067383738386</c:v>
                </c:pt>
                <c:pt idx="5">
                  <c:v>0.10338067383738386</c:v>
                </c:pt>
                <c:pt idx="6">
                  <c:v>0.10338067383738386</c:v>
                </c:pt>
                <c:pt idx="7">
                  <c:v>0.10338067383738386</c:v>
                </c:pt>
                <c:pt idx="8">
                  <c:v>0.10338067383738386</c:v>
                </c:pt>
                <c:pt idx="9">
                  <c:v>0.10338067383738386</c:v>
                </c:pt>
                <c:pt idx="10">
                  <c:v>0.10338067383738386</c:v>
                </c:pt>
                <c:pt idx="11">
                  <c:v>0.10338067383738386</c:v>
                </c:pt>
                <c:pt idx="12">
                  <c:v>0.10338067383738386</c:v>
                </c:pt>
                <c:pt idx="13">
                  <c:v>0.10338067383738386</c:v>
                </c:pt>
                <c:pt idx="14">
                  <c:v>0.10338067383738386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VCJR11</c:v>
                </c:pt>
                <c:pt idx="1">
                  <c:v>OUJP11</c:v>
                </c:pt>
                <c:pt idx="2">
                  <c:v>LIFE11</c:v>
                </c:pt>
                <c:pt idx="3">
                  <c:v>URPR11</c:v>
                </c:pt>
                <c:pt idx="4">
                  <c:v>HABT11</c:v>
                </c:pt>
                <c:pt idx="5">
                  <c:v>RECR11</c:v>
                </c:pt>
                <c:pt idx="6">
                  <c:v>VGIP11</c:v>
                </c:pt>
                <c:pt idx="7">
                  <c:v>KCRE11</c:v>
                </c:pt>
                <c:pt idx="8">
                  <c:v>BCRI11</c:v>
                </c:pt>
                <c:pt idx="9">
                  <c:v>PCIP11</c:v>
                </c:pt>
                <c:pt idx="10">
                  <c:v>VGIR11</c:v>
                </c:pt>
                <c:pt idx="11">
                  <c:v>RZAK11</c:v>
                </c:pt>
                <c:pt idx="12">
                  <c:v>MANA11</c:v>
                </c:pt>
                <c:pt idx="13">
                  <c:v>ICRI11</c:v>
                </c:pt>
                <c:pt idx="14">
                  <c:v>RBRY11</c:v>
                </c:pt>
                <c:pt idx="15">
                  <c:v>CYCR11</c:v>
                </c:pt>
                <c:pt idx="16">
                  <c:v>KNHY11</c:v>
                </c:pt>
                <c:pt idx="17">
                  <c:v>KNUQ11</c:v>
                </c:pt>
                <c:pt idx="18">
                  <c:v>SNCI11</c:v>
                </c:pt>
                <c:pt idx="19">
                  <c:v>MCRE11</c:v>
                </c:pt>
                <c:pt idx="20">
                  <c:v>CPTS11</c:v>
                </c:pt>
                <c:pt idx="21">
                  <c:v>KNSC11</c:v>
                </c:pt>
                <c:pt idx="22">
                  <c:v>VRTA11</c:v>
                </c:pt>
                <c:pt idx="23">
                  <c:v>XPCI11</c:v>
                </c:pt>
                <c:pt idx="24">
                  <c:v>WHGR11</c:v>
                </c:pt>
                <c:pt idx="25">
                  <c:v>RBRR11</c:v>
                </c:pt>
                <c:pt idx="26">
                  <c:v>CLIN11</c:v>
                </c:pt>
                <c:pt idx="27">
                  <c:v>KNCR11</c:v>
                </c:pt>
                <c:pt idx="28">
                  <c:v>VGHF11</c:v>
                </c:pt>
                <c:pt idx="29">
                  <c:v>BTCI11</c:v>
                </c:pt>
                <c:pt idx="30">
                  <c:v>HGCR11</c:v>
                </c:pt>
                <c:pt idx="31">
                  <c:v>MXRF11</c:v>
                </c:pt>
                <c:pt idx="32">
                  <c:v>AFHI11</c:v>
                </c:pt>
                <c:pt idx="33">
                  <c:v>MCCI11</c:v>
                </c:pt>
                <c:pt idx="34">
                  <c:v>KNIP11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0.22301516503122212</c:v>
                </c:pt>
                <c:pt idx="1">
                  <c:v>0.21486123545210384</c:v>
                </c:pt>
                <c:pt idx="2">
                  <c:v>0.20145985401459857</c:v>
                </c:pt>
                <c:pt idx="3">
                  <c:v>0.18395503321410323</c:v>
                </c:pt>
                <c:pt idx="4">
                  <c:v>0.17484662576687118</c:v>
                </c:pt>
                <c:pt idx="5">
                  <c:v>0.17476670201484626</c:v>
                </c:pt>
                <c:pt idx="6">
                  <c:v>0.17179902755267423</c:v>
                </c:pt>
                <c:pt idx="7">
                  <c:v>0.16981132075471697</c:v>
                </c:pt>
                <c:pt idx="8">
                  <c:v>0.16695652173913045</c:v>
                </c:pt>
                <c:pt idx="9">
                  <c:v>0.16620498614958451</c:v>
                </c:pt>
                <c:pt idx="10">
                  <c:v>0.1654294803829611</c:v>
                </c:pt>
                <c:pt idx="11">
                  <c:v>0.16537603360021003</c:v>
                </c:pt>
                <c:pt idx="12">
                  <c:v>0.16035634743875277</c:v>
                </c:pt>
                <c:pt idx="13">
                  <c:v>0.15946383175410214</c:v>
                </c:pt>
                <c:pt idx="14">
                  <c:v>0.15610771432288278</c:v>
                </c:pt>
                <c:pt idx="15">
                  <c:v>0.15233532934131735</c:v>
                </c:pt>
                <c:pt idx="16">
                  <c:v>0.15138772077171725</c:v>
                </c:pt>
                <c:pt idx="17">
                  <c:v>0.14998557830977791</c:v>
                </c:pt>
                <c:pt idx="18">
                  <c:v>0.14956998628941792</c:v>
                </c:pt>
                <c:pt idx="19">
                  <c:v>0.14943960149439606</c:v>
                </c:pt>
                <c:pt idx="20">
                  <c:v>0.14713896457655373</c:v>
                </c:pt>
                <c:pt idx="21">
                  <c:v>0.14650388457671776</c:v>
                </c:pt>
                <c:pt idx="22">
                  <c:v>0.14623655913978495</c:v>
                </c:pt>
                <c:pt idx="23">
                  <c:v>0.14495389011609733</c:v>
                </c:pt>
                <c:pt idx="24">
                  <c:v>0.14457831325492795</c:v>
                </c:pt>
                <c:pt idx="25">
                  <c:v>0.14399999999999999</c:v>
                </c:pt>
                <c:pt idx="26">
                  <c:v>0.14287415168472439</c:v>
                </c:pt>
                <c:pt idx="27">
                  <c:v>0.14071294559345962</c:v>
                </c:pt>
                <c:pt idx="28">
                  <c:v>0.14062499999999997</c:v>
                </c:pt>
                <c:pt idx="29">
                  <c:v>0.13733333333333334</c:v>
                </c:pt>
                <c:pt idx="30">
                  <c:v>0.13051990428908652</c:v>
                </c:pt>
                <c:pt idx="31">
                  <c:v>0.12958963282888022</c:v>
                </c:pt>
                <c:pt idx="32">
                  <c:v>0.1288244766505636</c:v>
                </c:pt>
                <c:pt idx="33">
                  <c:v>0.12850717498555944</c:v>
                </c:pt>
                <c:pt idx="34">
                  <c:v>0.1276595744680851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14,6%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VCJR11</c:v>
              </c:pt>
              <c:pt idx="1">
                <c:v>OUJP11</c:v>
              </c:pt>
              <c:pt idx="2">
                <c:v>LIFE11</c:v>
              </c:pt>
              <c:pt idx="3">
                <c:v>URPR11</c:v>
              </c:pt>
              <c:pt idx="4">
                <c:v>HABT11</c:v>
              </c:pt>
              <c:pt idx="5">
                <c:v>RECR11</c:v>
              </c:pt>
              <c:pt idx="6">
                <c:v>VGIP11</c:v>
              </c:pt>
              <c:pt idx="7">
                <c:v>KCRE11</c:v>
              </c:pt>
              <c:pt idx="8">
                <c:v>BCRI11</c:v>
              </c:pt>
              <c:pt idx="9">
                <c:v>PCIP11</c:v>
              </c:pt>
              <c:pt idx="10">
                <c:v>VGIR11</c:v>
              </c:pt>
              <c:pt idx="11">
                <c:v>RZAK11</c:v>
              </c:pt>
              <c:pt idx="12">
                <c:v>MANA11</c:v>
              </c:pt>
              <c:pt idx="13">
                <c:v>ICRI11</c:v>
              </c:pt>
              <c:pt idx="14">
                <c:v>RBRY11</c:v>
              </c:pt>
              <c:pt idx="15">
                <c:v>CYCR11</c:v>
              </c:pt>
              <c:pt idx="16">
                <c:v>KNHY11</c:v>
              </c:pt>
              <c:pt idx="17">
                <c:v>KNUQ11</c:v>
              </c:pt>
              <c:pt idx="18">
                <c:v>SNCI11</c:v>
              </c:pt>
              <c:pt idx="19">
                <c:v>MCRE11</c:v>
              </c:pt>
              <c:pt idx="20">
                <c:v>CPTS11</c:v>
              </c:pt>
              <c:pt idx="21">
                <c:v>KNSC11</c:v>
              </c:pt>
              <c:pt idx="22">
                <c:v>VRTA11</c:v>
              </c:pt>
              <c:pt idx="23">
                <c:v>XPCI11</c:v>
              </c:pt>
              <c:pt idx="24">
                <c:v>WHGR11</c:v>
              </c:pt>
              <c:pt idx="25">
                <c:v>RBRR11</c:v>
              </c:pt>
              <c:pt idx="26">
                <c:v>CLIN11</c:v>
              </c:pt>
              <c:pt idx="27">
                <c:v>KNCR11</c:v>
              </c:pt>
              <c:pt idx="28">
                <c:v>VGHF11</c:v>
              </c:pt>
              <c:pt idx="29">
                <c:v>BTCI11</c:v>
              </c:pt>
              <c:pt idx="30">
                <c:v>HGCR11</c:v>
              </c:pt>
              <c:pt idx="31">
                <c:v>MXRF11</c:v>
              </c:pt>
              <c:pt idx="32">
                <c:v>AFHI11</c:v>
              </c:pt>
              <c:pt idx="33">
                <c:v>MCCI11</c:v>
              </c:pt>
              <c:pt idx="34">
                <c:v>KNIP11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0.14563116431372156</c:v>
                </c:pt>
                <c:pt idx="1">
                  <c:v>0.14563116431372156</c:v>
                </c:pt>
                <c:pt idx="2">
                  <c:v>0.14563116431372156</c:v>
                </c:pt>
                <c:pt idx="3">
                  <c:v>0.14563116431372156</c:v>
                </c:pt>
                <c:pt idx="4">
                  <c:v>0.14563116431372156</c:v>
                </c:pt>
                <c:pt idx="5">
                  <c:v>0.14563116431372156</c:v>
                </c:pt>
                <c:pt idx="6">
                  <c:v>0.14563116431372156</c:v>
                </c:pt>
                <c:pt idx="7">
                  <c:v>0.14563116431372156</c:v>
                </c:pt>
                <c:pt idx="8">
                  <c:v>0.14563116431372156</c:v>
                </c:pt>
                <c:pt idx="9">
                  <c:v>0.14563116431372156</c:v>
                </c:pt>
                <c:pt idx="10">
                  <c:v>0.14563116431372156</c:v>
                </c:pt>
                <c:pt idx="11">
                  <c:v>0.14563116431372156</c:v>
                </c:pt>
                <c:pt idx="12">
                  <c:v>0.14563116431372156</c:v>
                </c:pt>
                <c:pt idx="13">
                  <c:v>0.14563116431372156</c:v>
                </c:pt>
                <c:pt idx="14">
                  <c:v>0.14563116431372156</c:v>
                </c:pt>
                <c:pt idx="15">
                  <c:v>0.14563116431372156</c:v>
                </c:pt>
                <c:pt idx="16">
                  <c:v>0.14563116431372156</c:v>
                </c:pt>
                <c:pt idx="17">
                  <c:v>0.14563116431372156</c:v>
                </c:pt>
                <c:pt idx="18">
                  <c:v>0.14563116431372156</c:v>
                </c:pt>
                <c:pt idx="19">
                  <c:v>0.14563116431372156</c:v>
                </c:pt>
                <c:pt idx="20">
                  <c:v>0.14563116431372156</c:v>
                </c:pt>
                <c:pt idx="21">
                  <c:v>0.14563116431372156</c:v>
                </c:pt>
                <c:pt idx="22">
                  <c:v>0.14563116431372156</c:v>
                </c:pt>
                <c:pt idx="23">
                  <c:v>0.14563116431372156</c:v>
                </c:pt>
                <c:pt idx="24">
                  <c:v>0.14563116431372156</c:v>
                </c:pt>
                <c:pt idx="25">
                  <c:v>0.14563116431372156</c:v>
                </c:pt>
                <c:pt idx="26">
                  <c:v>0.14563116431372156</c:v>
                </c:pt>
                <c:pt idx="27">
                  <c:v>0.14563116431372156</c:v>
                </c:pt>
                <c:pt idx="28">
                  <c:v>0.14563116431372156</c:v>
                </c:pt>
                <c:pt idx="29">
                  <c:v>0.14563116431372156</c:v>
                </c:pt>
                <c:pt idx="30">
                  <c:v>0.14563116431372156</c:v>
                </c:pt>
                <c:pt idx="31">
                  <c:v>0.14563116431372156</c:v>
                </c:pt>
                <c:pt idx="32">
                  <c:v>0.14563116431372156</c:v>
                </c:pt>
                <c:pt idx="33">
                  <c:v>0.14563116431372156</c:v>
                </c:pt>
                <c:pt idx="34">
                  <c:v>0.14563116431372156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Escritórios!$W$9:$W$27</c15:sqref>
                  </c15:fullRef>
                </c:ext>
              </c:extLst>
              <c:f>Escritórios!$W$9:$W$25</c:f>
              <c:strCache>
                <c:ptCount val="17"/>
                <c:pt idx="0">
                  <c:v>TEPP11</c:v>
                </c:pt>
                <c:pt idx="1">
                  <c:v>SPTW11</c:v>
                </c:pt>
                <c:pt idx="2">
                  <c:v>RECT11</c:v>
                </c:pt>
                <c:pt idx="3">
                  <c:v>VGRI11</c:v>
                </c:pt>
                <c:pt idx="4">
                  <c:v>CEOC11</c:v>
                </c:pt>
                <c:pt idx="5">
                  <c:v>GTWR11</c:v>
                </c:pt>
                <c:pt idx="6">
                  <c:v>BRCR11</c:v>
                </c:pt>
                <c:pt idx="7">
                  <c:v>RCRB11</c:v>
                </c:pt>
                <c:pt idx="8">
                  <c:v>VINO11</c:v>
                </c:pt>
                <c:pt idx="9">
                  <c:v>RNGO11</c:v>
                </c:pt>
                <c:pt idx="10">
                  <c:v>BROF11</c:v>
                </c:pt>
                <c:pt idx="11">
                  <c:v>JSRE11</c:v>
                </c:pt>
                <c:pt idx="12">
                  <c:v>HGRE11</c:v>
                </c:pt>
                <c:pt idx="13">
                  <c:v>CBOP11</c:v>
                </c:pt>
                <c:pt idx="14">
                  <c:v>PVBI11</c:v>
                </c:pt>
                <c:pt idx="15">
                  <c:v>AIEC11</c:v>
                </c:pt>
                <c:pt idx="16">
                  <c:v>ALMI11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Escritórios!$X$9:$X$27</c15:sqref>
                  </c15:fullRef>
                </c:ext>
              </c:extLst>
              <c:f>Escritórios!$X$9:$X$25</c:f>
              <c:numCache>
                <c:formatCode>0%</c:formatCode>
                <c:ptCount val="17"/>
                <c:pt idx="0">
                  <c:v>0.19710906701708281</c:v>
                </c:pt>
                <c:pt idx="1">
                  <c:v>0.18582243633860979</c:v>
                </c:pt>
                <c:pt idx="2">
                  <c:v>0.16785825303077404</c:v>
                </c:pt>
                <c:pt idx="3">
                  <c:v>0.16759776536312845</c:v>
                </c:pt>
                <c:pt idx="4">
                  <c:v>0.14634146341463417</c:v>
                </c:pt>
                <c:pt idx="5">
                  <c:v>0.13837283792440744</c:v>
                </c:pt>
                <c:pt idx="6">
                  <c:v>0.12554223017037583</c:v>
                </c:pt>
                <c:pt idx="7">
                  <c:v>0.12074303405572756</c:v>
                </c:pt>
                <c:pt idx="8">
                  <c:v>0.12057416267942585</c:v>
                </c:pt>
                <c:pt idx="9">
                  <c:v>0.11938014157260381</c:v>
                </c:pt>
                <c:pt idx="10">
                  <c:v>0.11526586620926245</c:v>
                </c:pt>
                <c:pt idx="11">
                  <c:v>0.10407632263660019</c:v>
                </c:pt>
                <c:pt idx="12">
                  <c:v>8.8372898980238423E-2</c:v>
                </c:pt>
                <c:pt idx="13">
                  <c:v>8.3333333333333343E-2</c:v>
                </c:pt>
                <c:pt idx="14">
                  <c:v>7.2007200720868345E-2</c:v>
                </c:pt>
                <c:pt idx="15">
                  <c:v>7.058823529411766E-2</c:v>
                </c:pt>
                <c:pt idx="16">
                  <c:v>4.6888719679727429E-2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TEPP11</c:v>
              </c:pt>
              <c:pt idx="1">
                <c:v>SPTW11</c:v>
              </c:pt>
              <c:pt idx="2">
                <c:v>RECT11</c:v>
              </c:pt>
              <c:pt idx="3">
                <c:v>VGRI11</c:v>
              </c:pt>
              <c:pt idx="4">
                <c:v>CEOC11</c:v>
              </c:pt>
              <c:pt idx="5">
                <c:v>GTWR11</c:v>
              </c:pt>
              <c:pt idx="6">
                <c:v>BRCR11</c:v>
              </c:pt>
              <c:pt idx="7">
                <c:v>RCRB11</c:v>
              </c:pt>
              <c:pt idx="8">
                <c:v>VINO11</c:v>
              </c:pt>
              <c:pt idx="9">
                <c:v>RNGO11</c:v>
              </c:pt>
              <c:pt idx="10">
                <c:v>BROF11</c:v>
              </c:pt>
              <c:pt idx="11">
                <c:v>JSRE11</c:v>
              </c:pt>
              <c:pt idx="12">
                <c:v>HGRE11</c:v>
              </c:pt>
              <c:pt idx="13">
                <c:v>CBOP11</c:v>
              </c:pt>
              <c:pt idx="14">
                <c:v>PVBI11</c:v>
              </c:pt>
              <c:pt idx="15">
                <c:v>AIEC11</c:v>
              </c:pt>
              <c:pt idx="16">
                <c:v>ALMI11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Escritórios!$R$9:$R$27</c15:sqref>
                  </c15:fullRef>
                </c:ext>
              </c:extLst>
              <c:f>Escritórios!$R$9:$R$25</c:f>
              <c:numCache>
                <c:formatCode>0.0%</c:formatCode>
                <c:ptCount val="17"/>
                <c:pt idx="0">
                  <c:v>0.10903001585639785</c:v>
                </c:pt>
                <c:pt idx="1">
                  <c:v>0.10903001585639785</c:v>
                </c:pt>
                <c:pt idx="2">
                  <c:v>0.10903001585639785</c:v>
                </c:pt>
                <c:pt idx="3">
                  <c:v>0.10903001585639785</c:v>
                </c:pt>
                <c:pt idx="4">
                  <c:v>0.10903001585639785</c:v>
                </c:pt>
                <c:pt idx="5">
                  <c:v>0.10903001585639785</c:v>
                </c:pt>
                <c:pt idx="6">
                  <c:v>0.10903001585639785</c:v>
                </c:pt>
                <c:pt idx="7">
                  <c:v>0.10903001585639785</c:v>
                </c:pt>
                <c:pt idx="8">
                  <c:v>0.10903001585639785</c:v>
                </c:pt>
                <c:pt idx="9">
                  <c:v>0.10903001585639785</c:v>
                </c:pt>
                <c:pt idx="10">
                  <c:v>0.10903001585639785</c:v>
                </c:pt>
                <c:pt idx="11">
                  <c:v>0.10903001585639785</c:v>
                </c:pt>
                <c:pt idx="12">
                  <c:v>0.10903001585639785</c:v>
                </c:pt>
                <c:pt idx="13">
                  <c:v>0.10903001585639785</c:v>
                </c:pt>
                <c:pt idx="14">
                  <c:v>0.10903001585639785</c:v>
                </c:pt>
                <c:pt idx="15">
                  <c:v>0.10903001585639785</c:v>
                </c:pt>
                <c:pt idx="16">
                  <c:v>0.10903001585639785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CPSH11</c:v>
                </c:pt>
                <c:pt idx="1">
                  <c:v>GZIT11</c:v>
                </c:pt>
                <c:pt idx="2">
                  <c:v>BPML11</c:v>
                </c:pt>
                <c:pt idx="3">
                  <c:v>FIGS11</c:v>
                </c:pt>
                <c:pt idx="4">
                  <c:v>PMLL11</c:v>
                </c:pt>
                <c:pt idx="5">
                  <c:v>XPML11</c:v>
                </c:pt>
                <c:pt idx="6">
                  <c:v>HGBS11</c:v>
                </c:pt>
                <c:pt idx="7">
                  <c:v>HSML11</c:v>
                </c:pt>
                <c:pt idx="8">
                  <c:v>VISC11</c:v>
                </c:pt>
                <c:pt idx="9">
                  <c:v>ABCP11</c:v>
                </c:pt>
                <c:pt idx="10">
                  <c:v>PQDP11</c:v>
                </c:pt>
                <c:pt idx="11">
                  <c:v>BBIG11</c:v>
                </c:pt>
                <c:pt idx="12">
                  <c:v>SHPH11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0.13735691987977205</c:v>
                </c:pt>
                <c:pt idx="1">
                  <c:v>0.13610586011342155</c:v>
                </c:pt>
                <c:pt idx="2">
                  <c:v>0.13330113499154794</c:v>
                </c:pt>
                <c:pt idx="3">
                  <c:v>0.12113564668769716</c:v>
                </c:pt>
                <c:pt idx="4">
                  <c:v>0.11901219875103687</c:v>
                </c:pt>
                <c:pt idx="5">
                  <c:v>0.11219512195121953</c:v>
                </c:pt>
                <c:pt idx="6">
                  <c:v>0.10967741935483871</c:v>
                </c:pt>
                <c:pt idx="7">
                  <c:v>0.10775862069086492</c:v>
                </c:pt>
                <c:pt idx="8">
                  <c:v>9.9115044247787609E-2</c:v>
                </c:pt>
                <c:pt idx="9">
                  <c:v>8.9189189189189194E-2</c:v>
                </c:pt>
                <c:pt idx="10">
                  <c:v>8.55823269090909E-2</c:v>
                </c:pt>
                <c:pt idx="11">
                  <c:v>7.8091106290672452E-2</c:v>
                </c:pt>
                <c:pt idx="12">
                  <c:v>5.5670103092783509E-2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0.10972665321424939</c:v>
                </c:pt>
                <c:pt idx="1">
                  <c:v>0.10972665321424939</c:v>
                </c:pt>
                <c:pt idx="2">
                  <c:v>0.10972665321424939</c:v>
                </c:pt>
                <c:pt idx="3">
                  <c:v>0.10972665321424939</c:v>
                </c:pt>
                <c:pt idx="4">
                  <c:v>0.10972665321424939</c:v>
                </c:pt>
                <c:pt idx="5">
                  <c:v>0.10972665321424939</c:v>
                </c:pt>
                <c:pt idx="6">
                  <c:v>0.10972665321424939</c:v>
                </c:pt>
                <c:pt idx="7">
                  <c:v>0.10972665321424939</c:v>
                </c:pt>
                <c:pt idx="8">
                  <c:v>0.10972665321424939</c:v>
                </c:pt>
                <c:pt idx="9">
                  <c:v>0.10972665321424939</c:v>
                </c:pt>
                <c:pt idx="10">
                  <c:v>0.10972665321424939</c:v>
                </c:pt>
                <c:pt idx="11">
                  <c:v>0.10972665321424939</c:v>
                </c:pt>
                <c:pt idx="12">
                  <c:v>0.10972665321424939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XPSF11</c:v>
                </c:pt>
                <c:pt idx="1">
                  <c:v>PSEC11</c:v>
                </c:pt>
                <c:pt idx="2">
                  <c:v>JSAF11</c:v>
                </c:pt>
                <c:pt idx="3">
                  <c:v>KISU11</c:v>
                </c:pt>
                <c:pt idx="4">
                  <c:v>RBFM11</c:v>
                </c:pt>
                <c:pt idx="5">
                  <c:v>KFOF11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0.14408233276157806</c:v>
                </c:pt>
                <c:pt idx="1">
                  <c:v>0.14139827179890022</c:v>
                </c:pt>
                <c:pt idx="2">
                  <c:v>0.14138438880706922</c:v>
                </c:pt>
                <c:pt idx="3">
                  <c:v>0.1388429752066116</c:v>
                </c:pt>
                <c:pt idx="4">
                  <c:v>0.13457943925233645</c:v>
                </c:pt>
                <c:pt idx="5">
                  <c:v>0.12825651302605212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13,0%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XPSF11</c:v>
              </c:pt>
              <c:pt idx="1">
                <c:v>PSEC11</c:v>
              </c:pt>
              <c:pt idx="2">
                <c:v>JSAF11</c:v>
              </c:pt>
              <c:pt idx="3">
                <c:v>KISU11</c:v>
              </c:pt>
              <c:pt idx="4">
                <c:v>RBFM11</c:v>
              </c:pt>
              <c:pt idx="5">
                <c:v>KFOF11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0.12982049120589398</c:v>
                </c:pt>
                <c:pt idx="1">
                  <c:v>0.12982049120589398</c:v>
                </c:pt>
                <c:pt idx="2">
                  <c:v>0.12982049120589398</c:v>
                </c:pt>
                <c:pt idx="3">
                  <c:v>0.12982049120589398</c:v>
                </c:pt>
                <c:pt idx="4">
                  <c:v>0.12982049120589398</c:v>
                </c:pt>
                <c:pt idx="5">
                  <c:v>0.12982049120589398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CRAA11</c:v>
                </c:pt>
                <c:pt idx="2">
                  <c:v>VGIA11</c:v>
                </c:pt>
                <c:pt idx="3">
                  <c:v>RZAG11</c:v>
                </c:pt>
                <c:pt idx="4">
                  <c:v>KNCA11</c:v>
                </c:pt>
                <c:pt idx="5">
                  <c:v>EGAF11</c:v>
                </c:pt>
                <c:pt idx="6">
                  <c:v>FGAA11</c:v>
                </c:pt>
                <c:pt idx="7">
                  <c:v>OIAG11</c:v>
                </c:pt>
                <c:pt idx="8">
                  <c:v>RURA11</c:v>
                </c:pt>
                <c:pt idx="9">
                  <c:v>LSAG11</c:v>
                </c:pt>
                <c:pt idx="10">
                  <c:v>CPTR11</c:v>
                </c:pt>
                <c:pt idx="11">
                  <c:v>XPCA11</c:v>
                </c:pt>
                <c:pt idx="12">
                  <c:v>PLCA11</c:v>
                </c:pt>
                <c:pt idx="13">
                  <c:v>DCRA11</c:v>
                </c:pt>
                <c:pt idx="14">
                  <c:v>JGPX11</c:v>
                </c:pt>
                <c:pt idx="15">
                  <c:v>GCRA11</c:v>
                </c:pt>
                <c:pt idx="16">
                  <c:v>HGAG11</c:v>
                </c:pt>
                <c:pt idx="17">
                  <c:v>VCRA11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0.93938535267386791</c:v>
                </c:pt>
                <c:pt idx="1">
                  <c:v>0.89101771668589114</c:v>
                </c:pt>
                <c:pt idx="2">
                  <c:v>0.87131357949073407</c:v>
                </c:pt>
                <c:pt idx="3">
                  <c:v>0.86323069461783364</c:v>
                </c:pt>
                <c:pt idx="4">
                  <c:v>0.84741553361342037</c:v>
                </c:pt>
                <c:pt idx="5">
                  <c:v>0.83003510548647663</c:v>
                </c:pt>
                <c:pt idx="6">
                  <c:v>0.82891765629093106</c:v>
                </c:pt>
                <c:pt idx="7">
                  <c:v>0.79885890649358693</c:v>
                </c:pt>
                <c:pt idx="8">
                  <c:v>0.79619607005314108</c:v>
                </c:pt>
                <c:pt idx="9">
                  <c:v>0.75565535882392909</c:v>
                </c:pt>
                <c:pt idx="10">
                  <c:v>0.75202385100927016</c:v>
                </c:pt>
                <c:pt idx="11">
                  <c:v>0.74246416799322501</c:v>
                </c:pt>
                <c:pt idx="12">
                  <c:v>0.7275038231524612</c:v>
                </c:pt>
                <c:pt idx="13">
                  <c:v>0.63745541406994188</c:v>
                </c:pt>
                <c:pt idx="14">
                  <c:v>0.59892470093586836</c:v>
                </c:pt>
                <c:pt idx="15">
                  <c:v>0.55907993460266336</c:v>
                </c:pt>
                <c:pt idx="16">
                  <c:v>0.51079026132239025</c:v>
                </c:pt>
                <c:pt idx="17">
                  <c:v>0.50320937412944722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CRAA11</c:v>
              </c:pt>
              <c:pt idx="2">
                <c:v>VGIA11</c:v>
              </c:pt>
              <c:pt idx="3">
                <c:v>RZAG11</c:v>
              </c:pt>
              <c:pt idx="4">
                <c:v>KNCA11</c:v>
              </c:pt>
              <c:pt idx="5">
                <c:v>EGAF11</c:v>
              </c:pt>
              <c:pt idx="6">
                <c:v>FGAA11</c:v>
              </c:pt>
              <c:pt idx="7">
                <c:v>OIAG11</c:v>
              </c:pt>
              <c:pt idx="8">
                <c:v>RURA11</c:v>
              </c:pt>
              <c:pt idx="9">
                <c:v>LSAG11</c:v>
              </c:pt>
              <c:pt idx="10">
                <c:v>CPTR11</c:v>
              </c:pt>
              <c:pt idx="11">
                <c:v>XPCA11</c:v>
              </c:pt>
              <c:pt idx="12">
                <c:v>PLCA11</c:v>
              </c:pt>
              <c:pt idx="13">
                <c:v>DCRA11</c:v>
              </c:pt>
              <c:pt idx="14">
                <c:v>JGPX11</c:v>
              </c:pt>
              <c:pt idx="15">
                <c:v>GCRA11</c:v>
              </c:pt>
              <c:pt idx="16">
                <c:v>HGAG11</c:v>
              </c:pt>
              <c:pt idx="17">
                <c:v>VCRA11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0.8028223449255979</c:v>
                </c:pt>
                <c:pt idx="1">
                  <c:v>0.8028223449255979</c:v>
                </c:pt>
                <c:pt idx="2">
                  <c:v>0.8028223449255979</c:v>
                </c:pt>
                <c:pt idx="3">
                  <c:v>0.8028223449255979</c:v>
                </c:pt>
                <c:pt idx="4">
                  <c:v>0.8028223449255979</c:v>
                </c:pt>
                <c:pt idx="5">
                  <c:v>0.8028223449255979</c:v>
                </c:pt>
                <c:pt idx="6">
                  <c:v>0.8028223449255979</c:v>
                </c:pt>
                <c:pt idx="7">
                  <c:v>0.8028223449255979</c:v>
                </c:pt>
                <c:pt idx="8">
                  <c:v>0.8028223449255979</c:v>
                </c:pt>
                <c:pt idx="9">
                  <c:v>0.8028223449255979</c:v>
                </c:pt>
                <c:pt idx="10">
                  <c:v>0.8028223449255979</c:v>
                </c:pt>
                <c:pt idx="11">
                  <c:v>0.8028223449255979</c:v>
                </c:pt>
                <c:pt idx="12">
                  <c:v>0.8028223449255979</c:v>
                </c:pt>
                <c:pt idx="13">
                  <c:v>0.8028223449255979</c:v>
                </c:pt>
                <c:pt idx="14">
                  <c:v>0.8028223449255979</c:v>
                </c:pt>
                <c:pt idx="15">
                  <c:v>0.8028223449255979</c:v>
                </c:pt>
                <c:pt idx="16">
                  <c:v>0.8028223449255979</c:v>
                </c:pt>
                <c:pt idx="17">
                  <c:v>0.8028223449255979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Fiagros'!$AH$8:$AH$25</c:f>
              <c:strCache>
                <c:ptCount val="18"/>
                <c:pt idx="0">
                  <c:v>JGPX11</c:v>
                </c:pt>
                <c:pt idx="1">
                  <c:v>EGAF11</c:v>
                </c:pt>
                <c:pt idx="2">
                  <c:v>VGIA11</c:v>
                </c:pt>
                <c:pt idx="3">
                  <c:v>PLCA11</c:v>
                </c:pt>
                <c:pt idx="4">
                  <c:v>RZAG11</c:v>
                </c:pt>
                <c:pt idx="5">
                  <c:v>CPTR11</c:v>
                </c:pt>
                <c:pt idx="6">
                  <c:v>OIAG11</c:v>
                </c:pt>
                <c:pt idx="7">
                  <c:v>VCRA11</c:v>
                </c:pt>
                <c:pt idx="8">
                  <c:v>DCRA11</c:v>
                </c:pt>
                <c:pt idx="9">
                  <c:v>GCRA11</c:v>
                </c:pt>
                <c:pt idx="10">
                  <c:v>FGAA11</c:v>
                </c:pt>
                <c:pt idx="11">
                  <c:v>XPCA11</c:v>
                </c:pt>
                <c:pt idx="12">
                  <c:v>CRAA11</c:v>
                </c:pt>
                <c:pt idx="13">
                  <c:v>RURA11</c:v>
                </c:pt>
                <c:pt idx="14">
                  <c:v>LSAG11</c:v>
                </c:pt>
                <c:pt idx="15">
                  <c:v>SNAG11</c:v>
                </c:pt>
                <c:pt idx="16">
                  <c:v>KNCA11</c:v>
                </c:pt>
                <c:pt idx="17">
                  <c:v>HGAG11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Fiagros'!$AI$8:$AI$25</c:f>
              <c:numCache>
                <c:formatCode>0.0%</c:formatCode>
                <c:ptCount val="18"/>
                <c:pt idx="0">
                  <c:v>0.20833333333333331</c:v>
                </c:pt>
                <c:pt idx="1">
                  <c:v>0.20435470137452863</c:v>
                </c:pt>
                <c:pt idx="2">
                  <c:v>0.18527315914489312</c:v>
                </c:pt>
                <c:pt idx="3">
                  <c:v>0.18155619596541786</c:v>
                </c:pt>
                <c:pt idx="4">
                  <c:v>0.18050541516245486</c:v>
                </c:pt>
                <c:pt idx="5">
                  <c:v>0.17789757412398924</c:v>
                </c:pt>
                <c:pt idx="6">
                  <c:v>0.17624521072796936</c:v>
                </c:pt>
                <c:pt idx="7">
                  <c:v>0.17537022603273578</c:v>
                </c:pt>
                <c:pt idx="8">
                  <c:v>0.17475728155339809</c:v>
                </c:pt>
                <c:pt idx="9">
                  <c:v>0.17142857142857143</c:v>
                </c:pt>
                <c:pt idx="10">
                  <c:v>0.16923076923076924</c:v>
                </c:pt>
                <c:pt idx="11">
                  <c:v>0.16759776536312851</c:v>
                </c:pt>
                <c:pt idx="12">
                  <c:v>0.16483516483516483</c:v>
                </c:pt>
                <c:pt idx="13">
                  <c:v>0.16196319018404909</c:v>
                </c:pt>
                <c:pt idx="14">
                  <c:v>0.16163793103448276</c:v>
                </c:pt>
                <c:pt idx="15">
                  <c:v>0.14860681114551083</c:v>
                </c:pt>
                <c:pt idx="16">
                  <c:v>0.13793103448275862</c:v>
                </c:pt>
                <c:pt idx="17">
                  <c:v>0.10000000000000002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JGPX11</c:v>
              </c:pt>
              <c:pt idx="1">
                <c:v>EGAF11</c:v>
              </c:pt>
              <c:pt idx="2">
                <c:v>VGIA11</c:v>
              </c:pt>
              <c:pt idx="3">
                <c:v>PLCA11</c:v>
              </c:pt>
              <c:pt idx="4">
                <c:v>RZAG11</c:v>
              </c:pt>
              <c:pt idx="5">
                <c:v>CPTR11</c:v>
              </c:pt>
              <c:pt idx="6">
                <c:v>OIAG11</c:v>
              </c:pt>
              <c:pt idx="7">
                <c:v>VCRA11</c:v>
              </c:pt>
              <c:pt idx="8">
                <c:v>DCRA11</c:v>
              </c:pt>
              <c:pt idx="9">
                <c:v>GCRA11</c:v>
              </c:pt>
              <c:pt idx="10">
                <c:v>FGAA11</c:v>
              </c:pt>
              <c:pt idx="11">
                <c:v>XPCA11</c:v>
              </c:pt>
              <c:pt idx="12">
                <c:v>CRAA11</c:v>
              </c:pt>
              <c:pt idx="13">
                <c:v>RURA11</c:v>
              </c:pt>
              <c:pt idx="14">
                <c:v>LSAG11</c:v>
              </c:pt>
              <c:pt idx="15">
                <c:v>SNAG11</c:v>
              </c:pt>
              <c:pt idx="16">
                <c:v>KNCA11</c:v>
              </c:pt>
              <c:pt idx="17">
                <c:v>HGAG11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Fiagros'!$AC$8:$AC$25</c:f>
              <c:numCache>
                <c:formatCode>0.0%</c:formatCode>
                <c:ptCount val="18"/>
                <c:pt idx="0">
                  <c:v>0.16930690750684196</c:v>
                </c:pt>
                <c:pt idx="1">
                  <c:v>0.16930690750684196</c:v>
                </c:pt>
                <c:pt idx="2">
                  <c:v>0.16930690750684196</c:v>
                </c:pt>
                <c:pt idx="3">
                  <c:v>0.16930690750684196</c:v>
                </c:pt>
                <c:pt idx="4">
                  <c:v>0.16930690750684196</c:v>
                </c:pt>
                <c:pt idx="5">
                  <c:v>0.16930690750684196</c:v>
                </c:pt>
                <c:pt idx="6">
                  <c:v>0.16930690750684196</c:v>
                </c:pt>
                <c:pt idx="7">
                  <c:v>0.16930690750684196</c:v>
                </c:pt>
                <c:pt idx="8">
                  <c:v>0.16930690750684196</c:v>
                </c:pt>
                <c:pt idx="9">
                  <c:v>0.16930690750684196</c:v>
                </c:pt>
                <c:pt idx="10">
                  <c:v>0.16930690750684196</c:v>
                </c:pt>
                <c:pt idx="11">
                  <c:v>0.16930690750684196</c:v>
                </c:pt>
                <c:pt idx="12">
                  <c:v>0.16930690750684196</c:v>
                </c:pt>
                <c:pt idx="13">
                  <c:v>0.16930690750684196</c:v>
                </c:pt>
                <c:pt idx="14">
                  <c:v>0.16930690750684196</c:v>
                </c:pt>
                <c:pt idx="15">
                  <c:v>0.16930690750684196</c:v>
                </c:pt>
                <c:pt idx="16">
                  <c:v>0.16930690750684196</c:v>
                </c:pt>
                <c:pt idx="17">
                  <c:v>0.16930690750684196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168328C-4D40-44C2-828F-188F35C9D27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7E7B028B-CFBA-44D8-A640-7690103DF2E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7732010-CE16-48BA-8223-B7C04AC4DDB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229DEB7-3C6E-4524-BE22-984B7CF7B73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0.93938535267386791</c:v>
                </c:pt>
                <c:pt idx="1">
                  <c:v>0.89101771668589114</c:v>
                </c:pt>
                <c:pt idx="2">
                  <c:v>0.87131357949073407</c:v>
                </c:pt>
                <c:pt idx="3">
                  <c:v>0.86323069461783364</c:v>
                </c:pt>
                <c:pt idx="4">
                  <c:v>0.84741553361342037</c:v>
                </c:pt>
                <c:pt idx="5">
                  <c:v>0.83003510548647663</c:v>
                </c:pt>
                <c:pt idx="6">
                  <c:v>0.82891765629093106</c:v>
                </c:pt>
                <c:pt idx="7">
                  <c:v>0.79885890649358693</c:v>
                </c:pt>
                <c:pt idx="8">
                  <c:v>0.79619607005314108</c:v>
                </c:pt>
                <c:pt idx="9">
                  <c:v>0.75565535882392909</c:v>
                </c:pt>
                <c:pt idx="10">
                  <c:v>0.75202385100927016</c:v>
                </c:pt>
                <c:pt idx="11">
                  <c:v>0.74246416799322501</c:v>
                </c:pt>
                <c:pt idx="12">
                  <c:v>0.7275038231524612</c:v>
                </c:pt>
                <c:pt idx="13">
                  <c:v>0.63745541406994188</c:v>
                </c:pt>
                <c:pt idx="14">
                  <c:v>0.59892470093586836</c:v>
                </c:pt>
                <c:pt idx="15">
                  <c:v>0.55907993460266336</c:v>
                </c:pt>
                <c:pt idx="16">
                  <c:v>0.51079026132239025</c:v>
                </c:pt>
                <c:pt idx="17">
                  <c:v>0.50320937412944722</c:v>
                </c:pt>
                <c:pt idx="18">
                  <c:v>#N/A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0.20833333333333331</c:v>
                </c:pt>
                <c:pt idx="1">
                  <c:v>0.20435470137452863</c:v>
                </c:pt>
                <c:pt idx="2">
                  <c:v>0.18527315914489312</c:v>
                </c:pt>
                <c:pt idx="3">
                  <c:v>0.18155619596541786</c:v>
                </c:pt>
                <c:pt idx="4">
                  <c:v>0.18050541516245486</c:v>
                </c:pt>
                <c:pt idx="5">
                  <c:v>0.17789757412398924</c:v>
                </c:pt>
                <c:pt idx="6">
                  <c:v>0.17624521072796936</c:v>
                </c:pt>
                <c:pt idx="7">
                  <c:v>0.17537022603273578</c:v>
                </c:pt>
                <c:pt idx="8">
                  <c:v>0.17475728155339809</c:v>
                </c:pt>
                <c:pt idx="9">
                  <c:v>0.17142857142857143</c:v>
                </c:pt>
                <c:pt idx="10">
                  <c:v>0.16923076923076924</c:v>
                </c:pt>
                <c:pt idx="11">
                  <c:v>0.16759776536312851</c:v>
                </c:pt>
                <c:pt idx="12">
                  <c:v>0.16483516483516483</c:v>
                </c:pt>
                <c:pt idx="13">
                  <c:v>0.16196319018404909</c:v>
                </c:pt>
                <c:pt idx="14">
                  <c:v>0.16163793103448276</c:v>
                </c:pt>
                <c:pt idx="15">
                  <c:v>0.14860681114551083</c:v>
                </c:pt>
                <c:pt idx="16">
                  <c:v>0.13793103448275862</c:v>
                </c:pt>
                <c:pt idx="17">
                  <c:v>0.10000000000000002</c:v>
                </c:pt>
                <c:pt idx="1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CRAA11</c:v>
                  </c:pt>
                  <c:pt idx="2">
                    <c:v>VGIA11</c:v>
                  </c:pt>
                  <c:pt idx="3">
                    <c:v>RZAG11</c:v>
                  </c:pt>
                  <c:pt idx="4">
                    <c:v>KNCA11</c:v>
                  </c:pt>
                  <c:pt idx="5">
                    <c:v>EGAF11</c:v>
                  </c:pt>
                  <c:pt idx="6">
                    <c:v>FGAA11</c:v>
                  </c:pt>
                  <c:pt idx="7">
                    <c:v>OIAG11</c:v>
                  </c:pt>
                  <c:pt idx="8">
                    <c:v>RURA11</c:v>
                  </c:pt>
                  <c:pt idx="9">
                    <c:v>LSAG11</c:v>
                  </c:pt>
                  <c:pt idx="10">
                    <c:v>CPTR11</c:v>
                  </c:pt>
                  <c:pt idx="11">
                    <c:v>XPCA11</c:v>
                  </c:pt>
                  <c:pt idx="12">
                    <c:v>PLCA11</c:v>
                  </c:pt>
                  <c:pt idx="13">
                    <c:v>DCRA11</c:v>
                  </c:pt>
                  <c:pt idx="14">
                    <c:v>JGPX11</c:v>
                  </c:pt>
                  <c:pt idx="15">
                    <c:v>GCRA11</c:v>
                  </c:pt>
                  <c:pt idx="16">
                    <c:v>HGAG11</c:v>
                  </c:pt>
                  <c:pt idx="17">
                    <c:v>VCRA11</c:v>
                  </c:pt>
                  <c:pt idx="18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0.73970400570666728</c:v>
                </c:pt>
                <c:pt idx="1">
                  <c:v>0.91483405874825596</c:v>
                </c:pt>
                <c:pt idx="2">
                  <c:v>0.9247028282109222</c:v>
                </c:pt>
                <c:pt idx="3">
                  <c:v>0.89695973690728492</c:v>
                </c:pt>
                <c:pt idx="4">
                  <c:v>0.8796171210851873</c:v>
                </c:pt>
                <c:pt idx="5">
                  <c:v>0.95162424517691024</c:v>
                </c:pt>
                <c:pt idx="6">
                  <c:v>0.32369888267643587</c:v>
                </c:pt>
                <c:pt idx="7">
                  <c:v>0.81321208722762772</c:v>
                </c:pt>
                <c:pt idx="8">
                  <c:v>0.40938206000837529</c:v>
                </c:pt>
                <c:pt idx="9">
                  <c:v>0.56001315337379698</c:v>
                </c:pt>
                <c:pt idx="10">
                  <c:v>0.60668327069096495</c:v>
                </c:pt>
                <c:pt idx="11">
                  <c:v>2.8030310453778882E-2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0.15543175487465183</c:v>
                </c:pt>
                <c:pt idx="1">
                  <c:v>0.1061868593761522</c:v>
                </c:pt>
                <c:pt idx="2">
                  <c:v>0.10110330992793937</c:v>
                </c:pt>
                <c:pt idx="3">
                  <c:v>9.9139055568660914E-2</c:v>
                </c:pt>
                <c:pt idx="4">
                  <c:v>0.14263074484944535</c:v>
                </c:pt>
                <c:pt idx="5">
                  <c:v>8.4898379211986078E-2</c:v>
                </c:pt>
                <c:pt idx="6">
                  <c:v>0.11410459587955624</c:v>
                </c:pt>
                <c:pt idx="7">
                  <c:v>0.12456747404931227</c:v>
                </c:pt>
                <c:pt idx="8">
                  <c:v>0.19681093395591623</c:v>
                </c:pt>
                <c:pt idx="9">
                  <c:v>9.558488848353229E-2</c:v>
                </c:pt>
                <c:pt idx="10">
                  <c:v>9.0795447068886107E-2</c:v>
                </c:pt>
                <c:pt idx="11">
                  <c:v>8.2352941176470587E-2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0.73970400570666728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0.15543175487465183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0.91483405874825596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0.1061868593761522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0.9247028282109222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0.10110330992793937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0.89695973690728492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9.9139055568660914E-2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0.8796171210851873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0.14263074484944535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0.95162424517691024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8.4898379211986078E-2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0.32369888267643587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0.11410459587955624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0.81321208722762772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0.12456747404931227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0.40938206000837529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0.19681093395591623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0.56001315337379698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9.558488848353229E-2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0.60668327069096495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9.0795447068886107E-2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2.8030310453778882E-2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8.2352941176470587E-2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Escritórios!$T$9:$T$27</c15:sqref>
                  </c15:fullRef>
                </c:ext>
              </c:extLst>
              <c:f>Escritórios!$T$9:$T$25</c:f>
              <c:strCache>
                <c:ptCount val="17"/>
                <c:pt idx="0">
                  <c:v>PATC11</c:v>
                </c:pt>
                <c:pt idx="1">
                  <c:v>AIEC11</c:v>
                </c:pt>
                <c:pt idx="2">
                  <c:v>TEPP11</c:v>
                </c:pt>
                <c:pt idx="3">
                  <c:v>HGRE11</c:v>
                </c:pt>
                <c:pt idx="4">
                  <c:v>GTWR11</c:v>
                </c:pt>
                <c:pt idx="5">
                  <c:v>RCRB11</c:v>
                </c:pt>
                <c:pt idx="6">
                  <c:v>PVBI11</c:v>
                </c:pt>
                <c:pt idx="7">
                  <c:v>VGRI11</c:v>
                </c:pt>
                <c:pt idx="8">
                  <c:v>RNGO11</c:v>
                </c:pt>
                <c:pt idx="9">
                  <c:v>CEOC11</c:v>
                </c:pt>
                <c:pt idx="10">
                  <c:v>KORE11</c:v>
                </c:pt>
                <c:pt idx="11">
                  <c:v>SPTW11</c:v>
                </c:pt>
                <c:pt idx="12">
                  <c:v>BROF11</c:v>
                </c:pt>
                <c:pt idx="13">
                  <c:v>BRCR11</c:v>
                </c:pt>
                <c:pt idx="14">
                  <c:v>VINO11</c:v>
                </c:pt>
                <c:pt idx="15">
                  <c:v>CBOP11</c:v>
                </c:pt>
                <c:pt idx="16">
                  <c:v>RECT11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Escritórios!$U$9:$U$27</c15:sqref>
                  </c15:fullRef>
                </c:ext>
              </c:extLst>
              <c:f>Escritórios!$U$9:$U$25</c:f>
              <c:numCache>
                <c:formatCode>#,##0.00\x</c:formatCode>
                <c:ptCount val="17"/>
                <c:pt idx="0">
                  <c:v>1.151215849169009</c:v>
                </c:pt>
                <c:pt idx="1">
                  <c:v>0.85230697008228706</c:v>
                </c:pt>
                <c:pt idx="2">
                  <c:v>0.80660450675899331</c:v>
                </c:pt>
                <c:pt idx="3">
                  <c:v>0.78710513708369656</c:v>
                </c:pt>
                <c:pt idx="4">
                  <c:v>0.769942660637979</c:v>
                </c:pt>
                <c:pt idx="5">
                  <c:v>0.67583921260529789</c:v>
                </c:pt>
                <c:pt idx="6">
                  <c:v>0.63782682413865321</c:v>
                </c:pt>
                <c:pt idx="7">
                  <c:v>0.62468480167631657</c:v>
                </c:pt>
                <c:pt idx="8">
                  <c:v>0.62116222128228527</c:v>
                </c:pt>
                <c:pt idx="9">
                  <c:v>0.60343395515371934</c:v>
                </c:pt>
                <c:pt idx="10">
                  <c:v>0.59657600482434581</c:v>
                </c:pt>
                <c:pt idx="11">
                  <c:v>0.54042918148692676</c:v>
                </c:pt>
                <c:pt idx="12">
                  <c:v>0.53755552852672239</c:v>
                </c:pt>
                <c:pt idx="13">
                  <c:v>0.48377810701772045</c:v>
                </c:pt>
                <c:pt idx="14">
                  <c:v>0.42548347724578089</c:v>
                </c:pt>
                <c:pt idx="15">
                  <c:v>0.40097095581365005</c:v>
                </c:pt>
                <c:pt idx="16">
                  <c:v>0.35822517857838787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PATC11</c:v>
              </c:pt>
              <c:pt idx="1">
                <c:v>AIEC11</c:v>
              </c:pt>
              <c:pt idx="2">
                <c:v>TEPP11</c:v>
              </c:pt>
              <c:pt idx="3">
                <c:v>HGRE11</c:v>
              </c:pt>
              <c:pt idx="4">
                <c:v>GTWR11</c:v>
              </c:pt>
              <c:pt idx="5">
                <c:v>RCRB11</c:v>
              </c:pt>
              <c:pt idx="6">
                <c:v>PVBI11</c:v>
              </c:pt>
              <c:pt idx="7">
                <c:v>VGRI11</c:v>
              </c:pt>
              <c:pt idx="8">
                <c:v>RNGO11</c:v>
              </c:pt>
              <c:pt idx="9">
                <c:v>CEOC11</c:v>
              </c:pt>
              <c:pt idx="10">
                <c:v>KORE11</c:v>
              </c:pt>
              <c:pt idx="11">
                <c:v>SPTW11</c:v>
              </c:pt>
              <c:pt idx="12">
                <c:v>BROF11</c:v>
              </c:pt>
              <c:pt idx="13">
                <c:v>BRCR11</c:v>
              </c:pt>
              <c:pt idx="14">
                <c:v>VINO11</c:v>
              </c:pt>
              <c:pt idx="15">
                <c:v>CBOP11</c:v>
              </c:pt>
              <c:pt idx="16">
                <c:v>RECT11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Escritórios!$Q$9:$Q$27</c15:sqref>
                  </c15:fullRef>
                </c:ext>
              </c:extLst>
              <c:f>Escritórios!$Q$9:$Q$25</c:f>
              <c:numCache>
                <c:formatCode>#,##0.00\x</c:formatCode>
                <c:ptCount val="17"/>
                <c:pt idx="0">
                  <c:v>0.60779465572471592</c:v>
                </c:pt>
                <c:pt idx="1">
                  <c:v>0.60779465572471592</c:v>
                </c:pt>
                <c:pt idx="2">
                  <c:v>0.60779465572471592</c:v>
                </c:pt>
                <c:pt idx="3">
                  <c:v>0.60779465572471592</c:v>
                </c:pt>
                <c:pt idx="4">
                  <c:v>0.60779465572471592</c:v>
                </c:pt>
                <c:pt idx="5">
                  <c:v>0.60779465572471592</c:v>
                </c:pt>
                <c:pt idx="6">
                  <c:v>0.60779465572471592</c:v>
                </c:pt>
                <c:pt idx="7">
                  <c:v>0.60779465572471592</c:v>
                </c:pt>
                <c:pt idx="8">
                  <c:v>0.60779465572471592</c:v>
                </c:pt>
                <c:pt idx="9">
                  <c:v>0.60779465572471592</c:v>
                </c:pt>
                <c:pt idx="10">
                  <c:v>0.60779465572471592</c:v>
                </c:pt>
                <c:pt idx="11">
                  <c:v>0.60779465572471592</c:v>
                </c:pt>
                <c:pt idx="12">
                  <c:v>0.60779465572471592</c:v>
                </c:pt>
                <c:pt idx="13">
                  <c:v>0.60779465572471592</c:v>
                </c:pt>
                <c:pt idx="14">
                  <c:v>0.60779465572471592</c:v>
                </c:pt>
                <c:pt idx="15">
                  <c:v>0.60779465572471592</c:v>
                </c:pt>
                <c:pt idx="16">
                  <c:v>0.60779465572471592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CBOP11</c:v>
                </c:pt>
                <c:pt idx="18">
                  <c:v>ALMI11</c:v>
                </c:pt>
              </c:strCache>
            </c:strRef>
          </c:cat>
          <c:val>
            <c:numRef>
              <c:f>Escritórios!$K$9:$K$27</c:f>
              <c:numCache>
                <c:formatCode>0.0%</c:formatCode>
                <c:ptCount val="19"/>
                <c:pt idx="0">
                  <c:v>2.7355623100303955E-2</c:v>
                </c:pt>
                <c:pt idx="1">
                  <c:v>0.19710906701708281</c:v>
                </c:pt>
                <c:pt idx="2">
                  <c:v>0.11253516723976242</c:v>
                </c:pt>
                <c:pt idx="3">
                  <c:v>7.2007200720868345E-2</c:v>
                </c:pt>
                <c:pt idx="4">
                  <c:v>0.16759776536312845</c:v>
                </c:pt>
                <c:pt idx="5">
                  <c:v>0.13837283792440744</c:v>
                </c:pt>
                <c:pt idx="6">
                  <c:v>8.8372898980238423E-2</c:v>
                </c:pt>
                <c:pt idx="7">
                  <c:v>0.12074303405572756</c:v>
                </c:pt>
                <c:pt idx="8">
                  <c:v>0.18582243633860979</c:v>
                </c:pt>
                <c:pt idx="9">
                  <c:v>7.058823529411766E-2</c:v>
                </c:pt>
                <c:pt idx="10">
                  <c:v>0.10407632263660019</c:v>
                </c:pt>
                <c:pt idx="11">
                  <c:v>0.14634146341463417</c:v>
                </c:pt>
                <c:pt idx="12">
                  <c:v>0.11938014157260381</c:v>
                </c:pt>
                <c:pt idx="13">
                  <c:v>0.12057416267942585</c:v>
                </c:pt>
                <c:pt idx="14">
                  <c:v>0.12554223017037583</c:v>
                </c:pt>
                <c:pt idx="15">
                  <c:v>0.11526586620926245</c:v>
                </c:pt>
                <c:pt idx="16">
                  <c:v>0.16785825303077404</c:v>
                </c:pt>
                <c:pt idx="17">
                  <c:v>8.3333333333333343E-2</c:v>
                </c:pt>
                <c:pt idx="18">
                  <c:v>4.6888719679727429E-2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Escritórios!$R$9:$R$27</c:f>
              <c:numCache>
                <c:formatCode>0.0%</c:formatCode>
                <c:ptCount val="19"/>
                <c:pt idx="0">
                  <c:v>0.10903001585639785</c:v>
                </c:pt>
                <c:pt idx="1">
                  <c:v>0.10903001585639785</c:v>
                </c:pt>
                <c:pt idx="2">
                  <c:v>0.10903001585639785</c:v>
                </c:pt>
                <c:pt idx="3">
                  <c:v>0.10903001585639785</c:v>
                </c:pt>
                <c:pt idx="4">
                  <c:v>0.10903001585639785</c:v>
                </c:pt>
                <c:pt idx="5">
                  <c:v>0.10903001585639785</c:v>
                </c:pt>
                <c:pt idx="6">
                  <c:v>0.10903001585639785</c:v>
                </c:pt>
                <c:pt idx="7">
                  <c:v>0.10903001585639785</c:v>
                </c:pt>
                <c:pt idx="8">
                  <c:v>0.10903001585639785</c:v>
                </c:pt>
                <c:pt idx="9">
                  <c:v>0.10903001585639785</c:v>
                </c:pt>
                <c:pt idx="10">
                  <c:v>0.10903001585639785</c:v>
                </c:pt>
                <c:pt idx="11">
                  <c:v>0.10903001585639785</c:v>
                </c:pt>
                <c:pt idx="12">
                  <c:v>0.10903001585639785</c:v>
                </c:pt>
                <c:pt idx="13">
                  <c:v>0.10903001585639785</c:v>
                </c:pt>
                <c:pt idx="14">
                  <c:v>0.10903001585639785</c:v>
                </c:pt>
                <c:pt idx="15">
                  <c:v>0.10903001585639785</c:v>
                </c:pt>
                <c:pt idx="16">
                  <c:v>0.10903001585639785</c:v>
                </c:pt>
                <c:pt idx="17">
                  <c:v>0.10903001585639785</c:v>
                </c:pt>
                <c:pt idx="18">
                  <c:v>0.10903001585639785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HGLG11</c:v>
                </c:pt>
                <c:pt idx="3">
                  <c:v>TRUE11</c:v>
                </c:pt>
                <c:pt idx="4">
                  <c:v>XPLG11</c:v>
                </c:pt>
                <c:pt idx="5">
                  <c:v>RZAT11</c:v>
                </c:pt>
                <c:pt idx="6">
                  <c:v>VILG11</c:v>
                </c:pt>
                <c:pt idx="7">
                  <c:v>LVBI11</c:v>
                </c:pt>
                <c:pt idx="8">
                  <c:v>GGRC11</c:v>
                </c:pt>
                <c:pt idx="9">
                  <c:v>NEWL11</c:v>
                </c:pt>
                <c:pt idx="10">
                  <c:v>HLOG11</c:v>
                </c:pt>
                <c:pt idx="11">
                  <c:v>RBRL11</c:v>
                </c:pt>
                <c:pt idx="12">
                  <c:v>FIIB11</c:v>
                </c:pt>
                <c:pt idx="13">
                  <c:v>HSLG11</c:v>
                </c:pt>
                <c:pt idx="14">
                  <c:v>BLMG11</c:v>
                </c:pt>
                <c:pt idx="15">
                  <c:v>TRBL11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0.97361058371226794</c:v>
                </c:pt>
                <c:pt idx="1">
                  <c:v>0.92052045130163096</c:v>
                </c:pt>
                <c:pt idx="2">
                  <c:v>0.88450952298023</c:v>
                </c:pt>
                <c:pt idx="3">
                  <c:v>0.88186375585910937</c:v>
                </c:pt>
                <c:pt idx="4">
                  <c:v>0.85800886901035878</c:v>
                </c:pt>
                <c:pt idx="5">
                  <c:v>0.84346744521345185</c:v>
                </c:pt>
                <c:pt idx="6">
                  <c:v>0.83834886139434139</c:v>
                </c:pt>
                <c:pt idx="7">
                  <c:v>0.81807715172943885</c:v>
                </c:pt>
                <c:pt idx="8">
                  <c:v>0.81609416768091347</c:v>
                </c:pt>
                <c:pt idx="9">
                  <c:v>0.80856358683981155</c:v>
                </c:pt>
                <c:pt idx="10">
                  <c:v>0.79441922333313075</c:v>
                </c:pt>
                <c:pt idx="11">
                  <c:v>0.74900504632121356</c:v>
                </c:pt>
                <c:pt idx="12">
                  <c:v>0.70639466245871674</c:v>
                </c:pt>
                <c:pt idx="13">
                  <c:v>0.68293387839178865</c:v>
                </c:pt>
                <c:pt idx="14">
                  <c:v>0.66773900171318146</c:v>
                </c:pt>
                <c:pt idx="15">
                  <c:v>0.60762340803405002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0.86062347671814154</c:v>
                </c:pt>
                <c:pt idx="1">
                  <c:v>0.86062347671814154</c:v>
                </c:pt>
                <c:pt idx="2">
                  <c:v>0.86062347671814154</c:v>
                </c:pt>
                <c:pt idx="3">
                  <c:v>0.86062347671814154</c:v>
                </c:pt>
                <c:pt idx="4">
                  <c:v>0.86062347671814154</c:v>
                </c:pt>
                <c:pt idx="5">
                  <c:v>0.86062347671814154</c:v>
                </c:pt>
                <c:pt idx="6">
                  <c:v>0.86062347671814154</c:v>
                </c:pt>
                <c:pt idx="7">
                  <c:v>0.86062347671814154</c:v>
                </c:pt>
                <c:pt idx="8">
                  <c:v>0.86062347671814154</c:v>
                </c:pt>
                <c:pt idx="9">
                  <c:v>0.86062347671814154</c:v>
                </c:pt>
                <c:pt idx="10">
                  <c:v>0.86062347671814154</c:v>
                </c:pt>
                <c:pt idx="11">
                  <c:v>0.86062347671814154</c:v>
                </c:pt>
                <c:pt idx="12">
                  <c:v>0.86062347671814154</c:v>
                </c:pt>
                <c:pt idx="13">
                  <c:v>0.86062347671814154</c:v>
                </c:pt>
                <c:pt idx="14">
                  <c:v>0.86062347671814154</c:v>
                </c:pt>
                <c:pt idx="15">
                  <c:v>0.86062347671814154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PQDP11</c:v>
                </c:pt>
                <c:pt idx="1">
                  <c:v>SHPH11</c:v>
                </c:pt>
                <c:pt idx="2">
                  <c:v>HGBS11</c:v>
                </c:pt>
                <c:pt idx="3">
                  <c:v>XPML11</c:v>
                </c:pt>
                <c:pt idx="4">
                  <c:v>VISC11</c:v>
                </c:pt>
                <c:pt idx="5">
                  <c:v>HSML11</c:v>
                </c:pt>
                <c:pt idx="6">
                  <c:v>PMLL11</c:v>
                </c:pt>
                <c:pt idx="7">
                  <c:v>CPSH11</c:v>
                </c:pt>
                <c:pt idx="8">
                  <c:v>BPML11</c:v>
                </c:pt>
                <c:pt idx="9">
                  <c:v>FIGS11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0.95408393019410465</c:v>
                </c:pt>
                <c:pt idx="1">
                  <c:v>0.93931954909152515</c:v>
                </c:pt>
                <c:pt idx="2">
                  <c:v>0.91869993448196707</c:v>
                </c:pt>
                <c:pt idx="3">
                  <c:v>0.89363251686137168</c:v>
                </c:pt>
                <c:pt idx="4">
                  <c:v>0.88098643706618218</c:v>
                </c:pt>
                <c:pt idx="5">
                  <c:v>0.83794418617935607</c:v>
                </c:pt>
                <c:pt idx="6">
                  <c:v>0.83446719251862567</c:v>
                </c:pt>
                <c:pt idx="7">
                  <c:v>0.81679821126664476</c:v>
                </c:pt>
                <c:pt idx="8">
                  <c:v>0.69333298425944878</c:v>
                </c:pt>
                <c:pt idx="9">
                  <c:v>0.67762814864258281</c:v>
                </c:pt>
                <c:pt idx="10">
                  <c:v>0.66829306443406422</c:v>
                </c:pt>
                <c:pt idx="11">
                  <c:v>0.47072434105544475</c:v>
                </c:pt>
                <c:pt idx="12">
                  <c:v>0.42614957060185815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0.81543066032570732</c:v>
                </c:pt>
                <c:pt idx="1">
                  <c:v>0.81543066032570732</c:v>
                </c:pt>
                <c:pt idx="2">
                  <c:v>0.81543066032570732</c:v>
                </c:pt>
                <c:pt idx="3">
                  <c:v>0.81543066032570732</c:v>
                </c:pt>
                <c:pt idx="4">
                  <c:v>0.81543066032570732</c:v>
                </c:pt>
                <c:pt idx="5">
                  <c:v>0.81543066032570732</c:v>
                </c:pt>
                <c:pt idx="6">
                  <c:v>0.81543066032570732</c:v>
                </c:pt>
                <c:pt idx="7">
                  <c:v>0.81543066032570732</c:v>
                </c:pt>
                <c:pt idx="8">
                  <c:v>0.81543066032570732</c:v>
                </c:pt>
                <c:pt idx="9">
                  <c:v>0.81543066032570732</c:v>
                </c:pt>
                <c:pt idx="10">
                  <c:v>0.81543066032570732</c:v>
                </c:pt>
                <c:pt idx="11">
                  <c:v>0.81543066032570732</c:v>
                </c:pt>
                <c:pt idx="12">
                  <c:v>0.81543066032570732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KNCR11</c:v>
                </c:pt>
                <c:pt idx="1">
                  <c:v>KNUQ11</c:v>
                </c:pt>
                <c:pt idx="2">
                  <c:v>KNSC11</c:v>
                </c:pt>
                <c:pt idx="3">
                  <c:v>MXRF11</c:v>
                </c:pt>
                <c:pt idx="4">
                  <c:v>MCCI11</c:v>
                </c:pt>
                <c:pt idx="5">
                  <c:v>AFHI11</c:v>
                </c:pt>
                <c:pt idx="6">
                  <c:v>MANA11</c:v>
                </c:pt>
                <c:pt idx="7">
                  <c:v>KNHY11</c:v>
                </c:pt>
                <c:pt idx="8">
                  <c:v>KNIP11</c:v>
                </c:pt>
                <c:pt idx="9">
                  <c:v>VGIR11</c:v>
                </c:pt>
                <c:pt idx="10">
                  <c:v>HGCR11</c:v>
                </c:pt>
                <c:pt idx="11">
                  <c:v>KCRE11</c:v>
                </c:pt>
                <c:pt idx="12">
                  <c:v>BTCI11</c:v>
                </c:pt>
                <c:pt idx="13">
                  <c:v>XPCI11</c:v>
                </c:pt>
                <c:pt idx="14">
                  <c:v>CYCR11</c:v>
                </c:pt>
                <c:pt idx="15">
                  <c:v>WHGR11</c:v>
                </c:pt>
                <c:pt idx="16">
                  <c:v>RECR11</c:v>
                </c:pt>
                <c:pt idx="17">
                  <c:v>RZAK11</c:v>
                </c:pt>
                <c:pt idx="18">
                  <c:v>ICRI11</c:v>
                </c:pt>
                <c:pt idx="19">
                  <c:v>CPTS11</c:v>
                </c:pt>
                <c:pt idx="20">
                  <c:v>SNCI11</c:v>
                </c:pt>
                <c:pt idx="21">
                  <c:v>CLIN11</c:v>
                </c:pt>
                <c:pt idx="22">
                  <c:v>VRTA11</c:v>
                </c:pt>
                <c:pt idx="23">
                  <c:v>VGIP11</c:v>
                </c:pt>
                <c:pt idx="24">
                  <c:v>RBRR11</c:v>
                </c:pt>
                <c:pt idx="25">
                  <c:v>MCRE11</c:v>
                </c:pt>
                <c:pt idx="26">
                  <c:v>PCIP11</c:v>
                </c:pt>
                <c:pt idx="27">
                  <c:v>RBRY11</c:v>
                </c:pt>
                <c:pt idx="28">
                  <c:v>VCJR11</c:v>
                </c:pt>
                <c:pt idx="29">
                  <c:v>LIFE11</c:v>
                </c:pt>
                <c:pt idx="30">
                  <c:v>HABT11</c:v>
                </c:pt>
                <c:pt idx="31">
                  <c:v>OUJP11</c:v>
                </c:pt>
                <c:pt idx="32">
                  <c:v>BCRI11</c:v>
                </c:pt>
                <c:pt idx="33">
                  <c:v>VGHF11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1.0398102039502524</c:v>
                </c:pt>
                <c:pt idx="1">
                  <c:v>1.0343723875643283</c:v>
                </c:pt>
                <c:pt idx="2">
                  <c:v>1.0316511794597707</c:v>
                </c:pt>
                <c:pt idx="3">
                  <c:v>0.99973020172948779</c:v>
                </c:pt>
                <c:pt idx="4">
                  <c:v>0.99342629006675154</c:v>
                </c:pt>
                <c:pt idx="5">
                  <c:v>0.97837887130396994</c:v>
                </c:pt>
                <c:pt idx="6">
                  <c:v>0.96989991715058221</c:v>
                </c:pt>
                <c:pt idx="7">
                  <c:v>0.96903710334593929</c:v>
                </c:pt>
                <c:pt idx="8">
                  <c:v>0.96172850670618792</c:v>
                </c:pt>
                <c:pt idx="9">
                  <c:v>0.96156637747399587</c:v>
                </c:pt>
                <c:pt idx="10">
                  <c:v>0.94392836921994405</c:v>
                </c:pt>
                <c:pt idx="11">
                  <c:v>0.91347604337280064</c:v>
                </c:pt>
                <c:pt idx="12">
                  <c:v>0.89215724363466009</c:v>
                </c:pt>
                <c:pt idx="13">
                  <c:v>0.88434832279821562</c:v>
                </c:pt>
                <c:pt idx="14">
                  <c:v>0.88182620684660895</c:v>
                </c:pt>
                <c:pt idx="15">
                  <c:v>0.86882797928644528</c:v>
                </c:pt>
                <c:pt idx="16">
                  <c:v>0.86738512201789308</c:v>
                </c:pt>
                <c:pt idx="17">
                  <c:v>0.86611496104437824</c:v>
                </c:pt>
                <c:pt idx="18">
                  <c:v>0.8654592903801589</c:v>
                </c:pt>
                <c:pt idx="19">
                  <c:v>0.85129000757282824</c:v>
                </c:pt>
                <c:pt idx="20">
                  <c:v>0.85111075793068347</c:v>
                </c:pt>
                <c:pt idx="21">
                  <c:v>0.85012183763183546</c:v>
                </c:pt>
                <c:pt idx="22">
                  <c:v>0.8388255487835713</c:v>
                </c:pt>
                <c:pt idx="23">
                  <c:v>0.81673398276811493</c:v>
                </c:pt>
                <c:pt idx="24">
                  <c:v>0.81605128097163937</c:v>
                </c:pt>
                <c:pt idx="25">
                  <c:v>0.79113713417609577</c:v>
                </c:pt>
                <c:pt idx="26">
                  <c:v>0.78093431824567128</c:v>
                </c:pt>
                <c:pt idx="27">
                  <c:v>0.7611922199100547</c:v>
                </c:pt>
                <c:pt idx="28">
                  <c:v>0.72798804967528696</c:v>
                </c:pt>
                <c:pt idx="29">
                  <c:v>0.7011545732167499</c:v>
                </c:pt>
                <c:pt idx="30">
                  <c:v>0.69137833419874306</c:v>
                </c:pt>
                <c:pt idx="31">
                  <c:v>0.68317222791899856</c:v>
                </c:pt>
                <c:pt idx="32">
                  <c:v>0.67375325027188104</c:v>
                </c:pt>
                <c:pt idx="33">
                  <c:v>0.62643790826505419</c:v>
                </c:pt>
                <c:pt idx="34">
                  <c:v>0.21095576386721393</c:v>
                </c:pt>
                <c:pt idx="35">
                  <c:v>0.16161695374197363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0.90583507556507914</c:v>
                </c:pt>
                <c:pt idx="1">
                  <c:v>0.90583507556507914</c:v>
                </c:pt>
                <c:pt idx="2">
                  <c:v>0.90583507556507914</c:v>
                </c:pt>
                <c:pt idx="3">
                  <c:v>0.90583507556507914</c:v>
                </c:pt>
                <c:pt idx="4">
                  <c:v>0.90583507556507914</c:v>
                </c:pt>
                <c:pt idx="5">
                  <c:v>0.90583507556507914</c:v>
                </c:pt>
                <c:pt idx="6">
                  <c:v>0.90583507556507914</c:v>
                </c:pt>
                <c:pt idx="7">
                  <c:v>0.90583507556507914</c:v>
                </c:pt>
                <c:pt idx="8">
                  <c:v>0.90583507556507914</c:v>
                </c:pt>
                <c:pt idx="9">
                  <c:v>0.90583507556507914</c:v>
                </c:pt>
                <c:pt idx="10">
                  <c:v>0.90583507556507914</c:v>
                </c:pt>
                <c:pt idx="11">
                  <c:v>0.90583507556507914</c:v>
                </c:pt>
                <c:pt idx="12">
                  <c:v>0.90583507556507914</c:v>
                </c:pt>
                <c:pt idx="13">
                  <c:v>0.90583507556507914</c:v>
                </c:pt>
                <c:pt idx="14">
                  <c:v>0.90583507556507914</c:v>
                </c:pt>
                <c:pt idx="15">
                  <c:v>0.90583507556507914</c:v>
                </c:pt>
                <c:pt idx="16">
                  <c:v>0.90583507556507914</c:v>
                </c:pt>
                <c:pt idx="17">
                  <c:v>0.90583507556507914</c:v>
                </c:pt>
                <c:pt idx="18">
                  <c:v>0.90583507556507914</c:v>
                </c:pt>
                <c:pt idx="19">
                  <c:v>0.90583507556507914</c:v>
                </c:pt>
                <c:pt idx="20">
                  <c:v>0.90583507556507914</c:v>
                </c:pt>
                <c:pt idx="21">
                  <c:v>0.90583507556507914</c:v>
                </c:pt>
                <c:pt idx="22">
                  <c:v>0.90583507556507914</c:v>
                </c:pt>
                <c:pt idx="23">
                  <c:v>0.90583507556507914</c:v>
                </c:pt>
                <c:pt idx="24">
                  <c:v>0.90583507556507914</c:v>
                </c:pt>
                <c:pt idx="25">
                  <c:v>0.90583507556507914</c:v>
                </c:pt>
                <c:pt idx="26">
                  <c:v>0.90583507556507914</c:v>
                </c:pt>
                <c:pt idx="27">
                  <c:v>0.90583507556507914</c:v>
                </c:pt>
                <c:pt idx="28">
                  <c:v>0.90583507556507914</c:v>
                </c:pt>
                <c:pt idx="29">
                  <c:v>0.90583507556507914</c:v>
                </c:pt>
                <c:pt idx="30">
                  <c:v>0.90583507556507914</c:v>
                </c:pt>
                <c:pt idx="31">
                  <c:v>0.90583507556507914</c:v>
                </c:pt>
                <c:pt idx="32">
                  <c:v>0.90583507556507914</c:v>
                </c:pt>
                <c:pt idx="33">
                  <c:v>0.90583507556507914</c:v>
                </c:pt>
                <c:pt idx="34">
                  <c:v>0.90583507556507914</c:v>
                </c:pt>
                <c:pt idx="35">
                  <c:v>0.90583507556507914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KFOF11</c:v>
                </c:pt>
                <c:pt idx="2">
                  <c:v>SNFF11</c:v>
                </c:pt>
                <c:pt idx="3">
                  <c:v>HFOF11</c:v>
                </c:pt>
                <c:pt idx="4">
                  <c:v>KISU11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0.88857587624402468</c:v>
                </c:pt>
                <c:pt idx="1">
                  <c:v>0.84732373412863105</c:v>
                </c:pt>
                <c:pt idx="2">
                  <c:v>0.84509105052421618</c:v>
                </c:pt>
                <c:pt idx="3">
                  <c:v>0.81006759398551864</c:v>
                </c:pt>
                <c:pt idx="4">
                  <c:v>0.79249764197006234</c:v>
                </c:pt>
                <c:pt idx="5">
                  <c:v>0.78016078584771142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KFOF11</c:v>
              </c:pt>
              <c:pt idx="2">
                <c:v>SNFF11</c:v>
              </c:pt>
              <c:pt idx="3">
                <c:v>HFOF11</c:v>
              </c:pt>
              <c:pt idx="4">
                <c:v>KISU11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0.78651113542872364</c:v>
                </c:pt>
                <c:pt idx="1">
                  <c:v>0.78651113542872364</c:v>
                </c:pt>
                <c:pt idx="2">
                  <c:v>0.78651113542872364</c:v>
                </c:pt>
                <c:pt idx="3">
                  <c:v>0.78651113542872364</c:v>
                </c:pt>
                <c:pt idx="4">
                  <c:v>0.78651113542872364</c:v>
                </c:pt>
                <c:pt idx="5">
                  <c:v>0.78651113542872364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KNRI11</c:v>
                </c:pt>
                <c:pt idx="1">
                  <c:v>ALZR11</c:v>
                </c:pt>
                <c:pt idx="2">
                  <c:v>HTMX11</c:v>
                </c:pt>
                <c:pt idx="3">
                  <c:v>HGRU11</c:v>
                </c:pt>
                <c:pt idx="4">
                  <c:v>TVRI11</c:v>
                </c:pt>
                <c:pt idx="5">
                  <c:v>RBVA11</c:v>
                </c:pt>
                <c:pt idx="6">
                  <c:v>TRXF11</c:v>
                </c:pt>
                <c:pt idx="7">
                  <c:v>FLMA11</c:v>
                </c:pt>
                <c:pt idx="8">
                  <c:v>RBRP11</c:v>
                </c:pt>
                <c:pt idx="9">
                  <c:v>TGAR11</c:v>
                </c:pt>
                <c:pt idx="10">
                  <c:v>MFII11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0.95162424517691024</c:v>
                </c:pt>
                <c:pt idx="1">
                  <c:v>0.9247028282109222</c:v>
                </c:pt>
                <c:pt idx="2">
                  <c:v>0.91483405874825596</c:v>
                </c:pt>
                <c:pt idx="3">
                  <c:v>0.89695973690728492</c:v>
                </c:pt>
                <c:pt idx="4">
                  <c:v>0.8796171210851873</c:v>
                </c:pt>
                <c:pt idx="5">
                  <c:v>0.81321208722762772</c:v>
                </c:pt>
                <c:pt idx="6">
                  <c:v>0.73970400570666728</c:v>
                </c:pt>
                <c:pt idx="7">
                  <c:v>0.60668327069096495</c:v>
                </c:pt>
                <c:pt idx="8">
                  <c:v>0.56001315337379698</c:v>
                </c:pt>
                <c:pt idx="9">
                  <c:v>0.40938206000837529</c:v>
                </c:pt>
                <c:pt idx="10">
                  <c:v>0.32369888267643587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0.77096084767216033</c:v>
                </c:pt>
                <c:pt idx="1">
                  <c:v>0.77096084767216033</c:v>
                </c:pt>
                <c:pt idx="2">
                  <c:v>0.77096084767216033</c:v>
                </c:pt>
                <c:pt idx="3">
                  <c:v>0.77096084767216033</c:v>
                </c:pt>
                <c:pt idx="4">
                  <c:v>0.77096084767216033</c:v>
                </c:pt>
                <c:pt idx="5">
                  <c:v>0.77096084767216033</c:v>
                </c:pt>
                <c:pt idx="6">
                  <c:v>0.77096084767216033</c:v>
                </c:pt>
                <c:pt idx="7">
                  <c:v>0.77096084767216033</c:v>
                </c:pt>
                <c:pt idx="8">
                  <c:v>0.77096084767216033</c:v>
                </c:pt>
                <c:pt idx="9">
                  <c:v>0.77096084767216033</c:v>
                </c:pt>
                <c:pt idx="10">
                  <c:v>0.77096084767216033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21/08/2026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45933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1240" y="134471"/>
          <a:ext cx="4680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49561" y="134471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239104" y="179295"/>
          <a:ext cx="468000" cy="451671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96216" y="287655"/>
          <a:ext cx="452760" cy="43480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12483" y="317500"/>
          <a:ext cx="450855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29529" y="296333"/>
          <a:ext cx="456570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70654" y="168088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931456</xdr:colOff>
      <xdr:row>3</xdr:row>
      <xdr:rowOff>21305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13915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16298" y="134469"/>
          <a:ext cx="4299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al%20Estate/FIIs/Resumo%20Semanal/Planilhas/One%20Pager.xlsx" TargetMode="External"/><Relationship Id="rId1" Type="http://schemas.openxmlformats.org/officeDocument/2006/relationships/externalLinkPath" Target="/Equities/Modelos/Real%20Estate/FIIs/Resumo%20Semanal/Planilhas/One%20P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e"/>
      <sheetName val="Sheet3"/>
      <sheetName val="Cotação Diária"/>
      <sheetName val="Sheet4"/>
      <sheetName val="Série Histórica"/>
      <sheetName val="Fechamento Base 100"/>
      <sheetName val="XPFI"/>
      <sheetName val="Sheet1"/>
      <sheetName val="XPFT"/>
      <sheetName val="XPFP"/>
      <sheetName val="Database"/>
      <sheetName val="Sheet2"/>
      <sheetName val="Cotação IBOV e IFIX"/>
      <sheetName val="Cotação 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    </cell>
        </row>
      </sheetData>
      <sheetData sheetId="9">
        <row r="2">
          <cell r="B2" t="str">
    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topLeftCell="A12" zoomScale="40" zoomScaleNormal="40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activeCell="L29" sqref="L29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8" customWidth="1"/>
    <col min="18" max="29" width="0.21875" style="37" customWidth="1"/>
    <col min="30" max="30" width="15.77734375" style="198" hidden="1" customWidth="1"/>
    <col min="31" max="50" width="8.6640625" style="198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2"/>
      <c r="Q1" s="202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6"/>
      <c r="AE1" s="196"/>
      <c r="AF1" s="197"/>
      <c r="AG1" s="196"/>
      <c r="AH1" s="196"/>
      <c r="AI1" s="196"/>
      <c r="AJ1" s="196"/>
      <c r="AK1" s="197"/>
      <c r="AL1" s="196"/>
      <c r="AM1" s="196"/>
      <c r="AN1" s="196"/>
      <c r="AO1" s="196"/>
      <c r="AP1" s="197"/>
      <c r="AQ1" s="196"/>
      <c r="AR1" s="196"/>
      <c r="AS1" s="196"/>
      <c r="AT1" s="196"/>
      <c r="AU1" s="196"/>
      <c r="AV1" s="196"/>
      <c r="AW1" s="196"/>
      <c r="AX1" s="196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2"/>
      <c r="Q2" s="202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6"/>
      <c r="AE2" s="196"/>
      <c r="AF2" s="197"/>
      <c r="AG2" s="196"/>
      <c r="AH2" s="196"/>
      <c r="AI2" s="196"/>
      <c r="AJ2" s="196"/>
      <c r="AK2" s="197"/>
      <c r="AL2" s="196"/>
      <c r="AM2" s="196"/>
      <c r="AN2" s="196"/>
      <c r="AO2" s="196"/>
      <c r="AP2" s="197"/>
      <c r="AQ2" s="196"/>
      <c r="AR2" s="196"/>
      <c r="AS2" s="196"/>
      <c r="AT2" s="196"/>
      <c r="AU2" s="196"/>
      <c r="AV2" s="196"/>
      <c r="AW2" s="196"/>
      <c r="AX2" s="196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2"/>
      <c r="Q3" s="202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6"/>
      <c r="AE3" s="196"/>
      <c r="AF3" s="197"/>
      <c r="AG3" s="196"/>
      <c r="AH3" s="196"/>
      <c r="AI3" s="196"/>
      <c r="AJ3" s="196"/>
      <c r="AK3" s="197"/>
      <c r="AL3" s="196"/>
      <c r="AM3" s="196"/>
      <c r="AN3" s="196"/>
      <c r="AO3" s="196"/>
      <c r="AP3" s="197"/>
      <c r="AQ3" s="196"/>
      <c r="AR3" s="196"/>
      <c r="AS3" s="196"/>
      <c r="AT3" s="196"/>
      <c r="AU3" s="196"/>
      <c r="AV3" s="196"/>
      <c r="AW3" s="196"/>
      <c r="AX3" s="196"/>
    </row>
    <row r="4" spans="1:50" s="23" customFormat="1" ht="14.4" x14ac:dyDescent="0.3">
      <c r="A4" s="28"/>
      <c r="B4" s="28"/>
      <c r="C4" s="28"/>
      <c r="D4" s="29" t="s">
        <v>2510</v>
      </c>
      <c r="E4" s="62" t="s">
        <v>682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2"/>
      <c r="Q4" s="203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</row>
    <row r="5" spans="1:50" x14ac:dyDescent="0.3"/>
    <row r="6" spans="1:50" s="2" customFormat="1" ht="16.8" customHeight="1" x14ac:dyDescent="0.3">
      <c r="A6" s="114"/>
      <c r="B6" s="114"/>
      <c r="C6" s="114"/>
      <c r="D6" s="219" t="s">
        <v>1</v>
      </c>
      <c r="E6" s="221"/>
      <c r="F6" s="219" t="s">
        <v>706</v>
      </c>
      <c r="G6" s="221"/>
      <c r="H6" s="219" t="s">
        <v>7</v>
      </c>
      <c r="I6" s="219"/>
      <c r="J6" s="219"/>
      <c r="K6" s="219"/>
      <c r="L6" s="221"/>
      <c r="M6" s="219" t="s">
        <v>227</v>
      </c>
      <c r="N6" s="219"/>
      <c r="O6" s="219"/>
      <c r="P6" s="199"/>
      <c r="Q6" s="199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</row>
    <row r="7" spans="1:50" ht="18.600000000000001" customHeight="1" x14ac:dyDescent="0.3">
      <c r="D7" s="178" t="s">
        <v>1726</v>
      </c>
      <c r="E7" s="176"/>
      <c r="F7" s="137" t="s">
        <v>222</v>
      </c>
      <c r="G7" s="167" t="s">
        <v>222</v>
      </c>
      <c r="H7" s="138">
        <v>0.90583507556507914</v>
      </c>
      <c r="I7" s="139">
        <v>8.0398694444444452</v>
      </c>
      <c r="J7" s="139">
        <v>0.68035277777777781</v>
      </c>
      <c r="K7" s="140">
        <v>0.13888072114478719</v>
      </c>
      <c r="L7" s="175">
        <v>0.14563116431372156</v>
      </c>
      <c r="M7" s="140">
        <v>-2.9127705132873889E-2</v>
      </c>
      <c r="N7" s="140">
        <v>-3.1545065155277781E-2</v>
      </c>
      <c r="O7" s="140">
        <v>4.4819179057694454E-2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8" t="s">
        <v>653</v>
      </c>
      <c r="F8" s="63" t="s">
        <v>10</v>
      </c>
      <c r="G8" s="168" t="s">
        <v>652</v>
      </c>
      <c r="H8" s="63" t="s">
        <v>6</v>
      </c>
      <c r="I8" s="63" t="s">
        <v>654</v>
      </c>
      <c r="J8" s="63" t="s">
        <v>655</v>
      </c>
      <c r="K8" s="63" t="s">
        <v>656</v>
      </c>
      <c r="L8" s="168" t="s">
        <v>657</v>
      </c>
      <c r="M8" s="63" t="s">
        <v>228</v>
      </c>
      <c r="N8" s="63" t="s">
        <v>229</v>
      </c>
      <c r="O8" s="63" t="s">
        <v>230</v>
      </c>
      <c r="P8" s="200"/>
      <c r="Q8" s="200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</row>
    <row r="9" spans="1:50" ht="16.2" customHeight="1" x14ac:dyDescent="0.3">
      <c r="A9" s="37">
        <v>6</v>
      </c>
      <c r="B9" s="37">
        <v>2</v>
      </c>
      <c r="C9" s="37">
        <v>18</v>
      </c>
      <c r="D9" s="128" t="s">
        <v>1203</v>
      </c>
      <c r="E9" s="159">
        <v>21484.73</v>
      </c>
      <c r="F9" s="15">
        <v>2234626.7672999999</v>
      </c>
      <c r="G9" s="159">
        <v>2160369.7026</v>
      </c>
      <c r="H9" s="17">
        <v>1.0343723875643283</v>
      </c>
      <c r="I9" s="10">
        <v>14.77</v>
      </c>
      <c r="J9" s="10">
        <v>1.3</v>
      </c>
      <c r="K9" s="8">
        <v>0.14200557638688588</v>
      </c>
      <c r="L9" s="161">
        <v>0.14998557830977791</v>
      </c>
      <c r="M9" s="8">
        <v>-4.0218328058E-3</v>
      </c>
      <c r="N9" s="8">
        <v>8.4058862728999997E-2</v>
      </c>
      <c r="O9" s="8">
        <v>0.14128900417000001</v>
      </c>
      <c r="R9" s="38">
        <v>0.90583507556507914</v>
      </c>
      <c r="S9" s="39">
        <v>0.14563116431372156</v>
      </c>
      <c r="T9" s="37">
        <v>1</v>
      </c>
      <c r="U9" s="39" t="s">
        <v>15</v>
      </c>
      <c r="V9" s="38">
        <v>1.0398102039502524</v>
      </c>
      <c r="W9" s="37">
        <v>1</v>
      </c>
      <c r="X9" s="100" t="s">
        <v>332</v>
      </c>
      <c r="Y9" s="100">
        <v>0.22301516503122212</v>
      </c>
      <c r="Z9" s="37">
        <v>1</v>
      </c>
      <c r="AA9" s="100" t="s">
        <v>15</v>
      </c>
      <c r="AB9" s="38">
        <v>1.0398102039502524</v>
      </c>
      <c r="AC9" s="100">
        <v>0.14071294559345962</v>
      </c>
    </row>
    <row r="10" spans="1:50" ht="16.2" customHeight="1" x14ac:dyDescent="0.3">
      <c r="A10" s="37">
        <v>24</v>
      </c>
      <c r="B10" s="37">
        <v>6</v>
      </c>
      <c r="C10" s="37">
        <v>33</v>
      </c>
      <c r="D10" s="141" t="s">
        <v>821</v>
      </c>
      <c r="E10" s="158">
        <v>5288.8109999999997</v>
      </c>
      <c r="F10" s="14">
        <v>492652.74465000001</v>
      </c>
      <c r="G10" s="158">
        <v>503539.84443</v>
      </c>
      <c r="H10" s="16">
        <v>0.97837887130396994</v>
      </c>
      <c r="I10" s="9">
        <v>12.06</v>
      </c>
      <c r="J10" s="9">
        <v>1</v>
      </c>
      <c r="K10" s="6">
        <v>0.12946859903381641</v>
      </c>
      <c r="L10" s="160">
        <v>0.1288244766505636</v>
      </c>
      <c r="M10" s="6">
        <v>-2.6197980332999999E-3</v>
      </c>
      <c r="N10" s="6">
        <v>5.8189061277999998E-2</v>
      </c>
      <c r="O10" s="6">
        <v>0.16238601817999998</v>
      </c>
      <c r="R10" s="38">
        <v>0.90583507556507914</v>
      </c>
      <c r="S10" s="39">
        <v>0.14563116431372156</v>
      </c>
      <c r="T10" s="37">
        <v>2</v>
      </c>
      <c r="U10" s="39" t="s">
        <v>1203</v>
      </c>
      <c r="V10" s="38">
        <v>1.0343723875643283</v>
      </c>
      <c r="W10" s="37">
        <v>2</v>
      </c>
      <c r="X10" s="100" t="s">
        <v>66</v>
      </c>
      <c r="Y10" s="100">
        <v>0.21486123545210384</v>
      </c>
      <c r="Z10" s="37">
        <v>2</v>
      </c>
      <c r="AA10" s="100" t="s">
        <v>13</v>
      </c>
      <c r="AB10" s="38">
        <v>0.96172850670618792</v>
      </c>
      <c r="AC10" s="100">
        <v>0.1276595744680851</v>
      </c>
    </row>
    <row r="11" spans="1:50" ht="16.2" customHeight="1" x14ac:dyDescent="0.3">
      <c r="A11" s="37">
        <v>4</v>
      </c>
      <c r="B11" s="37">
        <v>8</v>
      </c>
      <c r="C11" s="37">
        <v>17</v>
      </c>
      <c r="D11" s="128" t="s">
        <v>35</v>
      </c>
      <c r="E11" s="159">
        <v>31173.082999999999</v>
      </c>
      <c r="F11" s="15">
        <v>2965183.6549999998</v>
      </c>
      <c r="G11" s="159">
        <v>3059927.8859000001</v>
      </c>
      <c r="H11" s="17">
        <v>0.96903710334593929</v>
      </c>
      <c r="I11" s="10">
        <v>13.08</v>
      </c>
      <c r="J11" s="10">
        <v>1.2</v>
      </c>
      <c r="K11" s="8">
        <v>0.13751051303430983</v>
      </c>
      <c r="L11" s="161">
        <v>0.15138772077171725</v>
      </c>
      <c r="M11" s="8">
        <v>-3.7441813398999997E-2</v>
      </c>
      <c r="N11" s="8">
        <v>3.3308416138999999E-2</v>
      </c>
      <c r="O11" s="8">
        <v>6.7053025372000002E-2</v>
      </c>
      <c r="R11" s="38">
        <v>0.90583507556507914</v>
      </c>
      <c r="S11" s="39">
        <v>0.14563116431372156</v>
      </c>
      <c r="T11" s="37">
        <v>3</v>
      </c>
      <c r="U11" s="39" t="s">
        <v>479</v>
      </c>
      <c r="V11" s="38">
        <v>1.0316511794597707</v>
      </c>
      <c r="W11" s="37">
        <v>3</v>
      </c>
      <c r="X11" s="100" t="s">
        <v>1000</v>
      </c>
      <c r="Y11" s="100">
        <v>0.20145985401459857</v>
      </c>
      <c r="Z11" s="37">
        <v>3</v>
      </c>
      <c r="AA11" s="100" t="s">
        <v>23</v>
      </c>
      <c r="AB11" s="38">
        <v>0.99973020172948779</v>
      </c>
      <c r="AC11" s="100">
        <v>0.12958963282888022</v>
      </c>
    </row>
    <row r="12" spans="1:50" ht="16.2" customHeight="1" x14ac:dyDescent="0.3">
      <c r="A12" s="37">
        <v>8</v>
      </c>
      <c r="B12" s="37">
        <v>3</v>
      </c>
      <c r="C12" s="37">
        <v>22</v>
      </c>
      <c r="D12" s="141" t="s">
        <v>479</v>
      </c>
      <c r="E12" s="158">
        <v>202202.38500000001</v>
      </c>
      <c r="F12" s="14">
        <v>1821843.4887999999</v>
      </c>
      <c r="G12" s="158">
        <v>1765949.1163999999</v>
      </c>
      <c r="H12" s="16">
        <v>1.0316511794597707</v>
      </c>
      <c r="I12" s="9">
        <v>1.1499999999999999</v>
      </c>
      <c r="J12" s="9">
        <v>0.11</v>
      </c>
      <c r="K12" s="6">
        <v>0.12763596004789807</v>
      </c>
      <c r="L12" s="160">
        <v>0.14650388457671776</v>
      </c>
      <c r="M12" s="6">
        <v>3.3407572373000002E-3</v>
      </c>
      <c r="N12" s="6">
        <v>0.11688185839000001</v>
      </c>
      <c r="O12" s="6">
        <v>0.18141714892999999</v>
      </c>
      <c r="R12" s="38">
        <v>0.90583507556507914</v>
      </c>
      <c r="S12" s="39">
        <v>0.14563116431372156</v>
      </c>
      <c r="T12" s="37">
        <v>4</v>
      </c>
      <c r="U12" s="39" t="s">
        <v>23</v>
      </c>
      <c r="V12" s="38">
        <v>0.99973020172948779</v>
      </c>
      <c r="W12" s="37">
        <v>4</v>
      </c>
      <c r="X12" s="100" t="s">
        <v>579</v>
      </c>
      <c r="Y12" s="100">
        <v>0.18395503321410323</v>
      </c>
      <c r="Z12" s="37">
        <v>4</v>
      </c>
      <c r="AA12" s="100" t="s">
        <v>35</v>
      </c>
      <c r="AB12" s="38">
        <v>0.96903710334593929</v>
      </c>
      <c r="AC12" s="100">
        <v>0.15138772077171725</v>
      </c>
    </row>
    <row r="13" spans="1:50" ht="16.2" customHeight="1" x14ac:dyDescent="0.3">
      <c r="A13" s="37">
        <v>1</v>
      </c>
      <c r="B13" s="37">
        <v>1</v>
      </c>
      <c r="C13" s="37">
        <v>28</v>
      </c>
      <c r="D13" s="128" t="s">
        <v>15</v>
      </c>
      <c r="E13" s="159">
        <v>107089.622</v>
      </c>
      <c r="F13" s="15">
        <v>11415753.705</v>
      </c>
      <c r="G13" s="159">
        <v>10978689.823999999</v>
      </c>
      <c r="H13" s="17">
        <v>1.0398102039502524</v>
      </c>
      <c r="I13" s="10">
        <v>14.34</v>
      </c>
      <c r="J13" s="10">
        <v>1.25</v>
      </c>
      <c r="K13" s="8">
        <v>0.13452157598734737</v>
      </c>
      <c r="L13" s="161">
        <v>0.14071294559345962</v>
      </c>
      <c r="M13" s="8">
        <v>-2.0595394117E-3</v>
      </c>
      <c r="N13" s="8">
        <v>8.0907163892000006E-2</v>
      </c>
      <c r="O13" s="8">
        <v>0.18083758010000001</v>
      </c>
      <c r="R13" s="38">
        <v>0.90583507556507914</v>
      </c>
      <c r="S13" s="39">
        <v>0.14563116431372156</v>
      </c>
      <c r="T13" s="37">
        <v>5</v>
      </c>
      <c r="U13" s="39" t="s">
        <v>46</v>
      </c>
      <c r="V13" s="38">
        <v>0.99342629006675154</v>
      </c>
      <c r="W13" s="37">
        <v>5</v>
      </c>
      <c r="X13" s="100" t="s">
        <v>50</v>
      </c>
      <c r="Y13" s="100">
        <v>0.17484662576687118</v>
      </c>
      <c r="Z13" s="37">
        <v>5</v>
      </c>
      <c r="AA13" s="100" t="s">
        <v>41</v>
      </c>
      <c r="AB13" s="38">
        <v>0.85129000757282824</v>
      </c>
      <c r="AC13" s="100">
        <v>0.14713896457655373</v>
      </c>
    </row>
    <row r="14" spans="1:50" ht="16.2" customHeight="1" x14ac:dyDescent="0.3">
      <c r="A14" s="37">
        <v>10</v>
      </c>
      <c r="B14" s="37">
        <v>11</v>
      </c>
      <c r="C14" s="37">
        <v>31</v>
      </c>
      <c r="D14" s="141" t="s">
        <v>34</v>
      </c>
      <c r="E14" s="158">
        <v>15418.106</v>
      </c>
      <c r="F14" s="14">
        <v>1417540.6655999999</v>
      </c>
      <c r="G14" s="158">
        <v>1501746.0135999999</v>
      </c>
      <c r="H14" s="16">
        <v>0.94392836921994405</v>
      </c>
      <c r="I14" s="9">
        <v>11.8</v>
      </c>
      <c r="J14" s="9">
        <v>1</v>
      </c>
      <c r="K14" s="6">
        <v>0.12834457255093509</v>
      </c>
      <c r="L14" s="160">
        <v>0.13051990428908652</v>
      </c>
      <c r="M14" s="6">
        <v>-1.2247529007E-2</v>
      </c>
      <c r="N14" s="6">
        <v>1.6047271580000001E-2</v>
      </c>
      <c r="O14" s="6">
        <v>0.12107651206</v>
      </c>
      <c r="R14" s="38">
        <v>0.90583507556507914</v>
      </c>
      <c r="S14" s="39">
        <v>0.14563116431372156</v>
      </c>
      <c r="T14" s="37">
        <v>6</v>
      </c>
      <c r="U14" s="39" t="s">
        <v>821</v>
      </c>
      <c r="V14" s="38">
        <v>0.97837887130396994</v>
      </c>
      <c r="W14" s="37">
        <v>6</v>
      </c>
      <c r="X14" s="100" t="s">
        <v>39</v>
      </c>
      <c r="Y14" s="100">
        <v>0.17476670201484626</v>
      </c>
      <c r="Z14" s="37">
        <v>6</v>
      </c>
      <c r="AA14" s="100" t="s">
        <v>1203</v>
      </c>
      <c r="AB14" s="38">
        <v>1.0343723875643283</v>
      </c>
      <c r="AC14" s="100">
        <v>0.14998557830977791</v>
      </c>
    </row>
    <row r="15" spans="1:50" ht="16.2" customHeight="1" x14ac:dyDescent="0.3">
      <c r="A15" s="37">
        <v>2</v>
      </c>
      <c r="B15" s="37">
        <v>9</v>
      </c>
      <c r="C15" s="37">
        <v>35</v>
      </c>
      <c r="D15" s="128" t="s">
        <v>13</v>
      </c>
      <c r="E15" s="159">
        <v>80078.186000000002</v>
      </c>
      <c r="F15" s="15">
        <v>7150982.0098000001</v>
      </c>
      <c r="G15" s="159">
        <v>7435551.6759000001</v>
      </c>
      <c r="H15" s="17">
        <v>0.96172850670618792</v>
      </c>
      <c r="I15" s="10">
        <v>10.16</v>
      </c>
      <c r="J15" s="10">
        <v>0.95</v>
      </c>
      <c r="K15" s="8">
        <v>0.11377379619260919</v>
      </c>
      <c r="L15" s="161">
        <v>0.1276595744680851</v>
      </c>
      <c r="M15" s="8">
        <v>-1.4783759928E-2</v>
      </c>
      <c r="N15" s="8">
        <v>7.0350425192000007E-2</v>
      </c>
      <c r="O15" s="8">
        <v>0.15124008205</v>
      </c>
      <c r="R15" s="38">
        <v>0.90583507556507914</v>
      </c>
      <c r="S15" s="39">
        <v>0.14563116431372156</v>
      </c>
      <c r="T15" s="37">
        <v>7</v>
      </c>
      <c r="U15" s="39" t="s">
        <v>1002</v>
      </c>
      <c r="V15" s="38">
        <v>0.96989991715058221</v>
      </c>
      <c r="W15" s="37">
        <v>7</v>
      </c>
      <c r="X15" s="100" t="s">
        <v>347</v>
      </c>
      <c r="Y15" s="100">
        <v>0.17179902755267423</v>
      </c>
      <c r="Z15" s="37">
        <v>7</v>
      </c>
      <c r="AA15" s="100" t="s">
        <v>39</v>
      </c>
      <c r="AB15" s="38">
        <v>0.86738512201789308</v>
      </c>
      <c r="AC15" s="100">
        <v>0.17476670201484626</v>
      </c>
    </row>
    <row r="16" spans="1:50" ht="16.2" customHeight="1" x14ac:dyDescent="0.3">
      <c r="A16" s="37">
        <v>3</v>
      </c>
      <c r="B16" s="37">
        <v>4</v>
      </c>
      <c r="C16" s="37">
        <v>32</v>
      </c>
      <c r="D16" s="141" t="s">
        <v>23</v>
      </c>
      <c r="E16" s="158">
        <v>567206.27300000004</v>
      </c>
      <c r="F16" s="14">
        <v>5252330.0880000005</v>
      </c>
      <c r="G16" s="158">
        <v>5253747.54</v>
      </c>
      <c r="H16" s="16">
        <v>0.99973020172948779</v>
      </c>
      <c r="I16" s="9">
        <v>1.1950000000000001</v>
      </c>
      <c r="J16" s="9">
        <v>0.1</v>
      </c>
      <c r="K16" s="6">
        <v>0.12904967602542652</v>
      </c>
      <c r="L16" s="160">
        <v>0.12958963282888022</v>
      </c>
      <c r="M16" s="6">
        <v>-2.3206751054999999E-2</v>
      </c>
      <c r="N16" s="6">
        <v>5.4008422254000002E-2</v>
      </c>
      <c r="O16" s="6">
        <v>0.10108044334000001</v>
      </c>
      <c r="R16" s="38">
        <v>0.90583507556507914</v>
      </c>
      <c r="S16" s="39">
        <v>0.14563116431372156</v>
      </c>
      <c r="T16" s="37">
        <v>8</v>
      </c>
      <c r="U16" s="39" t="s">
        <v>35</v>
      </c>
      <c r="V16" s="38">
        <v>0.96903710334593929</v>
      </c>
      <c r="W16" s="37">
        <v>8</v>
      </c>
      <c r="X16" s="100" t="s">
        <v>885</v>
      </c>
      <c r="Y16" s="100">
        <v>0.16981132075471697</v>
      </c>
      <c r="Z16" s="37">
        <v>8</v>
      </c>
      <c r="AA16" s="100" t="s">
        <v>479</v>
      </c>
      <c r="AB16" s="38">
        <v>1.0316511794597707</v>
      </c>
      <c r="AC16" s="100">
        <v>0.14650388457671776</v>
      </c>
    </row>
    <row r="17" spans="1:29" ht="16.2" customHeight="1" x14ac:dyDescent="0.3">
      <c r="A17" s="37">
        <v>36</v>
      </c>
      <c r="B17" s="37">
        <v>36</v>
      </c>
      <c r="C17" s="37">
        <v>36</v>
      </c>
      <c r="D17" s="128" t="s">
        <v>884</v>
      </c>
      <c r="E17" s="159">
        <v>4836.3239999999996</v>
      </c>
      <c r="F17" s="15">
        <v>79847.709239999996</v>
      </c>
      <c r="G17" s="159">
        <v>494055.27941999998</v>
      </c>
      <c r="H17" s="17">
        <v>0.16161695374197363</v>
      </c>
      <c r="I17" s="10">
        <v>10.5</v>
      </c>
      <c r="J17" s="10">
        <v>0</v>
      </c>
      <c r="K17" s="8">
        <v>0.6359781950333131</v>
      </c>
      <c r="L17" s="161">
        <v>0</v>
      </c>
      <c r="M17" s="8">
        <v>4.8253968254000003E-2</v>
      </c>
      <c r="N17" s="8">
        <v>-0.77838583623999991</v>
      </c>
      <c r="O17" s="8">
        <v>-0.76894412350999997</v>
      </c>
      <c r="R17" s="38">
        <v>0.90583507556507914</v>
      </c>
      <c r="S17" s="39">
        <v>0.14563116431372156</v>
      </c>
      <c r="T17" s="37">
        <v>9</v>
      </c>
      <c r="U17" s="39" t="s">
        <v>13</v>
      </c>
      <c r="V17" s="38">
        <v>0.96172850670618792</v>
      </c>
      <c r="W17" s="37">
        <v>9</v>
      </c>
      <c r="X17" s="100" t="s">
        <v>58</v>
      </c>
      <c r="Y17" s="100">
        <v>0.16695652173913045</v>
      </c>
      <c r="Z17" s="37">
        <v>9</v>
      </c>
      <c r="AA17" s="100" t="s">
        <v>46</v>
      </c>
      <c r="AB17" s="38">
        <v>0.99342629006675154</v>
      </c>
      <c r="AC17" s="100">
        <v>0.12850717498555944</v>
      </c>
    </row>
    <row r="18" spans="1:29" ht="16.2" customHeight="1" x14ac:dyDescent="0.3">
      <c r="A18" s="37">
        <v>30</v>
      </c>
      <c r="B18" s="37">
        <v>12</v>
      </c>
      <c r="C18" s="37">
        <v>8</v>
      </c>
      <c r="D18" s="141" t="s">
        <v>885</v>
      </c>
      <c r="E18" s="158">
        <v>36000</v>
      </c>
      <c r="F18" s="14">
        <v>305280</v>
      </c>
      <c r="G18" s="158">
        <v>334195.95643999998</v>
      </c>
      <c r="H18" s="16">
        <v>0.91347604337280064</v>
      </c>
      <c r="I18" s="9">
        <v>1.1599999999999999</v>
      </c>
      <c r="J18" s="9">
        <v>0.12</v>
      </c>
      <c r="K18" s="6">
        <v>0.13679245283018868</v>
      </c>
      <c r="L18" s="160">
        <v>0.16981132075471697</v>
      </c>
      <c r="M18" s="6">
        <v>-2.9748283754000002E-2</v>
      </c>
      <c r="N18" s="6">
        <v>5.6424831278E-2</v>
      </c>
      <c r="O18" s="6">
        <v>0.12492639315</v>
      </c>
      <c r="R18" s="38">
        <v>0.90583507556507914</v>
      </c>
      <c r="S18" s="39">
        <v>0.14563116431372156</v>
      </c>
      <c r="T18" s="37">
        <v>10</v>
      </c>
      <c r="U18" s="39" t="s">
        <v>57</v>
      </c>
      <c r="V18" s="38">
        <v>0.96156637747399587</v>
      </c>
      <c r="W18" s="37">
        <v>10</v>
      </c>
      <c r="X18" s="100" t="s">
        <v>1920</v>
      </c>
      <c r="Y18" s="100">
        <v>0.16620498614958451</v>
      </c>
      <c r="Z18" s="37">
        <v>10</v>
      </c>
      <c r="AA18" s="100" t="s">
        <v>34</v>
      </c>
      <c r="AB18" s="38">
        <v>0.94392836921994405</v>
      </c>
      <c r="AC18" s="100">
        <v>0.13051990428908652</v>
      </c>
    </row>
    <row r="19" spans="1:29" ht="16.2" customHeight="1" x14ac:dyDescent="0.3">
      <c r="A19" s="37">
        <v>11</v>
      </c>
      <c r="B19" s="37">
        <v>10</v>
      </c>
      <c r="C19" s="37">
        <v>11</v>
      </c>
      <c r="D19" s="128" t="s">
        <v>57</v>
      </c>
      <c r="E19" s="159">
        <v>146101.28700000001</v>
      </c>
      <c r="F19" s="15">
        <v>1377735.1364</v>
      </c>
      <c r="G19" s="159">
        <v>1432802.9439000001</v>
      </c>
      <c r="H19" s="17">
        <v>0.96156637747399587</v>
      </c>
      <c r="I19" s="10">
        <v>1.51</v>
      </c>
      <c r="J19" s="10">
        <v>0.13</v>
      </c>
      <c r="K19" s="8">
        <v>0.16012725344760978</v>
      </c>
      <c r="L19" s="161">
        <v>0.1654294803829611</v>
      </c>
      <c r="M19" s="8">
        <v>1.0777917103000001E-2</v>
      </c>
      <c r="N19" s="8">
        <v>6.2549944302999996E-2</v>
      </c>
      <c r="O19" s="8">
        <v>0.15998753367999999</v>
      </c>
      <c r="R19" s="38">
        <v>0.90583507556507914</v>
      </c>
      <c r="S19" s="39">
        <v>0.14563116431372156</v>
      </c>
      <c r="T19" s="37">
        <v>11</v>
      </c>
      <c r="U19" s="39" t="s">
        <v>34</v>
      </c>
      <c r="V19" s="38">
        <v>0.94392836921994405</v>
      </c>
      <c r="W19" s="37">
        <v>11</v>
      </c>
      <c r="X19" s="100" t="s">
        <v>57</v>
      </c>
      <c r="Y19" s="100">
        <v>0.1654294803829611</v>
      </c>
      <c r="Z19" s="37">
        <v>11</v>
      </c>
      <c r="AA19" s="100" t="s">
        <v>57</v>
      </c>
      <c r="AB19" s="38">
        <v>0.96156637747399587</v>
      </c>
      <c r="AC19" s="100">
        <v>0.1654294803829611</v>
      </c>
    </row>
    <row r="20" spans="1:29" ht="16.2" customHeight="1" x14ac:dyDescent="0.3">
      <c r="A20" s="37">
        <v>16</v>
      </c>
      <c r="B20" s="37">
        <v>28</v>
      </c>
      <c r="C20" s="37">
        <v>15</v>
      </c>
      <c r="D20" s="141" t="s">
        <v>540</v>
      </c>
      <c r="E20" s="158">
        <v>12769.512000000001</v>
      </c>
      <c r="F20" s="14">
        <v>981592.38743999996</v>
      </c>
      <c r="G20" s="158">
        <v>1289546.0066</v>
      </c>
      <c r="H20" s="16">
        <v>0.7611922199100547</v>
      </c>
      <c r="I20" s="9">
        <v>13.55</v>
      </c>
      <c r="J20" s="9">
        <v>1</v>
      </c>
      <c r="K20" s="6">
        <v>0.17627162742292185</v>
      </c>
      <c r="L20" s="160">
        <v>0.15610771432288278</v>
      </c>
      <c r="M20" s="6">
        <v>-8.1375576946999997E-2</v>
      </c>
      <c r="N20" s="6">
        <v>-0.13772419495999999</v>
      </c>
      <c r="O20" s="6">
        <v>-3.8285444644000001E-2</v>
      </c>
      <c r="R20" s="38">
        <v>0.90583507556507914</v>
      </c>
      <c r="S20" s="39">
        <v>0.14563116431372156</v>
      </c>
      <c r="T20" s="37">
        <v>12</v>
      </c>
      <c r="U20" s="39" t="s">
        <v>885</v>
      </c>
      <c r="V20" s="38">
        <v>0.91347604337280064</v>
      </c>
      <c r="W20" s="37">
        <v>12</v>
      </c>
      <c r="X20" s="100" t="s">
        <v>553</v>
      </c>
      <c r="Y20" s="100">
        <v>0.16537603360021003</v>
      </c>
      <c r="Z20" s="37">
        <v>12</v>
      </c>
      <c r="AA20" s="100" t="s">
        <v>1920</v>
      </c>
      <c r="AB20" s="38">
        <v>0.78093431824567128</v>
      </c>
      <c r="AC20" s="100">
        <v>0.16620498614958451</v>
      </c>
    </row>
    <row r="21" spans="1:29" ht="16.2" customHeight="1" x14ac:dyDescent="0.3">
      <c r="A21" s="37">
        <v>21</v>
      </c>
      <c r="B21" s="37">
        <v>18</v>
      </c>
      <c r="C21" s="37">
        <v>12</v>
      </c>
      <c r="D21" s="128" t="s">
        <v>553</v>
      </c>
      <c r="E21" s="159">
        <v>8807.8850000000002</v>
      </c>
      <c r="F21" s="15">
        <v>671072.75815000001</v>
      </c>
      <c r="G21" s="159">
        <v>774807.95082999999</v>
      </c>
      <c r="H21" s="17">
        <v>0.86611496104437824</v>
      </c>
      <c r="I21" s="10">
        <v>13.05</v>
      </c>
      <c r="J21" s="10">
        <v>1.05</v>
      </c>
      <c r="K21" s="8">
        <v>0.17128232051450321</v>
      </c>
      <c r="L21" s="161">
        <v>0.16537603360021003</v>
      </c>
      <c r="M21" s="8">
        <v>-2.4651075136000001E-2</v>
      </c>
      <c r="N21" s="8">
        <v>2.4612624079999999E-2</v>
      </c>
      <c r="O21" s="8">
        <v>0.11276792550999999</v>
      </c>
      <c r="R21" s="38">
        <v>0.90583507556507914</v>
      </c>
      <c r="S21" s="39">
        <v>0.14563116431372156</v>
      </c>
      <c r="T21" s="37">
        <v>13</v>
      </c>
      <c r="U21" s="39" t="s">
        <v>881</v>
      </c>
      <c r="V21" s="38">
        <v>0.89215724363466009</v>
      </c>
      <c r="W21" s="37">
        <v>13</v>
      </c>
      <c r="X21" s="100" t="s">
        <v>1002</v>
      </c>
      <c r="Y21" s="100">
        <v>0.16035634743875277</v>
      </c>
      <c r="Z21" s="37">
        <v>13</v>
      </c>
      <c r="AA21" s="100" t="s">
        <v>45</v>
      </c>
      <c r="AB21" s="38">
        <v>0.81605128097163937</v>
      </c>
      <c r="AC21" s="100">
        <v>0.14399999999999999</v>
      </c>
    </row>
    <row r="22" spans="1:29" ht="16.2" customHeight="1" x14ac:dyDescent="0.3">
      <c r="A22" s="37">
        <v>31</v>
      </c>
      <c r="B22" s="37">
        <v>15</v>
      </c>
      <c r="C22" s="37">
        <v>16</v>
      </c>
      <c r="D22" s="141" t="s">
        <v>892</v>
      </c>
      <c r="E22" s="158">
        <v>36549.445</v>
      </c>
      <c r="F22" s="14">
        <v>305187.86575</v>
      </c>
      <c r="G22" s="158">
        <v>346086.18271999998</v>
      </c>
      <c r="H22" s="16">
        <v>0.88182620684660895</v>
      </c>
      <c r="I22" s="9">
        <v>1.272</v>
      </c>
      <c r="J22" s="9">
        <v>0.106</v>
      </c>
      <c r="K22" s="6">
        <v>0.15233532934131735</v>
      </c>
      <c r="L22" s="160">
        <v>0.15233532934131735</v>
      </c>
      <c r="M22" s="6">
        <v>-1.8109125117E-2</v>
      </c>
      <c r="N22" s="6">
        <v>3.7433233154000004E-2</v>
      </c>
      <c r="O22" s="6">
        <v>0.12705179174</v>
      </c>
      <c r="R22" s="38">
        <v>0.90583507556507914</v>
      </c>
      <c r="S22" s="39">
        <v>0.14563116431372156</v>
      </c>
      <c r="T22" s="37">
        <v>14</v>
      </c>
      <c r="U22" s="39" t="s">
        <v>51</v>
      </c>
      <c r="V22" s="38">
        <v>0.88434832279821562</v>
      </c>
      <c r="W22" s="37">
        <v>14</v>
      </c>
      <c r="X22" s="100" t="s">
        <v>1266</v>
      </c>
      <c r="Y22" s="100">
        <v>0.15946383175410214</v>
      </c>
      <c r="Z22" s="37">
        <v>14</v>
      </c>
      <c r="AA22" s="100" t="s">
        <v>36</v>
      </c>
      <c r="AB22" s="38">
        <v>0.8388255487835713</v>
      </c>
      <c r="AC22" s="100">
        <v>0.14623655913978495</v>
      </c>
    </row>
    <row r="23" spans="1:29" ht="16.2" customHeight="1" x14ac:dyDescent="0.3">
      <c r="A23" s="37">
        <v>27</v>
      </c>
      <c r="B23" s="37">
        <v>7</v>
      </c>
      <c r="C23" s="37">
        <v>13</v>
      </c>
      <c r="D23" s="128" t="s">
        <v>1002</v>
      </c>
      <c r="E23" s="159">
        <v>37536.14</v>
      </c>
      <c r="F23" s="15">
        <v>337074.53720000002</v>
      </c>
      <c r="G23" s="159">
        <v>347535.38095999998</v>
      </c>
      <c r="H23" s="17">
        <v>0.96989991715058221</v>
      </c>
      <c r="I23" s="10">
        <v>1.355</v>
      </c>
      <c r="J23" s="10">
        <v>0.12</v>
      </c>
      <c r="K23" s="8">
        <v>0.15089086859688194</v>
      </c>
      <c r="L23" s="161">
        <v>0.16035634743875277</v>
      </c>
      <c r="M23" s="8">
        <v>-1.1013215860000002E-2</v>
      </c>
      <c r="N23" s="8">
        <v>7.0400082707999995E-2</v>
      </c>
      <c r="O23" s="8">
        <v>0.20473082098999998</v>
      </c>
      <c r="R23" s="38">
        <v>0.90583507556507914</v>
      </c>
      <c r="S23" s="39">
        <v>0.14563116431372156</v>
      </c>
      <c r="T23" s="37">
        <v>15</v>
      </c>
      <c r="U23" s="39" t="s">
        <v>892</v>
      </c>
      <c r="V23" s="38">
        <v>0.88182620684660895</v>
      </c>
      <c r="W23" s="37">
        <v>15</v>
      </c>
      <c r="X23" s="100" t="s">
        <v>540</v>
      </c>
      <c r="Y23" s="100">
        <v>0.15610771432288278</v>
      </c>
      <c r="Z23" s="37">
        <v>15</v>
      </c>
      <c r="AA23" s="100" t="s">
        <v>332</v>
      </c>
      <c r="AB23" s="38">
        <v>0.72798804967528696</v>
      </c>
      <c r="AC23" s="100">
        <v>0.22301516503122212</v>
      </c>
    </row>
    <row r="24" spans="1:29" ht="16.2" customHeight="1" x14ac:dyDescent="0.3">
      <c r="A24" s="37">
        <v>28</v>
      </c>
      <c r="B24" s="37">
        <v>21</v>
      </c>
      <c r="C24" s="37">
        <v>19</v>
      </c>
      <c r="D24" s="141" t="s">
        <v>882</v>
      </c>
      <c r="E24" s="158">
        <v>4200</v>
      </c>
      <c r="F24" s="14">
        <v>336966</v>
      </c>
      <c r="G24" s="158">
        <v>395913.21912000002</v>
      </c>
      <c r="H24" s="16">
        <v>0.85111075793068347</v>
      </c>
      <c r="I24" s="9">
        <v>12</v>
      </c>
      <c r="J24" s="9">
        <v>1</v>
      </c>
      <c r="K24" s="6">
        <v>0.14956998628941792</v>
      </c>
      <c r="L24" s="160">
        <v>0.14956998628941792</v>
      </c>
      <c r="M24" s="6">
        <v>-4.839465112E-2</v>
      </c>
      <c r="N24" s="6">
        <v>3.4105177617999999E-2</v>
      </c>
      <c r="O24" s="6">
        <v>0.11765469686999999</v>
      </c>
      <c r="R24" s="38">
        <v>0.90583507556507914</v>
      </c>
      <c r="S24" s="39">
        <v>0.14563116431372156</v>
      </c>
      <c r="T24" s="37">
        <v>16</v>
      </c>
      <c r="U24" s="39" t="s">
        <v>888</v>
      </c>
      <c r="V24" s="38">
        <v>0.86882797928644528</v>
      </c>
      <c r="W24" s="37">
        <v>16</v>
      </c>
      <c r="X24" s="100" t="s">
        <v>892</v>
      </c>
      <c r="Y24" s="100">
        <v>0.15233532934131735</v>
      </c>
      <c r="Z24" s="37">
        <v>16</v>
      </c>
      <c r="AA24" s="100" t="s">
        <v>540</v>
      </c>
      <c r="AB24" s="38">
        <v>0.7611922199100547</v>
      </c>
      <c r="AC24" s="100">
        <v>0.15610771432288278</v>
      </c>
    </row>
    <row r="25" spans="1:29" ht="16.2" customHeight="1" x14ac:dyDescent="0.3">
      <c r="A25" s="37">
        <v>12</v>
      </c>
      <c r="B25" s="37">
        <v>27</v>
      </c>
      <c r="C25" s="37">
        <v>10</v>
      </c>
      <c r="D25" s="128" t="s">
        <v>1920</v>
      </c>
      <c r="E25" s="159">
        <v>17011.706999999999</v>
      </c>
      <c r="F25" s="15">
        <v>1228245.2453999999</v>
      </c>
      <c r="G25" s="159">
        <v>1572789.4353</v>
      </c>
      <c r="H25" s="17">
        <v>0.78093431824567128</v>
      </c>
      <c r="I25" s="10">
        <v>10.84</v>
      </c>
      <c r="J25" s="10">
        <v>1</v>
      </c>
      <c r="K25" s="8">
        <v>0.15013850415512464</v>
      </c>
      <c r="L25" s="161">
        <v>0.16620498614958451</v>
      </c>
      <c r="M25" s="8">
        <v>-3.6926046665999995E-2</v>
      </c>
      <c r="N25" s="8">
        <v>-6.8411915267000009E-2</v>
      </c>
      <c r="O25" s="8">
        <v>-2.3345896993999998E-2</v>
      </c>
      <c r="R25" s="38">
        <v>0.90583507556507914</v>
      </c>
      <c r="S25" s="39">
        <v>0.14563116431372156</v>
      </c>
      <c r="T25" s="37">
        <v>17</v>
      </c>
      <c r="U25" s="39" t="s">
        <v>39</v>
      </c>
      <c r="V25" s="38">
        <v>0.86738512201789308</v>
      </c>
      <c r="W25" s="37">
        <v>17</v>
      </c>
      <c r="X25" s="100" t="s">
        <v>35</v>
      </c>
      <c r="Y25" s="100">
        <v>0.15138772077171725</v>
      </c>
      <c r="Z25" s="37">
        <v>17</v>
      </c>
      <c r="AA25" s="100" t="s">
        <v>1262</v>
      </c>
      <c r="AB25" s="38">
        <v>0.79113713417609577</v>
      </c>
      <c r="AC25" s="100">
        <v>0.14943960149439606</v>
      </c>
    </row>
    <row r="26" spans="1:29" ht="16.2" customHeight="1" x14ac:dyDescent="0.3">
      <c r="A26" s="37">
        <v>33</v>
      </c>
      <c r="B26" s="37">
        <v>16</v>
      </c>
      <c r="C26" s="37">
        <v>25</v>
      </c>
      <c r="D26" s="141" t="s">
        <v>888</v>
      </c>
      <c r="E26" s="158">
        <v>30912.378998</v>
      </c>
      <c r="F26" s="14">
        <v>256572.74567999999</v>
      </c>
      <c r="G26" s="158">
        <v>295309.02756000002</v>
      </c>
      <c r="H26" s="16">
        <v>0.86882797928644528</v>
      </c>
      <c r="I26" s="9">
        <v>1.2</v>
      </c>
      <c r="J26" s="9">
        <v>0.1</v>
      </c>
      <c r="K26" s="6">
        <v>0.14457831325492793</v>
      </c>
      <c r="L26" s="160">
        <v>0.14457831325492795</v>
      </c>
      <c r="M26" s="6">
        <v>-7.0548712207E-2</v>
      </c>
      <c r="N26" s="6">
        <v>-3.2803146108000003E-2</v>
      </c>
      <c r="O26" s="6">
        <v>9.9025743927999996E-2</v>
      </c>
      <c r="R26" s="38">
        <v>0.90583507556507914</v>
      </c>
      <c r="S26" s="39">
        <v>0.14563116431372156</v>
      </c>
      <c r="T26" s="37">
        <v>18</v>
      </c>
      <c r="U26" s="39" t="s">
        <v>553</v>
      </c>
      <c r="V26" s="38">
        <v>0.86611496104437824</v>
      </c>
      <c r="W26" s="37">
        <v>18</v>
      </c>
      <c r="X26" s="100" t="s">
        <v>1203</v>
      </c>
      <c r="Y26" s="100">
        <v>0.14998557830977791</v>
      </c>
      <c r="Z26" s="37">
        <v>18</v>
      </c>
      <c r="AA26" s="100" t="s">
        <v>881</v>
      </c>
      <c r="AB26" s="38">
        <v>0.89215724363466009</v>
      </c>
      <c r="AC26" s="100">
        <v>0.13733333333333334</v>
      </c>
    </row>
    <row r="27" spans="1:29" ht="16.2" customHeight="1" x14ac:dyDescent="0.3">
      <c r="A27" s="37">
        <v>9</v>
      </c>
      <c r="B27" s="37">
        <v>5</v>
      </c>
      <c r="C27" s="37">
        <v>34</v>
      </c>
      <c r="D27" s="128" t="s">
        <v>46</v>
      </c>
      <c r="E27" s="159">
        <v>16960.024000000001</v>
      </c>
      <c r="F27" s="15">
        <v>1583727.0411</v>
      </c>
      <c r="G27" s="159">
        <v>1594206.8947999999</v>
      </c>
      <c r="H27" s="17">
        <v>0.99342629006675154</v>
      </c>
      <c r="I27" s="10">
        <v>12</v>
      </c>
      <c r="J27" s="10">
        <v>1</v>
      </c>
      <c r="K27" s="8">
        <v>0.12850717498555944</v>
      </c>
      <c r="L27" s="161">
        <v>0.12850717498555944</v>
      </c>
      <c r="M27" s="8">
        <v>-4.2546667318999996E-3</v>
      </c>
      <c r="N27" s="8">
        <v>0.11080271397000001</v>
      </c>
      <c r="O27" s="8">
        <v>0.26147021172000001</v>
      </c>
      <c r="R27" s="38">
        <v>0.90583507556507914</v>
      </c>
      <c r="S27" s="39">
        <v>0.14563116431372156</v>
      </c>
      <c r="T27" s="37">
        <v>19</v>
      </c>
      <c r="U27" s="39" t="s">
        <v>1266</v>
      </c>
      <c r="V27" s="38">
        <v>0.8654592903801589</v>
      </c>
      <c r="W27" s="37">
        <v>19</v>
      </c>
      <c r="X27" s="100" t="s">
        <v>882</v>
      </c>
      <c r="Y27" s="100">
        <v>0.14956998628941792</v>
      </c>
      <c r="Z27" s="37">
        <v>19</v>
      </c>
      <c r="AA27" s="100" t="s">
        <v>347</v>
      </c>
      <c r="AB27" s="38">
        <v>0.81673398276811493</v>
      </c>
      <c r="AC27" s="100">
        <v>0.17179902755267423</v>
      </c>
    </row>
    <row r="28" spans="1:29" ht="16.2" customHeight="1" x14ac:dyDescent="0.3">
      <c r="A28" s="37">
        <v>13</v>
      </c>
      <c r="B28" s="37">
        <v>25</v>
      </c>
      <c r="C28" s="37">
        <v>26</v>
      </c>
      <c r="D28" s="141" t="s">
        <v>45</v>
      </c>
      <c r="E28" s="158">
        <v>16300.275</v>
      </c>
      <c r="F28" s="14">
        <v>1222520.625</v>
      </c>
      <c r="G28" s="158">
        <v>1498092.8938</v>
      </c>
      <c r="H28" s="16">
        <v>0.81605128097163937</v>
      </c>
      <c r="I28" s="9">
        <v>9.8800000000000008</v>
      </c>
      <c r="J28" s="9">
        <v>0.9</v>
      </c>
      <c r="K28" s="6">
        <v>0.13173333333333334</v>
      </c>
      <c r="L28" s="160">
        <v>0.14399999999999999</v>
      </c>
      <c r="M28" s="6">
        <v>-4.5359408796E-4</v>
      </c>
      <c r="N28" s="6">
        <v>-7.0281296647000002E-2</v>
      </c>
      <c r="O28" s="6">
        <v>-2.3658732602E-2</v>
      </c>
      <c r="R28" s="38">
        <v>0.90583507556507914</v>
      </c>
      <c r="S28" s="39">
        <v>0.14563116431372156</v>
      </c>
      <c r="T28" s="37">
        <v>20</v>
      </c>
      <c r="U28" s="39" t="s">
        <v>41</v>
      </c>
      <c r="V28" s="38">
        <v>0.85129000757282824</v>
      </c>
      <c r="W28" s="37">
        <v>20</v>
      </c>
      <c r="X28" s="100" t="s">
        <v>1262</v>
      </c>
      <c r="Y28" s="100">
        <v>0.14943960149439606</v>
      </c>
      <c r="Z28" s="37">
        <v>20</v>
      </c>
      <c r="AA28" s="100" t="s">
        <v>810</v>
      </c>
      <c r="AB28" s="38">
        <v>0.62643790826505419</v>
      </c>
      <c r="AC28" s="100">
        <v>0.14062499999999997</v>
      </c>
    </row>
    <row r="29" spans="1:29" ht="16.2" customHeight="1" x14ac:dyDescent="0.3">
      <c r="A29" s="37">
        <v>19</v>
      </c>
      <c r="B29" s="37">
        <v>24</v>
      </c>
      <c r="C29" s="37">
        <v>7</v>
      </c>
      <c r="D29" s="128" t="s">
        <v>347</v>
      </c>
      <c r="E29" s="159">
        <v>11787.246999999999</v>
      </c>
      <c r="F29" s="15">
        <v>872727.76788000006</v>
      </c>
      <c r="G29" s="159">
        <v>1068558.1673999999</v>
      </c>
      <c r="H29" s="17">
        <v>0.81673398276811493</v>
      </c>
      <c r="I29" s="10">
        <v>10.3</v>
      </c>
      <c r="J29" s="10">
        <v>1.06</v>
      </c>
      <c r="K29" s="8">
        <v>0.13911399243652078</v>
      </c>
      <c r="L29" s="161">
        <v>0.17179902755267423</v>
      </c>
      <c r="M29" s="8">
        <v>-3.9647433805E-2</v>
      </c>
      <c r="N29" s="8">
        <v>1.0001011176000002E-2</v>
      </c>
      <c r="O29" s="8">
        <v>4.3628514709999996E-2</v>
      </c>
      <c r="R29" s="38">
        <v>0.90583507556507914</v>
      </c>
      <c r="S29" s="39">
        <v>0.14563116431372156</v>
      </c>
      <c r="T29" s="37">
        <v>21</v>
      </c>
      <c r="U29" s="39" t="s">
        <v>882</v>
      </c>
      <c r="V29" s="38">
        <v>0.85111075793068347</v>
      </c>
      <c r="W29" s="37">
        <v>21</v>
      </c>
      <c r="X29" s="100" t="s">
        <v>41</v>
      </c>
      <c r="Y29" s="100">
        <v>0.14713896457655373</v>
      </c>
      <c r="Z29" s="37">
        <v>21</v>
      </c>
      <c r="AA29" s="100" t="s">
        <v>553</v>
      </c>
      <c r="AB29" s="38">
        <v>0.86611496104437824</v>
      </c>
      <c r="AC29" s="100">
        <v>0.16537603360021003</v>
      </c>
    </row>
    <row r="30" spans="1:29" ht="16.2" customHeight="1" x14ac:dyDescent="0.3">
      <c r="A30" s="37">
        <v>14</v>
      </c>
      <c r="B30" s="37">
        <v>23</v>
      </c>
      <c r="C30" s="37">
        <v>23</v>
      </c>
      <c r="D30" s="141" t="s">
        <v>36</v>
      </c>
      <c r="E30" s="158">
        <v>15592.424000000001</v>
      </c>
      <c r="F30" s="14">
        <v>1087571.574</v>
      </c>
      <c r="G30" s="158">
        <v>1296540.8308999999</v>
      </c>
      <c r="H30" s="16">
        <v>0.8388255487835713</v>
      </c>
      <c r="I30" s="9">
        <v>10.199999999999999</v>
      </c>
      <c r="J30" s="9">
        <v>0.85</v>
      </c>
      <c r="K30" s="6">
        <v>0.14623655913978495</v>
      </c>
      <c r="L30" s="160">
        <v>0.14623655913978495</v>
      </c>
      <c r="M30" s="6">
        <v>-3.3264033264000001E-2</v>
      </c>
      <c r="N30" s="6">
        <v>-7.7347736338000003E-2</v>
      </c>
      <c r="O30" s="6">
        <v>5.2075238385E-2</v>
      </c>
      <c r="R30" s="38">
        <v>0.90583507556507914</v>
      </c>
      <c r="S30" s="39">
        <v>0.14563116431372156</v>
      </c>
      <c r="T30" s="37">
        <v>22</v>
      </c>
      <c r="U30" s="39" t="s">
        <v>1179</v>
      </c>
      <c r="V30" s="38">
        <v>0.85012183763183546</v>
      </c>
      <c r="W30" s="37">
        <v>22</v>
      </c>
      <c r="X30" s="100" t="s">
        <v>479</v>
      </c>
      <c r="Y30" s="100">
        <v>0.14650388457671776</v>
      </c>
      <c r="Z30" s="37">
        <v>22</v>
      </c>
      <c r="AA30" s="100" t="s">
        <v>51</v>
      </c>
      <c r="AB30" s="38">
        <v>0.88434832279821562</v>
      </c>
      <c r="AC30" s="100">
        <v>0.14495389011609733</v>
      </c>
    </row>
    <row r="31" spans="1:29" ht="16.2" customHeight="1" x14ac:dyDescent="0.3">
      <c r="A31" s="37">
        <v>29</v>
      </c>
      <c r="B31" s="37">
        <v>19</v>
      </c>
      <c r="C31" s="37">
        <v>14</v>
      </c>
      <c r="D31" s="128" t="s">
        <v>1266</v>
      </c>
      <c r="E31" s="159">
        <v>3857.3589999999999</v>
      </c>
      <c r="F31" s="15">
        <v>333815.84785999998</v>
      </c>
      <c r="G31" s="159">
        <v>385709.47422999999</v>
      </c>
      <c r="H31" s="17">
        <v>0.8654592903801589</v>
      </c>
      <c r="I31" s="10">
        <v>12</v>
      </c>
      <c r="J31" s="10">
        <v>1.1499999999999999</v>
      </c>
      <c r="K31" s="8">
        <v>0.13866420152530623</v>
      </c>
      <c r="L31" s="161">
        <v>0.15946383175410214</v>
      </c>
      <c r="M31" s="8">
        <v>-5.2654625067999998E-2</v>
      </c>
      <c r="N31" s="8">
        <v>3.9511461468000005E-2</v>
      </c>
      <c r="O31" s="8">
        <v>7.4552511653000003E-2</v>
      </c>
      <c r="R31" s="38">
        <v>0.90583507556507914</v>
      </c>
      <c r="S31" s="39">
        <v>0.14563116431372156</v>
      </c>
      <c r="T31" s="37">
        <v>23</v>
      </c>
      <c r="U31" s="39" t="s">
        <v>36</v>
      </c>
      <c r="V31" s="38">
        <v>0.8388255487835713</v>
      </c>
      <c r="W31" s="37">
        <v>23</v>
      </c>
      <c r="X31" s="100" t="s">
        <v>36</v>
      </c>
      <c r="Y31" s="100">
        <v>0.14623655913978495</v>
      </c>
      <c r="Z31" s="37">
        <v>23</v>
      </c>
      <c r="AA31" s="100" t="s">
        <v>50</v>
      </c>
      <c r="AB31" s="38">
        <v>0.69137833419874306</v>
      </c>
      <c r="AC31" s="100">
        <v>0.17484662576687118</v>
      </c>
    </row>
    <row r="32" spans="1:29" ht="16.2" customHeight="1" x14ac:dyDescent="0.3">
      <c r="A32" s="37">
        <v>20</v>
      </c>
      <c r="B32" s="37">
        <v>34</v>
      </c>
      <c r="C32" s="37">
        <v>29</v>
      </c>
      <c r="D32" s="141" t="s">
        <v>810</v>
      </c>
      <c r="E32" s="158">
        <v>164721.68299999999</v>
      </c>
      <c r="F32" s="14">
        <v>843375.01696000004</v>
      </c>
      <c r="G32" s="158">
        <v>1346302.6516</v>
      </c>
      <c r="H32" s="16">
        <v>0.62643790826505419</v>
      </c>
      <c r="I32" s="9">
        <v>0.86</v>
      </c>
      <c r="J32" s="9">
        <v>0.06</v>
      </c>
      <c r="K32" s="6">
        <v>0.16796874999999997</v>
      </c>
      <c r="L32" s="160">
        <v>0.14062499999999997</v>
      </c>
      <c r="M32" s="6">
        <v>-0.11724137929999999</v>
      </c>
      <c r="N32" s="6">
        <v>-0.23069175360999999</v>
      </c>
      <c r="O32" s="6">
        <v>-0.24526465035</v>
      </c>
      <c r="R32" s="38">
        <v>0.90583507556507914</v>
      </c>
      <c r="S32" s="39">
        <v>0.14563116431372156</v>
      </c>
      <c r="T32" s="37">
        <v>24</v>
      </c>
      <c r="U32" s="39" t="s">
        <v>347</v>
      </c>
      <c r="V32" s="38">
        <v>0.81673398276811493</v>
      </c>
      <c r="W32" s="37">
        <v>24</v>
      </c>
      <c r="X32" s="100" t="s">
        <v>51</v>
      </c>
      <c r="Y32" s="100">
        <v>0.14495389011609733</v>
      </c>
      <c r="Z32" s="37">
        <v>24</v>
      </c>
      <c r="AA32" s="100" t="s">
        <v>821</v>
      </c>
      <c r="AB32" s="38">
        <v>0.97837887130396994</v>
      </c>
      <c r="AC32" s="100">
        <v>0.1288244766505636</v>
      </c>
    </row>
    <row r="33" spans="1:50" s="7" customFormat="1" ht="16.2" customHeight="1" x14ac:dyDescent="0.3">
      <c r="A33" s="127">
        <v>22</v>
      </c>
      <c r="B33" s="127">
        <v>14</v>
      </c>
      <c r="C33" s="127">
        <v>24</v>
      </c>
      <c r="D33" s="128" t="s">
        <v>51</v>
      </c>
      <c r="E33" s="159">
        <v>8701.5519999000007</v>
      </c>
      <c r="F33" s="15">
        <v>669932.48846999998</v>
      </c>
      <c r="G33" s="159">
        <v>757543.68634999997</v>
      </c>
      <c r="H33" s="17">
        <v>0.88434832279821562</v>
      </c>
      <c r="I33" s="10">
        <v>10.84</v>
      </c>
      <c r="J33" s="10">
        <v>0.93</v>
      </c>
      <c r="K33" s="8">
        <v>0.14079750617011602</v>
      </c>
      <c r="L33" s="161">
        <v>0.14495389011609733</v>
      </c>
      <c r="M33" s="8">
        <v>-5.6610709472999995E-2</v>
      </c>
      <c r="N33" s="8">
        <v>1.0486620366E-2</v>
      </c>
      <c r="O33" s="8">
        <v>7.4142622929000007E-2</v>
      </c>
      <c r="P33" s="201"/>
      <c r="Q33" s="201"/>
      <c r="R33" s="143">
        <v>0.90583507556507914</v>
      </c>
      <c r="S33" s="144">
        <v>0.14563116431372156</v>
      </c>
      <c r="T33" s="37">
        <v>25</v>
      </c>
      <c r="U33" s="144" t="s">
        <v>45</v>
      </c>
      <c r="V33" s="143">
        <v>0.81605128097163937</v>
      </c>
      <c r="W33" s="37">
        <v>25</v>
      </c>
      <c r="X33" s="177" t="s">
        <v>888</v>
      </c>
      <c r="Y33" s="177">
        <v>0.14457831325492795</v>
      </c>
      <c r="Z33" s="37">
        <v>25</v>
      </c>
      <c r="AA33" s="100" t="s">
        <v>1179</v>
      </c>
      <c r="AB33" s="38">
        <v>0.85012183763183546</v>
      </c>
      <c r="AC33" s="100">
        <v>0.14287415168472439</v>
      </c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</row>
    <row r="34" spans="1:50" s="7" customFormat="1" ht="16.2" customHeight="1" x14ac:dyDescent="0.3">
      <c r="A34" s="127">
        <v>15</v>
      </c>
      <c r="B34" s="127">
        <v>29</v>
      </c>
      <c r="C34" s="127">
        <v>1</v>
      </c>
      <c r="D34" s="141" t="s">
        <v>332</v>
      </c>
      <c r="E34" s="158">
        <v>14723.97</v>
      </c>
      <c r="F34" s="14">
        <v>990334.22219999996</v>
      </c>
      <c r="G34" s="158">
        <v>1360371.5371999999</v>
      </c>
      <c r="H34" s="16">
        <v>0.72798804967528696</v>
      </c>
      <c r="I34" s="9">
        <v>11.22</v>
      </c>
      <c r="J34" s="9">
        <v>1.25</v>
      </c>
      <c r="K34" s="6">
        <v>0.16681534344335414</v>
      </c>
      <c r="L34" s="160">
        <v>0.22301516503122212</v>
      </c>
      <c r="M34" s="6">
        <v>-4.4737963358000003E-2</v>
      </c>
      <c r="N34" s="6">
        <v>-8.5819749456000002E-2</v>
      </c>
      <c r="O34" s="6">
        <v>-2.2662034865E-2</v>
      </c>
      <c r="P34" s="201"/>
      <c r="Q34" s="201"/>
      <c r="R34" s="143">
        <v>0.90583507556507914</v>
      </c>
      <c r="S34" s="144">
        <v>0.14563116431372156</v>
      </c>
      <c r="T34" s="37">
        <v>26</v>
      </c>
      <c r="U34" s="144" t="s">
        <v>1262</v>
      </c>
      <c r="V34" s="143">
        <v>0.79113713417609577</v>
      </c>
      <c r="W34" s="37">
        <v>26</v>
      </c>
      <c r="X34" s="177" t="s">
        <v>45</v>
      </c>
      <c r="Y34" s="177">
        <v>0.14399999999999999</v>
      </c>
      <c r="Z34" s="37">
        <v>26</v>
      </c>
      <c r="AA34" s="100" t="s">
        <v>58</v>
      </c>
      <c r="AB34" s="38">
        <v>0.67375325027188104</v>
      </c>
      <c r="AC34" s="100">
        <v>0.16695652173913045</v>
      </c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</row>
    <row r="35" spans="1:50" ht="16.2" customHeight="1" x14ac:dyDescent="0.3">
      <c r="A35" s="37">
        <v>18</v>
      </c>
      <c r="B35" s="37">
        <v>13</v>
      </c>
      <c r="C35" s="37">
        <v>30</v>
      </c>
      <c r="D35" s="128" t="s">
        <v>881</v>
      </c>
      <c r="E35" s="159">
        <v>99521.172000000006</v>
      </c>
      <c r="F35" s="15">
        <v>895690.54799999995</v>
      </c>
      <c r="G35" s="159">
        <v>1003960.4054</v>
      </c>
      <c r="H35" s="17">
        <v>0.89215724363466009</v>
      </c>
      <c r="I35" s="10">
        <v>1.175</v>
      </c>
      <c r="J35" s="10">
        <v>0.10299999999999999</v>
      </c>
      <c r="K35" s="8">
        <v>0.13055555555555556</v>
      </c>
      <c r="L35" s="161">
        <v>0.13733333333333334</v>
      </c>
      <c r="M35" s="8">
        <v>-4.0443824091000004E-3</v>
      </c>
      <c r="N35" s="8">
        <v>4.8974723012999995E-2</v>
      </c>
      <c r="O35" s="8">
        <v>0.12285467525999999</v>
      </c>
      <c r="R35" s="38">
        <v>0.90583507556507914</v>
      </c>
      <c r="S35" s="39">
        <v>0.14563116431372156</v>
      </c>
      <c r="T35" s="37">
        <v>27</v>
      </c>
      <c r="U35" s="39" t="s">
        <v>1920</v>
      </c>
      <c r="V35" s="38">
        <v>0.78093431824567128</v>
      </c>
      <c r="W35" s="37">
        <v>27</v>
      </c>
      <c r="X35" s="100" t="s">
        <v>1179</v>
      </c>
      <c r="Y35" s="100">
        <v>0.14287415168472439</v>
      </c>
      <c r="Z35" s="37">
        <v>27</v>
      </c>
      <c r="AA35" s="100" t="s">
        <v>1002</v>
      </c>
      <c r="AB35" s="38">
        <v>0.96989991715058221</v>
      </c>
      <c r="AC35" s="100">
        <v>0.16035634743875277</v>
      </c>
    </row>
    <row r="36" spans="1:50" s="7" customFormat="1" ht="16.2" customHeight="1" x14ac:dyDescent="0.3">
      <c r="A36" s="127">
        <v>25</v>
      </c>
      <c r="B36" s="127">
        <v>22</v>
      </c>
      <c r="C36" s="127">
        <v>27</v>
      </c>
      <c r="D36" s="141" t="s">
        <v>1179</v>
      </c>
      <c r="E36" s="158">
        <v>4346.7629999999999</v>
      </c>
      <c r="F36" s="14">
        <v>365084.62436999998</v>
      </c>
      <c r="G36" s="158">
        <v>429449.76614999998</v>
      </c>
      <c r="H36" s="16">
        <v>0.85012183763183546</v>
      </c>
      <c r="I36" s="9">
        <v>12.06</v>
      </c>
      <c r="J36" s="9">
        <v>1</v>
      </c>
      <c r="K36" s="6">
        <v>0.14358852244314799</v>
      </c>
      <c r="L36" s="160">
        <v>0.14287415168472439</v>
      </c>
      <c r="M36" s="6">
        <v>-3.8184029021000002E-2</v>
      </c>
      <c r="N36" s="6">
        <v>4.3573507249999997E-2</v>
      </c>
      <c r="O36" s="6">
        <v>8.2571829326999996E-2</v>
      </c>
      <c r="P36" s="201"/>
      <c r="Q36" s="201"/>
      <c r="R36" s="143">
        <v>0.90583507556507914</v>
      </c>
      <c r="S36" s="144">
        <v>0.14563116431372156</v>
      </c>
      <c r="T36" s="37">
        <v>28</v>
      </c>
      <c r="U36" s="144" t="s">
        <v>540</v>
      </c>
      <c r="V36" s="143">
        <v>0.7611922199100547</v>
      </c>
      <c r="W36" s="37">
        <v>28</v>
      </c>
      <c r="X36" s="177" t="s">
        <v>15</v>
      </c>
      <c r="Y36" s="177">
        <v>0.14071294559345962</v>
      </c>
      <c r="Z36" s="37">
        <v>28</v>
      </c>
      <c r="AA36" s="100" t="s">
        <v>882</v>
      </c>
      <c r="AB36" s="38">
        <v>0.85111075793068347</v>
      </c>
      <c r="AC36" s="100">
        <v>0.14956998628941792</v>
      </c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</row>
    <row r="37" spans="1:50" ht="16.2" customHeight="1" x14ac:dyDescent="0.3">
      <c r="A37" s="37">
        <v>17</v>
      </c>
      <c r="B37" s="37">
        <v>26</v>
      </c>
      <c r="C37" s="37">
        <v>20</v>
      </c>
      <c r="D37" s="128" t="s">
        <v>1262</v>
      </c>
      <c r="E37" s="159">
        <v>111598.921</v>
      </c>
      <c r="F37" s="15">
        <v>896139.33562999999</v>
      </c>
      <c r="G37" s="159">
        <v>1132723.1359999999</v>
      </c>
      <c r="H37" s="17">
        <v>0.79113713417609577</v>
      </c>
      <c r="I37" s="10">
        <v>1.31</v>
      </c>
      <c r="J37" s="10">
        <v>0.1</v>
      </c>
      <c r="K37" s="8">
        <v>0.16313823163138236</v>
      </c>
      <c r="L37" s="161">
        <v>0.14943960149439606</v>
      </c>
      <c r="M37" s="8">
        <v>-6.0611655767999997E-2</v>
      </c>
      <c r="N37" s="8">
        <v>-4.1571626073000002E-2</v>
      </c>
      <c r="O37" s="8">
        <v>8.7945134731999997E-2</v>
      </c>
      <c r="R37" s="38">
        <v>0.90583507556507914</v>
      </c>
      <c r="S37" s="39">
        <v>0.14563116431372156</v>
      </c>
      <c r="T37" s="37">
        <v>29</v>
      </c>
      <c r="U37" s="39" t="s">
        <v>332</v>
      </c>
      <c r="V37" s="38">
        <v>0.72798804967528696</v>
      </c>
      <c r="W37" s="37">
        <v>29</v>
      </c>
      <c r="X37" s="100" t="s">
        <v>810</v>
      </c>
      <c r="Y37" s="100">
        <v>0.14062499999999997</v>
      </c>
      <c r="Z37" s="37">
        <v>29</v>
      </c>
      <c r="AA37" s="100" t="s">
        <v>1266</v>
      </c>
      <c r="AB37" s="38">
        <v>0.8654592903801589</v>
      </c>
      <c r="AC37" s="100">
        <v>0.15946383175410214</v>
      </c>
    </row>
    <row r="38" spans="1:50" s="7" customFormat="1" ht="16.2" customHeight="1" x14ac:dyDescent="0.3">
      <c r="A38" s="127">
        <v>32</v>
      </c>
      <c r="B38" s="127">
        <v>30</v>
      </c>
      <c r="C38" s="127">
        <v>3</v>
      </c>
      <c r="D38" s="141" t="s">
        <v>1000</v>
      </c>
      <c r="E38" s="158">
        <v>39761.584000000003</v>
      </c>
      <c r="F38" s="14">
        <v>272366.8504</v>
      </c>
      <c r="G38" s="158">
        <v>388454.78700999997</v>
      </c>
      <c r="H38" s="16">
        <v>0.7011545732167499</v>
      </c>
      <c r="I38" s="9">
        <v>1.4350000000000001</v>
      </c>
      <c r="J38" s="9">
        <v>0.115</v>
      </c>
      <c r="K38" s="6">
        <v>0.20948905109489055</v>
      </c>
      <c r="L38" s="160">
        <v>0.20145985401459857</v>
      </c>
      <c r="M38" s="6">
        <v>-4.3963712492000005E-2</v>
      </c>
      <c r="N38" s="6">
        <v>-9.7841437563000011E-2</v>
      </c>
      <c r="O38" s="6">
        <v>-4.8384662846000001E-2</v>
      </c>
      <c r="P38" s="201"/>
      <c r="Q38" s="201"/>
      <c r="R38" s="143">
        <v>0.90583507556507914</v>
      </c>
      <c r="S38" s="144">
        <v>0.14563116431372156</v>
      </c>
      <c r="T38" s="37">
        <v>30</v>
      </c>
      <c r="U38" s="144" t="s">
        <v>1000</v>
      </c>
      <c r="V38" s="143">
        <v>0.7011545732167499</v>
      </c>
      <c r="W38" s="37">
        <v>30</v>
      </c>
      <c r="X38" s="177" t="s">
        <v>881</v>
      </c>
      <c r="Y38" s="177">
        <v>0.13733333333333334</v>
      </c>
      <c r="Z38" s="37">
        <v>30</v>
      </c>
      <c r="AA38" s="100" t="s">
        <v>885</v>
      </c>
      <c r="AB38" s="38">
        <v>0.91347604337280064</v>
      </c>
      <c r="AC38" s="100">
        <v>0.16981132075471697</v>
      </c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</row>
    <row r="39" spans="1:50" ht="16.2" customHeight="1" x14ac:dyDescent="0.3">
      <c r="A39" s="37">
        <v>23</v>
      </c>
      <c r="B39" s="37">
        <v>31</v>
      </c>
      <c r="C39" s="37">
        <v>5</v>
      </c>
      <c r="D39" s="128" t="s">
        <v>50</v>
      </c>
      <c r="E39" s="159">
        <v>8126.7830000000004</v>
      </c>
      <c r="F39" s="15">
        <v>529866.25159999996</v>
      </c>
      <c r="G39" s="159">
        <v>766391.17165000003</v>
      </c>
      <c r="H39" s="17">
        <v>0.69137833419874306</v>
      </c>
      <c r="I39" s="10">
        <v>11.52</v>
      </c>
      <c r="J39" s="10">
        <v>0.95</v>
      </c>
      <c r="K39" s="8">
        <v>0.17668711656441721</v>
      </c>
      <c r="L39" s="161">
        <v>0.17484662576687118</v>
      </c>
      <c r="M39" s="8">
        <v>-7.7532541030999991E-2</v>
      </c>
      <c r="N39" s="8">
        <v>-5.5531933382E-2</v>
      </c>
      <c r="O39" s="8">
        <v>-3.7804541736000001E-2</v>
      </c>
      <c r="R39" s="38">
        <v>0.90583507556507914</v>
      </c>
      <c r="S39" s="39">
        <v>0.14563116431372156</v>
      </c>
      <c r="T39" s="37">
        <v>31</v>
      </c>
      <c r="U39" s="39" t="s">
        <v>50</v>
      </c>
      <c r="V39" s="38">
        <v>0.69137833419874306</v>
      </c>
      <c r="W39" s="37">
        <v>31</v>
      </c>
      <c r="X39" s="100" t="s">
        <v>34</v>
      </c>
      <c r="Y39" s="100">
        <v>0.13051990428908652</v>
      </c>
      <c r="Z39" s="37">
        <v>31</v>
      </c>
      <c r="AA39" s="100" t="s">
        <v>892</v>
      </c>
      <c r="AB39" s="38">
        <v>0.88182620684660895</v>
      </c>
      <c r="AC39" s="100">
        <v>0.15233532934131735</v>
      </c>
    </row>
    <row r="40" spans="1:50" s="7" customFormat="1" ht="16.2" customHeight="1" x14ac:dyDescent="0.3">
      <c r="A40" s="127">
        <v>7</v>
      </c>
      <c r="B40" s="127">
        <v>17</v>
      </c>
      <c r="C40" s="127">
        <v>6</v>
      </c>
      <c r="D40" s="141" t="s">
        <v>39</v>
      </c>
      <c r="E40" s="158">
        <v>26441.65</v>
      </c>
      <c r="F40" s="14">
        <v>1994758.0759999999</v>
      </c>
      <c r="G40" s="158">
        <v>2299737.4815000002</v>
      </c>
      <c r="H40" s="16">
        <v>0.86738512201789308</v>
      </c>
      <c r="I40" s="9">
        <v>10.888299999999999</v>
      </c>
      <c r="J40" s="9">
        <v>1.0987</v>
      </c>
      <c r="K40" s="6">
        <v>0.14433059384941677</v>
      </c>
      <c r="L40" s="160">
        <v>0.17476670201484626</v>
      </c>
      <c r="M40" s="6">
        <v>-4.3615983715000001E-2</v>
      </c>
      <c r="N40" s="6">
        <v>1.1988359887E-2</v>
      </c>
      <c r="O40" s="6">
        <v>6.0449884877000003E-2</v>
      </c>
      <c r="P40" s="201"/>
      <c r="Q40" s="201"/>
      <c r="R40" s="143">
        <v>0.90583507556507914</v>
      </c>
      <c r="S40" s="144">
        <v>0.14563116431372156</v>
      </c>
      <c r="T40" s="37">
        <v>32</v>
      </c>
      <c r="U40" s="144" t="s">
        <v>66</v>
      </c>
      <c r="V40" s="143">
        <v>0.68317222791899856</v>
      </c>
      <c r="W40" s="37">
        <v>32</v>
      </c>
      <c r="X40" s="177" t="s">
        <v>23</v>
      </c>
      <c r="Y40" s="177">
        <v>0.12958963282888022</v>
      </c>
      <c r="Z40" s="37">
        <v>32</v>
      </c>
      <c r="AA40" s="100" t="s">
        <v>1000</v>
      </c>
      <c r="AB40" s="38">
        <v>0.7011545732167499</v>
      </c>
      <c r="AC40" s="100">
        <v>0.20145985401459857</v>
      </c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</row>
    <row r="41" spans="1:50" s="7" customFormat="1" ht="16.2" customHeight="1" x14ac:dyDescent="0.3">
      <c r="A41" s="127">
        <v>5</v>
      </c>
      <c r="B41" s="127">
        <v>20</v>
      </c>
      <c r="C41" s="127">
        <v>21</v>
      </c>
      <c r="D41" s="128" t="s">
        <v>41</v>
      </c>
      <c r="E41" s="159">
        <v>363503.147</v>
      </c>
      <c r="F41" s="15">
        <v>2668113.0989999999</v>
      </c>
      <c r="G41" s="159">
        <v>3134199.9498000001</v>
      </c>
      <c r="H41" s="17">
        <v>0.85129000757282824</v>
      </c>
      <c r="I41" s="10">
        <v>1.075</v>
      </c>
      <c r="J41" s="10">
        <v>0.09</v>
      </c>
      <c r="K41" s="8">
        <v>0.14645776566647709</v>
      </c>
      <c r="L41" s="161">
        <v>0.14713896457655373</v>
      </c>
      <c r="M41" s="8">
        <v>-1.1984368216000001E-2</v>
      </c>
      <c r="N41" s="8">
        <v>3.9467904417000002E-2</v>
      </c>
      <c r="O41" s="8">
        <v>0.16024143658000001</v>
      </c>
      <c r="P41" s="201"/>
      <c r="Q41" s="201"/>
      <c r="R41" s="143">
        <v>0.90583507556507914</v>
      </c>
      <c r="S41" s="144">
        <v>0.14563116431372156</v>
      </c>
      <c r="T41" s="37">
        <v>33</v>
      </c>
      <c r="U41" s="144" t="s">
        <v>58</v>
      </c>
      <c r="V41" s="143">
        <v>0.67375325027188104</v>
      </c>
      <c r="W41" s="37">
        <v>33</v>
      </c>
      <c r="X41" s="177" t="s">
        <v>821</v>
      </c>
      <c r="Y41" s="177">
        <v>0.1288244766505636</v>
      </c>
      <c r="Z41" s="37">
        <v>33</v>
      </c>
      <c r="AA41" s="100" t="s">
        <v>888</v>
      </c>
      <c r="AB41" s="38">
        <v>0.86882797928644528</v>
      </c>
      <c r="AC41" s="100">
        <v>0.14457831325492795</v>
      </c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</row>
    <row r="42" spans="1:50" ht="16.2" customHeight="1" x14ac:dyDescent="0.3">
      <c r="A42" s="37">
        <v>26</v>
      </c>
      <c r="B42" s="37">
        <v>33</v>
      </c>
      <c r="C42" s="37">
        <v>9</v>
      </c>
      <c r="D42" s="141" t="s">
        <v>58</v>
      </c>
      <c r="E42" s="158">
        <v>6257.8729999999996</v>
      </c>
      <c r="F42" s="14">
        <v>359827.69750000001</v>
      </c>
      <c r="G42" s="158">
        <v>534064.50708000001</v>
      </c>
      <c r="H42" s="16">
        <v>0.67375325027188104</v>
      </c>
      <c r="I42" s="9">
        <v>9.61</v>
      </c>
      <c r="J42" s="9">
        <v>0.8</v>
      </c>
      <c r="K42" s="6">
        <v>0.16713043478260867</v>
      </c>
      <c r="L42" s="160">
        <v>0.16695652173913045</v>
      </c>
      <c r="M42" s="6">
        <v>-2.6908106278999998E-2</v>
      </c>
      <c r="N42" s="6">
        <v>-8.2624691634000005E-2</v>
      </c>
      <c r="O42" s="6">
        <v>4.8343213146000007E-2</v>
      </c>
      <c r="R42" s="38">
        <v>0.90583507556507914</v>
      </c>
      <c r="S42" s="39">
        <v>0.14563116431372156</v>
      </c>
      <c r="T42" s="37">
        <v>34</v>
      </c>
      <c r="U42" s="39" t="s">
        <v>810</v>
      </c>
      <c r="V42" s="38">
        <v>0.62643790826505419</v>
      </c>
      <c r="W42" s="37">
        <v>34</v>
      </c>
      <c r="X42" s="100" t="s">
        <v>46</v>
      </c>
      <c r="Y42" s="100">
        <v>0.12850717498555944</v>
      </c>
      <c r="Z42" s="37">
        <v>34</v>
      </c>
      <c r="AA42" s="100" t="s">
        <v>579</v>
      </c>
      <c r="AB42" s="38">
        <v>0.21095576386721393</v>
      </c>
      <c r="AC42" s="100">
        <v>0.18395503321410323</v>
      </c>
    </row>
    <row r="43" spans="1:50" s="7" customFormat="1" ht="16.2" customHeight="1" x14ac:dyDescent="0.3">
      <c r="A43" s="127">
        <v>35</v>
      </c>
      <c r="B43" s="127">
        <v>32</v>
      </c>
      <c r="C43" s="127">
        <v>2</v>
      </c>
      <c r="D43" s="128" t="s">
        <v>66</v>
      </c>
      <c r="E43" s="159">
        <v>3252.384</v>
      </c>
      <c r="F43" s="15">
        <v>217974.77567999999</v>
      </c>
      <c r="G43" s="159">
        <v>319062.70010999998</v>
      </c>
      <c r="H43" s="17">
        <v>0.68317222791899856</v>
      </c>
      <c r="I43" s="10">
        <v>13.98</v>
      </c>
      <c r="J43" s="10">
        <v>1.2</v>
      </c>
      <c r="K43" s="8">
        <v>0.20859444941808417</v>
      </c>
      <c r="L43" s="161">
        <v>0.21486123545210384</v>
      </c>
      <c r="M43" s="8">
        <v>-5.7383966244000002E-2</v>
      </c>
      <c r="N43" s="8">
        <v>-5.1808079994E-2</v>
      </c>
      <c r="O43" s="8">
        <v>3.6484283894999997E-2</v>
      </c>
      <c r="P43" s="201"/>
      <c r="Q43" s="201"/>
      <c r="R43" s="143">
        <v>0.90583507556507914</v>
      </c>
      <c r="S43" s="144">
        <v>0.14563116431372156</v>
      </c>
      <c r="T43" s="37">
        <v>35</v>
      </c>
      <c r="U43" s="144" t="s">
        <v>579</v>
      </c>
      <c r="V43" s="143">
        <v>0.21095576386721393</v>
      </c>
      <c r="W43" s="37">
        <v>35</v>
      </c>
      <c r="X43" s="177" t="s">
        <v>13</v>
      </c>
      <c r="Y43" s="177">
        <v>0.1276595744680851</v>
      </c>
      <c r="Z43" s="37">
        <v>35</v>
      </c>
      <c r="AA43" s="100" t="s">
        <v>66</v>
      </c>
      <c r="AB43" s="38">
        <v>0.68317222791899856</v>
      </c>
      <c r="AC43" s="100">
        <v>0.21486123545210384</v>
      </c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</row>
    <row r="44" spans="1:50" ht="16.2" customHeight="1" x14ac:dyDescent="0.3">
      <c r="A44" s="37">
        <v>34</v>
      </c>
      <c r="B44" s="37">
        <v>35</v>
      </c>
      <c r="C44" s="37">
        <v>4</v>
      </c>
      <c r="D44" s="141" t="s">
        <v>579</v>
      </c>
      <c r="E44" s="158">
        <v>11733.895</v>
      </c>
      <c r="F44" s="14">
        <v>229632.32514999999</v>
      </c>
      <c r="G44" s="158">
        <v>1088533.0693999999</v>
      </c>
      <c r="H44" s="16">
        <v>0.21095576386721393</v>
      </c>
      <c r="I44" s="9">
        <v>4.09</v>
      </c>
      <c r="J44" s="9">
        <v>0.3</v>
      </c>
      <c r="K44" s="6">
        <v>0.20899335717935619</v>
      </c>
      <c r="L44" s="160">
        <v>0.18395503321410323</v>
      </c>
      <c r="M44" s="6">
        <v>1.9270833331999998E-2</v>
      </c>
      <c r="N44" s="6">
        <v>-0.43886262446000002</v>
      </c>
      <c r="O44" s="6">
        <v>-0.33544374366000002</v>
      </c>
      <c r="R44" s="38">
        <v>0.90583507556507914</v>
      </c>
      <c r="S44" s="39">
        <v>0.14563116431372156</v>
      </c>
      <c r="T44" s="37">
        <v>36</v>
      </c>
      <c r="U44" s="39" t="s">
        <v>884</v>
      </c>
      <c r="V44" s="38">
        <v>0.16161695374197363</v>
      </c>
      <c r="W44" s="37">
        <v>36</v>
      </c>
      <c r="X44" s="100" t="s">
        <v>884</v>
      </c>
      <c r="Y44" s="100">
        <v>0</v>
      </c>
      <c r="Z44" s="37">
        <v>36</v>
      </c>
      <c r="AA44" s="100" t="s">
        <v>884</v>
      </c>
      <c r="AB44" s="38">
        <v>0.16161695374197363</v>
      </c>
      <c r="AC44" s="100">
        <v>0</v>
      </c>
    </row>
    <row r="45" spans="1:50" x14ac:dyDescent="0.3">
      <c r="D45" s="18"/>
      <c r="E45" s="19"/>
      <c r="F45" s="153"/>
      <c r="G45" s="173"/>
      <c r="H45" s="20"/>
      <c r="I45" s="18"/>
      <c r="J45" s="21"/>
      <c r="K45" s="22"/>
      <c r="L45" s="174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activeCell="M17" sqref="M17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2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3" customFormat="1" ht="14.4" x14ac:dyDescent="0.3">
      <c r="A1" s="28"/>
      <c r="B1" s="28"/>
      <c r="C1" s="28"/>
      <c r="D1" s="24"/>
      <c r="E1" s="24"/>
      <c r="F1" s="133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3" customFormat="1" ht="14.4" x14ac:dyDescent="0.3">
      <c r="A2" s="28"/>
      <c r="B2" s="28"/>
      <c r="C2" s="28"/>
      <c r="D2" s="24"/>
      <c r="E2" s="24"/>
      <c r="F2" s="133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3" customFormat="1" ht="14.4" x14ac:dyDescent="0.3">
      <c r="A3" s="28"/>
      <c r="B3" s="28"/>
      <c r="C3" s="28"/>
      <c r="D3" s="24"/>
      <c r="E3" s="24"/>
      <c r="F3" s="133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4" customFormat="1" ht="14.4" x14ac:dyDescent="0.3">
      <c r="A4" s="28"/>
      <c r="B4" s="28"/>
      <c r="C4" s="28"/>
      <c r="E4" s="29" t="s">
        <v>2510</v>
      </c>
      <c r="F4" s="62" t="s">
        <v>682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1"/>
      <c r="B6" s="111"/>
      <c r="C6" s="111"/>
      <c r="D6" s="219" t="s">
        <v>1</v>
      </c>
      <c r="E6" s="219"/>
      <c r="F6" s="219"/>
      <c r="G6" s="186"/>
      <c r="H6" s="219" t="s">
        <v>706</v>
      </c>
      <c r="I6" s="221"/>
      <c r="J6" s="219" t="s">
        <v>7</v>
      </c>
      <c r="K6" s="219"/>
      <c r="L6" s="219"/>
      <c r="M6" s="219"/>
      <c r="N6" s="221"/>
      <c r="O6" s="219" t="s">
        <v>227</v>
      </c>
      <c r="P6" s="219"/>
      <c r="Q6" s="219"/>
      <c r="R6" s="132"/>
      <c r="S6" s="132"/>
      <c r="T6" s="111"/>
      <c r="U6" s="111"/>
      <c r="V6" s="111"/>
      <c r="W6" s="111"/>
      <c r="X6" s="111"/>
      <c r="Y6" s="111"/>
      <c r="Z6" s="111"/>
      <c r="AA6" s="111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</row>
    <row r="7" spans="1:85" s="5" customFormat="1" ht="18.600000000000001" customHeight="1" x14ac:dyDescent="0.3">
      <c r="A7" s="101"/>
      <c r="B7" s="101"/>
      <c r="C7" s="101"/>
      <c r="D7" s="18" t="s">
        <v>163</v>
      </c>
      <c r="E7" s="187" t="s">
        <v>1728</v>
      </c>
      <c r="F7" s="137" t="s">
        <v>222</v>
      </c>
      <c r="G7" s="176" t="s">
        <v>222</v>
      </c>
      <c r="H7" s="137" t="s">
        <v>222</v>
      </c>
      <c r="I7" s="167" t="s">
        <v>222</v>
      </c>
      <c r="J7" s="138">
        <v>0.77096084767216033</v>
      </c>
      <c r="K7" s="139">
        <v>9.0745583333333339</v>
      </c>
      <c r="L7" s="139">
        <v>0.6609166666666666</v>
      </c>
      <c r="M7" s="140">
        <v>0.12829007048098687</v>
      </c>
      <c r="N7" s="175">
        <v>0.12032766981950996</v>
      </c>
      <c r="O7" s="140">
        <v>-8.5437158017741668E-2</v>
      </c>
      <c r="P7" s="140">
        <v>-0.16512286112583333</v>
      </c>
      <c r="Q7" s="140">
        <v>-7.1149071946250003E-2</v>
      </c>
      <c r="R7" s="188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161</v>
      </c>
      <c r="G8" s="168" t="s">
        <v>653</v>
      </c>
      <c r="H8" s="63" t="s">
        <v>10</v>
      </c>
      <c r="I8" s="168" t="s">
        <v>652</v>
      </c>
      <c r="J8" s="63" t="s">
        <v>6</v>
      </c>
      <c r="K8" s="63" t="s">
        <v>654</v>
      </c>
      <c r="L8" s="63" t="s">
        <v>655</v>
      </c>
      <c r="M8" s="63" t="s">
        <v>656</v>
      </c>
      <c r="N8" s="168" t="s">
        <v>657</v>
      </c>
      <c r="O8" s="63" t="s">
        <v>228</v>
      </c>
      <c r="P8" s="63" t="s">
        <v>229</v>
      </c>
      <c r="Q8" s="63" t="s">
        <v>230</v>
      </c>
      <c r="R8" s="189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</row>
    <row r="9" spans="1:85" ht="16.8" customHeight="1" x14ac:dyDescent="0.3">
      <c r="A9" s="37">
        <v>7</v>
      </c>
      <c r="B9" s="37">
        <v>2</v>
      </c>
      <c r="E9" s="128" t="s">
        <v>54</v>
      </c>
      <c r="F9" s="66" t="s">
        <v>170</v>
      </c>
      <c r="G9" s="159">
        <v>62430.701000000001</v>
      </c>
      <c r="H9" s="15">
        <v>4482524.3317999998</v>
      </c>
      <c r="I9" s="159">
        <v>6059889.2221999997</v>
      </c>
      <c r="J9" s="17">
        <v>0.73970400570666728</v>
      </c>
      <c r="K9" s="10">
        <v>11.8</v>
      </c>
      <c r="L9" s="10">
        <v>0.93</v>
      </c>
      <c r="M9" s="8">
        <v>0.16434540389972147</v>
      </c>
      <c r="N9" s="161">
        <v>0.15543175487465183</v>
      </c>
      <c r="O9" s="8">
        <v>-0.20372629478000001</v>
      </c>
      <c r="P9" s="8">
        <v>-0.20018374333</v>
      </c>
      <c r="Q9" s="8">
        <v>-0.1619183609</v>
      </c>
      <c r="R9" s="148"/>
      <c r="S9" s="192"/>
      <c r="T9" s="149">
        <v>0.77096084767216033</v>
      </c>
      <c r="U9" s="150">
        <v>0.12032766981950996</v>
      </c>
      <c r="V9" s="147">
        <v>1</v>
      </c>
      <c r="W9" s="150" t="s">
        <v>14</v>
      </c>
      <c r="X9" s="149">
        <v>0.95162424517691024</v>
      </c>
      <c r="Y9" s="147">
        <v>1</v>
      </c>
      <c r="Z9" s="181" t="s">
        <v>42</v>
      </c>
      <c r="AA9" s="181">
        <v>0.19681093395591623</v>
      </c>
      <c r="AB9" s="192"/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</row>
    <row r="10" spans="1:85" ht="16.8" customHeight="1" x14ac:dyDescent="0.3">
      <c r="A10" s="37">
        <v>3</v>
      </c>
      <c r="B10" s="37">
        <v>6</v>
      </c>
      <c r="E10" s="129" t="s">
        <v>76</v>
      </c>
      <c r="F10" s="120" t="s">
        <v>660</v>
      </c>
      <c r="G10" s="166">
        <v>2888.0940000000001</v>
      </c>
      <c r="H10" s="123">
        <v>391654.42733999999</v>
      </c>
      <c r="I10" s="166">
        <v>428115.26702000003</v>
      </c>
      <c r="J10" s="125">
        <v>0.91483405874825596</v>
      </c>
      <c r="K10" s="126">
        <v>17.170000000000002</v>
      </c>
      <c r="L10" s="126">
        <v>1.2</v>
      </c>
      <c r="M10" s="124">
        <v>0.12661308163114818</v>
      </c>
      <c r="N10" s="171">
        <v>0.1061868593761522</v>
      </c>
      <c r="O10" s="6">
        <v>-2.2066777241E-2</v>
      </c>
      <c r="P10" s="6">
        <v>-2.4129604925999998E-2</v>
      </c>
      <c r="Q10" s="6">
        <v>0.10230252606000001</v>
      </c>
      <c r="R10" s="148"/>
      <c r="S10" s="192"/>
      <c r="T10" s="149">
        <v>0.77096084767216033</v>
      </c>
      <c r="U10" s="150">
        <v>0.12032766981950996</v>
      </c>
      <c r="V10" s="147">
        <v>2</v>
      </c>
      <c r="W10" s="150" t="s">
        <v>52</v>
      </c>
      <c r="X10" s="149">
        <v>0.9247028282109222</v>
      </c>
      <c r="Y10" s="147">
        <v>2</v>
      </c>
      <c r="Z10" s="181" t="s">
        <v>54</v>
      </c>
      <c r="AA10" s="181">
        <v>0.15543175487465183</v>
      </c>
      <c r="AB10" s="192"/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</row>
    <row r="11" spans="1:85" s="7" customFormat="1" ht="16.8" customHeight="1" x14ac:dyDescent="0.3">
      <c r="A11" s="127">
        <v>2</v>
      </c>
      <c r="B11" s="127">
        <v>7</v>
      </c>
      <c r="C11" s="127"/>
      <c r="E11" s="128" t="s">
        <v>52</v>
      </c>
      <c r="F11" s="66" t="s">
        <v>170</v>
      </c>
      <c r="G11" s="159">
        <v>164444.50099999999</v>
      </c>
      <c r="H11" s="15">
        <v>1639511.675</v>
      </c>
      <c r="I11" s="159">
        <v>1773014.6647999999</v>
      </c>
      <c r="J11" s="17">
        <v>0.9247028282109222</v>
      </c>
      <c r="K11" s="10">
        <v>1.0045999999999999</v>
      </c>
      <c r="L11" s="10">
        <v>8.4000000000000005E-2</v>
      </c>
      <c r="M11" s="8">
        <v>0.10076228685873798</v>
      </c>
      <c r="N11" s="161">
        <v>0.10110330992793937</v>
      </c>
      <c r="O11" s="8">
        <v>2.6472875706999997E-3</v>
      </c>
      <c r="P11" s="8">
        <v>-1.1066423782999999E-2</v>
      </c>
      <c r="Q11" s="8">
        <v>9.9154964296999992E-2</v>
      </c>
      <c r="R11" s="148"/>
      <c r="S11" s="192"/>
      <c r="T11" s="149">
        <v>0.77096084767216033</v>
      </c>
      <c r="U11" s="150">
        <v>0.12032766981950996</v>
      </c>
      <c r="V11" s="147">
        <v>3</v>
      </c>
      <c r="W11" s="150" t="s">
        <v>76</v>
      </c>
      <c r="X11" s="149">
        <v>0.91483405874825596</v>
      </c>
      <c r="Y11" s="147">
        <v>3</v>
      </c>
      <c r="Z11" s="181" t="s">
        <v>1161</v>
      </c>
      <c r="AA11" s="181">
        <v>0.14263074484944535</v>
      </c>
      <c r="AB11" s="192"/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</row>
    <row r="12" spans="1:85" ht="16.8" customHeight="1" x14ac:dyDescent="0.3">
      <c r="A12" s="37">
        <v>4</v>
      </c>
      <c r="B12" s="37">
        <v>8</v>
      </c>
      <c r="E12" s="129" t="s">
        <v>25</v>
      </c>
      <c r="F12" s="120" t="s">
        <v>170</v>
      </c>
      <c r="G12" s="166">
        <v>24834.204000000002</v>
      </c>
      <c r="H12" s="123">
        <v>2855685.1179999998</v>
      </c>
      <c r="I12" s="166">
        <v>3183738.3558</v>
      </c>
      <c r="J12" s="125">
        <v>0.89695973690728492</v>
      </c>
      <c r="K12" s="126">
        <v>11.9</v>
      </c>
      <c r="L12" s="126">
        <v>0.95</v>
      </c>
      <c r="M12" s="124">
        <v>0.10348725976026887</v>
      </c>
      <c r="N12" s="171">
        <v>9.9139055568660914E-2</v>
      </c>
      <c r="O12" s="124">
        <v>-7.4899436846000006E-2</v>
      </c>
      <c r="P12" s="124">
        <v>-2.8146796114999997E-2</v>
      </c>
      <c r="Q12" s="124">
        <v>3.2426524423000001E-2</v>
      </c>
      <c r="R12" s="148"/>
      <c r="S12" s="192"/>
      <c r="T12" s="149">
        <v>0.77096084767216033</v>
      </c>
      <c r="U12" s="150">
        <v>0.12032766981950996</v>
      </c>
      <c r="V12" s="147">
        <v>4</v>
      </c>
      <c r="W12" s="150" t="s">
        <v>25</v>
      </c>
      <c r="X12" s="149">
        <v>0.89695973690728492</v>
      </c>
      <c r="Y12" s="147">
        <v>4</v>
      </c>
      <c r="Z12" s="181" t="s">
        <v>33</v>
      </c>
      <c r="AA12" s="181">
        <v>0.12456747404931227</v>
      </c>
      <c r="AB12" s="192"/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</row>
    <row r="13" spans="1:85" s="7" customFormat="1" ht="16.8" customHeight="1" x14ac:dyDescent="0.3">
      <c r="A13" s="127">
        <v>5</v>
      </c>
      <c r="B13" s="127">
        <v>3</v>
      </c>
      <c r="C13" s="127"/>
      <c r="E13" s="128" t="s">
        <v>1161</v>
      </c>
      <c r="F13" s="66" t="s">
        <v>659</v>
      </c>
      <c r="G13" s="159">
        <v>15919.69</v>
      </c>
      <c r="H13" s="15">
        <v>1406345.4146</v>
      </c>
      <c r="I13" s="159">
        <v>1598815.4173999999</v>
      </c>
      <c r="J13" s="17">
        <v>0.8796171210851873</v>
      </c>
      <c r="K13" s="10">
        <v>12.6</v>
      </c>
      <c r="L13" s="10">
        <v>1.05</v>
      </c>
      <c r="M13" s="8">
        <v>0.14263074484944532</v>
      </c>
      <c r="N13" s="161">
        <v>0.14263074484944535</v>
      </c>
      <c r="O13" s="8">
        <v>-3.4113273562000002E-2</v>
      </c>
      <c r="P13" s="8">
        <v>-4.1178085875999998E-2</v>
      </c>
      <c r="Q13" s="8">
        <v>0.10019456792999999</v>
      </c>
      <c r="R13" s="148"/>
      <c r="S13" s="192"/>
      <c r="T13" s="149">
        <v>0.77096084767216033</v>
      </c>
      <c r="U13" s="150">
        <v>0.12032766981950996</v>
      </c>
      <c r="V13" s="147">
        <v>5</v>
      </c>
      <c r="W13" s="150" t="s">
        <v>1161</v>
      </c>
      <c r="X13" s="149">
        <v>0.8796171210851873</v>
      </c>
      <c r="Y13" s="147">
        <v>5</v>
      </c>
      <c r="Z13" s="181" t="s">
        <v>61</v>
      </c>
      <c r="AA13" s="181">
        <v>0.11410459587955624</v>
      </c>
      <c r="AB13" s="192"/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</row>
    <row r="14" spans="1:85" ht="16.8" customHeight="1" x14ac:dyDescent="0.3">
      <c r="A14" s="37">
        <v>1</v>
      </c>
      <c r="B14" s="37">
        <v>11</v>
      </c>
      <c r="E14" s="129" t="s">
        <v>14</v>
      </c>
      <c r="F14" s="120" t="s">
        <v>170</v>
      </c>
      <c r="G14" s="166">
        <v>28204.046999999999</v>
      </c>
      <c r="H14" s="123">
        <v>4385165.2275999999</v>
      </c>
      <c r="I14" s="166">
        <v>4608084.8085000003</v>
      </c>
      <c r="J14" s="125">
        <v>0.95162424517691024</v>
      </c>
      <c r="K14" s="126">
        <v>13.01</v>
      </c>
      <c r="L14" s="126">
        <v>1.1000000000000001</v>
      </c>
      <c r="M14" s="124">
        <v>8.3676357086965053E-2</v>
      </c>
      <c r="N14" s="171">
        <v>8.4898379211986078E-2</v>
      </c>
      <c r="O14" s="124">
        <v>-7.4688796675999999E-3</v>
      </c>
      <c r="P14" s="124">
        <v>6.9130158523000002E-2</v>
      </c>
      <c r="Q14" s="124">
        <v>0.23231999226</v>
      </c>
      <c r="R14" s="148"/>
      <c r="S14" s="192"/>
      <c r="T14" s="149">
        <v>0.77096084767216033</v>
      </c>
      <c r="U14" s="150">
        <v>0.12032766981950996</v>
      </c>
      <c r="V14" s="147">
        <v>6</v>
      </c>
      <c r="W14" s="150" t="s">
        <v>33</v>
      </c>
      <c r="X14" s="149">
        <v>0.81321208722762772</v>
      </c>
      <c r="Y14" s="147">
        <v>6</v>
      </c>
      <c r="Z14" s="181" t="s">
        <v>76</v>
      </c>
      <c r="AA14" s="181">
        <v>0.1061868593761522</v>
      </c>
      <c r="AB14" s="192"/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</row>
    <row r="15" spans="1:85" s="7" customFormat="1" ht="16.8" customHeight="1" x14ac:dyDescent="0.3">
      <c r="A15" s="127">
        <v>11</v>
      </c>
      <c r="B15" s="127">
        <v>5</v>
      </c>
      <c r="C15" s="127"/>
      <c r="E15" s="128" t="s">
        <v>61</v>
      </c>
      <c r="F15" s="66" t="s">
        <v>651</v>
      </c>
      <c r="G15" s="159">
        <v>6800</v>
      </c>
      <c r="H15" s="15">
        <v>214540</v>
      </c>
      <c r="I15" s="159">
        <v>662776.46134000004</v>
      </c>
      <c r="J15" s="17">
        <v>0.32369888267643587</v>
      </c>
      <c r="K15" s="10">
        <v>11.53</v>
      </c>
      <c r="L15" s="10">
        <v>0.3</v>
      </c>
      <c r="M15" s="8">
        <v>0.36545166402535656</v>
      </c>
      <c r="N15" s="161">
        <v>0.11410459587955624</v>
      </c>
      <c r="O15" s="8">
        <v>-0.35414534289000005</v>
      </c>
      <c r="P15" s="8">
        <v>-0.54156688528999997</v>
      </c>
      <c r="Q15" s="8">
        <v>-0.53493646120000005</v>
      </c>
      <c r="R15" s="148"/>
      <c r="S15" s="192"/>
      <c r="T15" s="149">
        <v>0.77096084767216033</v>
      </c>
      <c r="U15" s="150">
        <v>0.12032766981950996</v>
      </c>
      <c r="V15" s="147">
        <v>7</v>
      </c>
      <c r="W15" s="150" t="s">
        <v>54</v>
      </c>
      <c r="X15" s="149">
        <v>0.73970400570666728</v>
      </c>
      <c r="Y15" s="147">
        <v>7</v>
      </c>
      <c r="Z15" s="181" t="s">
        <v>52</v>
      </c>
      <c r="AA15" s="181">
        <v>0.10110330992793937</v>
      </c>
      <c r="AB15" s="192"/>
      <c r="AC15" s="147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</row>
    <row r="16" spans="1:85" ht="16.8" customHeight="1" x14ac:dyDescent="0.3">
      <c r="A16" s="37">
        <v>6</v>
      </c>
      <c r="B16" s="37">
        <v>4</v>
      </c>
      <c r="E16" s="129" t="s">
        <v>33</v>
      </c>
      <c r="F16" s="120" t="s">
        <v>659</v>
      </c>
      <c r="G16" s="166">
        <v>165268.14300000001</v>
      </c>
      <c r="H16" s="123">
        <v>1432874.7997999999</v>
      </c>
      <c r="I16" s="166">
        <v>1761993.9771</v>
      </c>
      <c r="J16" s="125">
        <v>0.81321208722762772</v>
      </c>
      <c r="K16" s="126">
        <v>1.08</v>
      </c>
      <c r="L16" s="126">
        <v>0.09</v>
      </c>
      <c r="M16" s="124">
        <v>0.12456747404931227</v>
      </c>
      <c r="N16" s="171">
        <v>0.12456747404931227</v>
      </c>
      <c r="O16" s="6">
        <v>-2.0338983051000001E-2</v>
      </c>
      <c r="P16" s="6">
        <v>-9.9244796834999996E-2</v>
      </c>
      <c r="Q16" s="6">
        <v>0.14904859646000002</v>
      </c>
      <c r="R16" s="148"/>
      <c r="S16" s="192"/>
      <c r="T16" s="149">
        <v>0.77096084767216033</v>
      </c>
      <c r="U16" s="150">
        <v>0.12032766981950996</v>
      </c>
      <c r="V16" s="147">
        <v>8</v>
      </c>
      <c r="W16" s="150" t="s">
        <v>70</v>
      </c>
      <c r="X16" s="149">
        <v>0.60668327069096495</v>
      </c>
      <c r="Y16" s="147">
        <v>8</v>
      </c>
      <c r="Z16" s="181" t="s">
        <v>25</v>
      </c>
      <c r="AA16" s="181">
        <v>9.9139055568660914E-2</v>
      </c>
      <c r="AB16" s="192"/>
      <c r="AC16" s="147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</row>
    <row r="17" spans="1:85" s="7" customFormat="1" ht="16.8" customHeight="1" x14ac:dyDescent="0.3">
      <c r="A17" s="127">
        <v>10</v>
      </c>
      <c r="B17" s="127">
        <v>1</v>
      </c>
      <c r="C17" s="127"/>
      <c r="E17" s="128" t="s">
        <v>42</v>
      </c>
      <c r="F17" s="66" t="s">
        <v>170</v>
      </c>
      <c r="G17" s="159">
        <v>23567.968364</v>
      </c>
      <c r="H17" s="15">
        <v>1034633.8111</v>
      </c>
      <c r="I17" s="159">
        <v>2527306.1820999999</v>
      </c>
      <c r="J17" s="17">
        <v>0.40938206000837529</v>
      </c>
      <c r="K17" s="10">
        <v>10.029999999999999</v>
      </c>
      <c r="L17" s="10">
        <v>0.72</v>
      </c>
      <c r="M17" s="8">
        <v>0.22847380411780552</v>
      </c>
      <c r="N17" s="161">
        <v>0.19681093395591623</v>
      </c>
      <c r="O17" s="8">
        <v>-0.12164865946</v>
      </c>
      <c r="P17" s="8">
        <v>-0.48361408351000001</v>
      </c>
      <c r="Q17" s="8">
        <v>-0.40364219198000001</v>
      </c>
      <c r="R17" s="148"/>
      <c r="S17" s="192"/>
      <c r="T17" s="149">
        <v>0.77096084767216033</v>
      </c>
      <c r="U17" s="150">
        <v>0.12032766981950996</v>
      </c>
      <c r="V17" s="147">
        <v>9</v>
      </c>
      <c r="W17" s="150" t="s">
        <v>43</v>
      </c>
      <c r="X17" s="149">
        <v>0.56001315337379698</v>
      </c>
      <c r="Y17" s="147">
        <v>9</v>
      </c>
      <c r="Z17" s="181" t="s">
        <v>43</v>
      </c>
      <c r="AA17" s="181">
        <v>9.558488848353229E-2</v>
      </c>
      <c r="AB17" s="192"/>
      <c r="AC17" s="147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</row>
    <row r="18" spans="1:85" ht="16.8" customHeight="1" x14ac:dyDescent="0.3">
      <c r="A18" s="37">
        <v>9</v>
      </c>
      <c r="B18" s="37">
        <v>9</v>
      </c>
      <c r="E18" s="129" t="s">
        <v>43</v>
      </c>
      <c r="F18" s="120" t="s">
        <v>170</v>
      </c>
      <c r="G18" s="166">
        <v>12179.186938000001</v>
      </c>
      <c r="H18" s="123">
        <v>535153.47406000004</v>
      </c>
      <c r="I18" s="166">
        <v>955608.75818</v>
      </c>
      <c r="J18" s="125">
        <v>0.56001315337379698</v>
      </c>
      <c r="K18" s="126">
        <v>4.75</v>
      </c>
      <c r="L18" s="126">
        <v>0.35</v>
      </c>
      <c r="M18" s="124">
        <v>0.10810195721351867</v>
      </c>
      <c r="N18" s="171">
        <v>9.558488848353229E-2</v>
      </c>
      <c r="O18" s="124">
        <v>-3.7719419622000004E-2</v>
      </c>
      <c r="P18" s="124">
        <v>-0.16291721854999999</v>
      </c>
      <c r="Q18" s="124">
        <v>-3.3532391315E-2</v>
      </c>
      <c r="R18" s="148"/>
      <c r="S18" s="192"/>
      <c r="T18" s="149">
        <v>0.77096084767216033</v>
      </c>
      <c r="U18" s="150">
        <v>0.12032766981950996</v>
      </c>
      <c r="V18" s="147">
        <v>10</v>
      </c>
      <c r="W18" s="150" t="s">
        <v>42</v>
      </c>
      <c r="X18" s="149">
        <v>0.40938206000837529</v>
      </c>
      <c r="Y18" s="147">
        <v>10</v>
      </c>
      <c r="Z18" s="181" t="s">
        <v>70</v>
      </c>
      <c r="AA18" s="181">
        <v>9.0795447068886107E-2</v>
      </c>
      <c r="AB18" s="192"/>
      <c r="AC18" s="147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</row>
    <row r="19" spans="1:85" s="7" customFormat="1" ht="16.8" customHeight="1" x14ac:dyDescent="0.3">
      <c r="A19" s="127">
        <v>8</v>
      </c>
      <c r="B19" s="127">
        <v>10</v>
      </c>
      <c r="C19" s="127"/>
      <c r="E19" s="128" t="s">
        <v>70</v>
      </c>
      <c r="F19" s="66" t="s">
        <v>170</v>
      </c>
      <c r="G19" s="159">
        <v>1380.67</v>
      </c>
      <c r="H19" s="15">
        <v>209848.03330000001</v>
      </c>
      <c r="I19" s="159">
        <v>345893.88472999999</v>
      </c>
      <c r="J19" s="17">
        <v>0.60668327069096495</v>
      </c>
      <c r="K19" s="10">
        <v>13.93</v>
      </c>
      <c r="L19" s="10">
        <v>1.1499999999999999</v>
      </c>
      <c r="M19" s="8">
        <v>9.165076649779591E-2</v>
      </c>
      <c r="N19" s="161">
        <v>9.0795447068886107E-2</v>
      </c>
      <c r="O19" s="8">
        <v>2.0983275066E-2</v>
      </c>
      <c r="P19" s="8">
        <v>1.5168083601999999E-2</v>
      </c>
      <c r="Q19" s="8">
        <v>0.23554926832</v>
      </c>
      <c r="R19" s="148"/>
      <c r="S19" s="192"/>
      <c r="T19" s="149">
        <v>0.77096084767216033</v>
      </c>
      <c r="U19" s="150">
        <v>0.12032766981950996</v>
      </c>
      <c r="V19" s="147">
        <v>11</v>
      </c>
      <c r="W19" s="150" t="s">
        <v>61</v>
      </c>
      <c r="X19" s="149">
        <v>0.32369888267643587</v>
      </c>
      <c r="Y19" s="147">
        <v>11</v>
      </c>
      <c r="Z19" s="181" t="s">
        <v>14</v>
      </c>
      <c r="AA19" s="181">
        <v>8.4898379211986078E-2</v>
      </c>
      <c r="AB19" s="192"/>
      <c r="AC19" s="147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</row>
    <row r="20" spans="1:85" s="7" customFormat="1" ht="16.8" customHeight="1" x14ac:dyDescent="0.3">
      <c r="A20" s="127">
        <v>12</v>
      </c>
      <c r="B20" s="127">
        <v>12</v>
      </c>
      <c r="C20" s="127"/>
      <c r="E20" s="129" t="s">
        <v>366</v>
      </c>
      <c r="F20" s="120" t="s">
        <v>170</v>
      </c>
      <c r="G20" s="166">
        <v>5841.9336999999996</v>
      </c>
      <c r="H20" s="123">
        <v>5958.7723740000001</v>
      </c>
      <c r="I20" s="166">
        <v>212583.17434</v>
      </c>
      <c r="J20" s="125">
        <v>2.8030310453778882E-2</v>
      </c>
      <c r="K20" s="126">
        <v>9.01E-2</v>
      </c>
      <c r="L20" s="126">
        <v>7.0000000000000001E-3</v>
      </c>
      <c r="M20" s="124">
        <v>8.8333333333333333E-2</v>
      </c>
      <c r="N20" s="171">
        <v>8.2352941176470587E-2</v>
      </c>
      <c r="O20" s="124">
        <v>-0.17274939173000001</v>
      </c>
      <c r="P20" s="124">
        <v>-0.47372493742000005</v>
      </c>
      <c r="Q20" s="124">
        <v>-0.67075589770999999</v>
      </c>
      <c r="R20" s="148"/>
      <c r="S20" s="192"/>
      <c r="T20" s="149"/>
      <c r="U20" s="150"/>
      <c r="V20" s="147"/>
      <c r="W20" s="150"/>
      <c r="X20" s="149"/>
      <c r="Y20" s="147"/>
      <c r="Z20" s="181"/>
      <c r="AA20" s="181"/>
      <c r="AB20" s="192"/>
      <c r="AC20" s="147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</row>
    <row r="21" spans="1:85" hidden="1" x14ac:dyDescent="0.3">
      <c r="G21" s="158"/>
      <c r="H21" s="14"/>
      <c r="I21" s="158"/>
      <c r="J21" s="16"/>
      <c r="K21" s="9"/>
      <c r="L21" s="9"/>
      <c r="M21" s="6"/>
      <c r="N21" s="160"/>
      <c r="O21" s="6"/>
      <c r="P21" s="6"/>
      <c r="Q21" s="6"/>
      <c r="R21" s="172"/>
      <c r="S21" s="193"/>
      <c r="T21" s="150"/>
      <c r="U21" s="147"/>
      <c r="V21" s="147"/>
      <c r="W21" s="147"/>
      <c r="X21" s="147"/>
      <c r="Y21" s="147"/>
      <c r="Z21" s="147"/>
      <c r="AA21" s="181" t="e">
        <v>#N/A</v>
      </c>
      <c r="AB21" s="192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</row>
    <row r="22" spans="1:85" hidden="1" x14ac:dyDescent="0.3">
      <c r="D22" s="7"/>
      <c r="E22" s="7"/>
      <c r="F22" s="66"/>
      <c r="G22" s="159"/>
      <c r="H22" s="15"/>
      <c r="I22" s="159"/>
      <c r="J22" s="17"/>
      <c r="K22" s="10"/>
      <c r="L22" s="10"/>
      <c r="M22" s="8"/>
      <c r="N22" s="161"/>
      <c r="O22" s="8"/>
      <c r="P22" s="8"/>
      <c r="Q22" s="8"/>
      <c r="R22" s="172"/>
      <c r="S22" s="193"/>
      <c r="T22" s="150"/>
      <c r="U22" s="147"/>
      <c r="V22" s="147"/>
      <c r="W22" s="147"/>
      <c r="X22" s="147"/>
      <c r="Y22" s="147"/>
      <c r="Z22" s="147"/>
      <c r="AA22" s="181" t="e">
        <v>#N/A</v>
      </c>
      <c r="AB22" s="192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</row>
    <row r="23" spans="1:85" hidden="1" x14ac:dyDescent="0.3">
      <c r="D23" s="7"/>
      <c r="E23" s="7"/>
      <c r="F23" s="66"/>
      <c r="G23" s="159"/>
      <c r="H23" s="15"/>
      <c r="I23" s="159"/>
      <c r="J23" s="17"/>
      <c r="K23" s="10"/>
      <c r="L23" s="10"/>
      <c r="M23" s="8"/>
      <c r="N23" s="161"/>
      <c r="O23" s="8"/>
      <c r="P23" s="8"/>
      <c r="Q23" s="8"/>
      <c r="R23" s="172"/>
      <c r="S23" s="193"/>
      <c r="T23" s="150"/>
      <c r="U23" s="147"/>
      <c r="V23" s="147"/>
      <c r="W23" s="147"/>
      <c r="X23" s="147"/>
      <c r="Y23" s="147"/>
      <c r="Z23" s="147"/>
      <c r="AA23" s="181" t="e">
        <v>#N/A</v>
      </c>
      <c r="AB23" s="192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</row>
    <row r="24" spans="1:85" hidden="1" x14ac:dyDescent="0.3">
      <c r="D24" s="7"/>
      <c r="E24" s="7"/>
      <c r="F24" s="66"/>
      <c r="G24" s="159"/>
      <c r="H24" s="15"/>
      <c r="I24" s="159"/>
      <c r="J24" s="17"/>
      <c r="K24" s="10"/>
      <c r="L24" s="10"/>
      <c r="M24" s="8"/>
      <c r="N24" s="161"/>
      <c r="O24" s="8"/>
      <c r="P24" s="8"/>
      <c r="Q24" s="8"/>
      <c r="R24" s="172"/>
      <c r="S24" s="193"/>
      <c r="T24" s="150"/>
      <c r="U24" s="147"/>
      <c r="V24" s="147"/>
      <c r="W24" s="147"/>
      <c r="X24" s="147"/>
      <c r="Y24" s="147"/>
      <c r="Z24" s="147"/>
      <c r="AA24" s="181" t="e">
        <v>#N/A</v>
      </c>
      <c r="AB24" s="192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</row>
    <row r="25" spans="1:85" hidden="1" x14ac:dyDescent="0.3">
      <c r="D25" s="7"/>
      <c r="E25" s="7"/>
      <c r="F25" s="66"/>
      <c r="G25" s="159"/>
      <c r="H25" s="15"/>
      <c r="I25" s="159"/>
      <c r="J25" s="17"/>
      <c r="K25" s="10"/>
      <c r="L25" s="10"/>
      <c r="M25" s="8"/>
      <c r="N25" s="161"/>
      <c r="O25" s="8"/>
      <c r="P25" s="8"/>
      <c r="Q25" s="8"/>
      <c r="R25" s="172"/>
      <c r="S25" s="193"/>
      <c r="T25" s="150"/>
      <c r="U25" s="147"/>
      <c r="V25" s="147"/>
      <c r="W25" s="147"/>
      <c r="X25" s="147"/>
      <c r="Y25" s="147"/>
      <c r="Z25" s="147"/>
      <c r="AA25" s="181" t="e">
        <v>#N/A</v>
      </c>
      <c r="AB25" s="192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</row>
    <row r="26" spans="1:85" hidden="1" x14ac:dyDescent="0.3">
      <c r="D26" s="7"/>
      <c r="E26" s="7"/>
      <c r="F26" s="66"/>
      <c r="G26" s="159"/>
      <c r="H26" s="15"/>
      <c r="I26" s="159"/>
      <c r="J26" s="17"/>
      <c r="K26" s="10"/>
      <c r="L26" s="10"/>
      <c r="M26" s="8"/>
      <c r="N26" s="161"/>
      <c r="O26" s="8"/>
      <c r="P26" s="8"/>
      <c r="Q26" s="8"/>
      <c r="R26" s="172"/>
      <c r="S26" s="193"/>
      <c r="T26" s="150"/>
      <c r="U26" s="147"/>
      <c r="V26" s="147"/>
      <c r="W26" s="147"/>
      <c r="X26" s="147"/>
      <c r="Y26" s="147"/>
      <c r="Z26" s="147"/>
      <c r="AA26" s="181" t="e">
        <v>#N/A</v>
      </c>
      <c r="AB26" s="192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</row>
    <row r="27" spans="1:85" hidden="1" x14ac:dyDescent="0.3">
      <c r="G27" s="158"/>
      <c r="H27" s="14"/>
      <c r="I27" s="158"/>
      <c r="J27" s="16"/>
      <c r="K27" s="9"/>
      <c r="L27" s="9"/>
      <c r="M27" s="6"/>
      <c r="N27" s="160"/>
      <c r="O27" s="6"/>
      <c r="P27" s="6"/>
      <c r="Q27" s="6"/>
      <c r="R27" s="172"/>
      <c r="S27" s="193"/>
      <c r="T27" s="150"/>
      <c r="U27" s="147"/>
      <c r="V27" s="147"/>
      <c r="W27" s="147"/>
      <c r="X27" s="147"/>
      <c r="Y27" s="147"/>
      <c r="Z27" s="147"/>
      <c r="AA27" s="181" t="e">
        <v>#N/A</v>
      </c>
      <c r="AB27" s="192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</row>
    <row r="28" spans="1:85" hidden="1" x14ac:dyDescent="0.3">
      <c r="D28" s="7"/>
      <c r="E28" s="7"/>
      <c r="F28" s="66"/>
      <c r="G28" s="159"/>
      <c r="H28" s="15"/>
      <c r="I28" s="159"/>
      <c r="J28" s="17"/>
      <c r="K28" s="10"/>
      <c r="L28" s="10"/>
      <c r="M28" s="8"/>
      <c r="N28" s="161"/>
      <c r="O28" s="8"/>
      <c r="P28" s="8"/>
      <c r="Q28" s="8"/>
      <c r="R28" s="172"/>
      <c r="S28" s="193"/>
      <c r="T28" s="150"/>
      <c r="U28" s="147"/>
      <c r="V28" s="147"/>
      <c r="W28" s="147"/>
      <c r="X28" s="147"/>
      <c r="Y28" s="147"/>
      <c r="Z28" s="147"/>
      <c r="AA28" s="181" t="e">
        <v>#N/A</v>
      </c>
      <c r="AB28" s="192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</row>
    <row r="29" spans="1:85" hidden="1" x14ac:dyDescent="0.3">
      <c r="G29" s="158"/>
      <c r="H29" s="14"/>
      <c r="I29" s="158"/>
      <c r="J29" s="16"/>
      <c r="K29" s="9"/>
      <c r="L29" s="9"/>
      <c r="M29" s="6"/>
      <c r="N29" s="160"/>
      <c r="O29" s="6"/>
      <c r="P29" s="6"/>
      <c r="Q29" s="6"/>
      <c r="R29" s="172"/>
      <c r="S29" s="193"/>
      <c r="T29" s="150"/>
      <c r="U29" s="147"/>
      <c r="V29" s="147"/>
      <c r="W29" s="147"/>
      <c r="X29" s="147"/>
      <c r="Y29" s="147"/>
      <c r="Z29" s="147"/>
      <c r="AA29" s="181" t="e">
        <v>#N/A</v>
      </c>
      <c r="AB29" s="192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</row>
    <row r="30" spans="1:85" hidden="1" x14ac:dyDescent="0.3">
      <c r="G30" s="158"/>
      <c r="H30" s="14"/>
      <c r="I30" s="158"/>
      <c r="J30" s="16"/>
      <c r="K30" s="9"/>
      <c r="L30" s="9"/>
      <c r="M30" s="6"/>
      <c r="N30" s="160"/>
      <c r="O30" s="6"/>
      <c r="P30" s="6"/>
      <c r="Q30" s="6"/>
      <c r="R30" s="172"/>
      <c r="S30" s="193"/>
      <c r="T30" s="150"/>
      <c r="U30" s="147"/>
      <c r="V30" s="147"/>
      <c r="W30" s="147"/>
      <c r="X30" s="147"/>
      <c r="Y30" s="147"/>
      <c r="Z30" s="147"/>
      <c r="AA30" s="181" t="e">
        <v>#N/A</v>
      </c>
      <c r="AB30" s="192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</row>
    <row r="31" spans="1:85" hidden="1" x14ac:dyDescent="0.3">
      <c r="G31" s="158"/>
      <c r="H31" s="14"/>
      <c r="I31" s="158"/>
      <c r="J31" s="16"/>
      <c r="K31" s="9"/>
      <c r="L31" s="9"/>
      <c r="M31" s="6"/>
      <c r="N31" s="160"/>
      <c r="O31" s="6"/>
      <c r="P31" s="6"/>
      <c r="Q31" s="6"/>
      <c r="R31" s="172"/>
      <c r="S31" s="193"/>
      <c r="T31" s="147"/>
      <c r="U31" s="147"/>
      <c r="V31" s="147"/>
      <c r="W31" s="147"/>
      <c r="X31" s="147"/>
      <c r="Y31" s="147"/>
      <c r="Z31" s="147"/>
      <c r="AA31" s="181" t="e">
        <v>#N/A</v>
      </c>
      <c r="AB31" s="192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</row>
    <row r="32" spans="1:85" hidden="1" x14ac:dyDescent="0.3">
      <c r="G32" s="158"/>
      <c r="H32" s="14"/>
      <c r="I32" s="158"/>
      <c r="J32" s="16"/>
      <c r="K32" s="9"/>
      <c r="L32" s="9"/>
      <c r="M32" s="6"/>
      <c r="N32" s="160"/>
      <c r="O32" s="6"/>
      <c r="P32" s="6"/>
      <c r="Q32" s="6"/>
      <c r="R32" s="172"/>
      <c r="S32" s="193"/>
      <c r="T32" s="147"/>
      <c r="U32" s="147"/>
      <c r="V32" s="147"/>
      <c r="W32" s="147"/>
      <c r="X32" s="147"/>
      <c r="Y32" s="147"/>
      <c r="Z32" s="147"/>
      <c r="AA32" s="181" t="e">
        <v>#N/A</v>
      </c>
      <c r="AB32" s="192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</row>
    <row r="33" spans="4:85" x14ac:dyDescent="0.3">
      <c r="D33" s="18"/>
      <c r="E33" s="18"/>
      <c r="F33" s="60"/>
      <c r="G33" s="182"/>
      <c r="H33" s="18"/>
      <c r="I33" s="173"/>
      <c r="J33" s="20"/>
      <c r="K33" s="18"/>
      <c r="L33" s="21"/>
      <c r="M33" s="22"/>
      <c r="N33" s="174"/>
      <c r="O33" s="22"/>
      <c r="P33" s="22"/>
      <c r="Q33" s="22"/>
      <c r="R33" s="148"/>
      <c r="S33" s="192"/>
      <c r="T33" s="147"/>
      <c r="U33" s="147"/>
      <c r="V33" s="147"/>
      <c r="W33" s="147"/>
      <c r="X33" s="147"/>
      <c r="Y33" s="147"/>
      <c r="Z33" s="147"/>
      <c r="AA33" s="147"/>
      <c r="AB33" s="192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</row>
    <row r="34" spans="4:85" x14ac:dyDescent="0.3">
      <c r="R34" s="148"/>
      <c r="S34" s="192"/>
      <c r="T34" s="147"/>
      <c r="U34" s="147"/>
      <c r="V34" s="147"/>
      <c r="W34" s="147"/>
      <c r="X34" s="147"/>
      <c r="Y34" s="147"/>
      <c r="Z34" s="147"/>
      <c r="AA34" s="147"/>
      <c r="AB34" s="192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</row>
    <row r="35" spans="4:85" hidden="1" x14ac:dyDescent="0.3">
      <c r="R35" s="148"/>
      <c r="S35" s="148"/>
      <c r="T35" s="147"/>
      <c r="U35" s="147"/>
      <c r="V35" s="147"/>
      <c r="W35" s="147"/>
      <c r="X35" s="147"/>
      <c r="Y35" s="147"/>
      <c r="Z35" s="147"/>
      <c r="AA35" s="147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</row>
    <row r="36" spans="4:85" hidden="1" x14ac:dyDescent="0.3">
      <c r="R36" s="148"/>
      <c r="S36" s="148"/>
      <c r="T36" s="147"/>
      <c r="U36" s="147"/>
      <c r="V36" s="147"/>
      <c r="W36" s="147"/>
      <c r="X36" s="147"/>
      <c r="Y36" s="147"/>
      <c r="Z36" s="147"/>
      <c r="AA36" s="147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</row>
    <row r="37" spans="4:85" hidden="1" x14ac:dyDescent="0.3">
      <c r="R37" s="148"/>
      <c r="S37" s="148"/>
      <c r="T37" s="147"/>
      <c r="U37" s="147"/>
      <c r="V37" s="147"/>
      <c r="W37" s="147"/>
      <c r="X37" s="147"/>
      <c r="Y37" s="147"/>
      <c r="Z37" s="147"/>
      <c r="AA37" s="147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</row>
    <row r="38" spans="4:85" hidden="1" x14ac:dyDescent="0.3">
      <c r="R38" s="148"/>
      <c r="S38" s="148"/>
      <c r="T38" s="147"/>
      <c r="U38" s="147"/>
      <c r="V38" s="147"/>
      <c r="W38" s="147"/>
      <c r="X38" s="147"/>
      <c r="Y38" s="147"/>
      <c r="Z38" s="147"/>
      <c r="AA38" s="147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</row>
    <row r="39" spans="4:85" hidden="1" x14ac:dyDescent="0.3">
      <c r="R39" s="148"/>
      <c r="S39" s="148"/>
      <c r="T39" s="147"/>
      <c r="U39" s="147"/>
      <c r="V39" s="147"/>
      <c r="W39" s="147"/>
      <c r="X39" s="147"/>
      <c r="Y39" s="147"/>
      <c r="Z39" s="147"/>
      <c r="AA39" s="147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</row>
    <row r="40" spans="4:85" hidden="1" x14ac:dyDescent="0.3">
      <c r="R40" s="148"/>
      <c r="S40" s="148"/>
      <c r="T40" s="147"/>
      <c r="U40" s="147"/>
      <c r="V40" s="147"/>
      <c r="W40" s="147"/>
      <c r="X40" s="147"/>
      <c r="Y40" s="147"/>
      <c r="Z40" s="147"/>
      <c r="AA40" s="147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</row>
    <row r="41" spans="4:85" hidden="1" x14ac:dyDescent="0.3">
      <c r="R41" s="148"/>
      <c r="S41" s="148"/>
      <c r="T41" s="147"/>
      <c r="U41" s="147"/>
      <c r="V41" s="147"/>
      <c r="W41" s="147"/>
      <c r="X41" s="147"/>
      <c r="Y41" s="147"/>
      <c r="Z41" s="147"/>
      <c r="AA41" s="147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</row>
    <row r="42" spans="4:85" hidden="1" x14ac:dyDescent="0.3">
      <c r="R42" s="148"/>
      <c r="S42" s="148"/>
      <c r="T42" s="147"/>
      <c r="U42" s="147"/>
      <c r="V42" s="147"/>
      <c r="W42" s="147"/>
      <c r="X42" s="147"/>
      <c r="Y42" s="147"/>
      <c r="Z42" s="147"/>
      <c r="AA42" s="147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</row>
    <row r="43" spans="4:85" hidden="1" x14ac:dyDescent="0.3">
      <c r="R43" s="148"/>
      <c r="S43" s="148"/>
      <c r="T43" s="147"/>
      <c r="U43" s="147"/>
      <c r="V43" s="147"/>
      <c r="W43" s="147"/>
      <c r="X43" s="147"/>
      <c r="Y43" s="147"/>
      <c r="Z43" s="147"/>
      <c r="AA43" s="147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</row>
    <row r="44" spans="4:85" hidden="1" x14ac:dyDescent="0.3">
      <c r="R44" s="148"/>
      <c r="S44" s="148"/>
      <c r="T44" s="147"/>
      <c r="U44" s="147"/>
      <c r="V44" s="147"/>
      <c r="W44" s="147"/>
      <c r="X44" s="147"/>
      <c r="Y44" s="147"/>
      <c r="Z44" s="147"/>
      <c r="AA44" s="147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</row>
    <row r="45" spans="4:85" hidden="1" x14ac:dyDescent="0.3">
      <c r="R45" s="148"/>
      <c r="S45" s="148"/>
      <c r="T45" s="147"/>
      <c r="U45" s="147"/>
      <c r="V45" s="147"/>
      <c r="W45" s="147"/>
      <c r="X45" s="147"/>
      <c r="Y45" s="147"/>
      <c r="Z45" s="147"/>
      <c r="AA45" s="147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</row>
    <row r="46" spans="4:85" hidden="1" x14ac:dyDescent="0.3">
      <c r="R46" s="148"/>
      <c r="S46" s="148"/>
      <c r="T46" s="147"/>
      <c r="U46" s="147"/>
      <c r="V46" s="147"/>
      <c r="W46" s="147"/>
      <c r="X46" s="147"/>
      <c r="Y46" s="147"/>
      <c r="Z46" s="147"/>
      <c r="AA46" s="147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</row>
    <row r="47" spans="4:85" hidden="1" x14ac:dyDescent="0.3">
      <c r="R47" s="148"/>
      <c r="S47" s="148"/>
      <c r="T47" s="147"/>
      <c r="U47" s="147"/>
      <c r="V47" s="147"/>
      <c r="W47" s="147"/>
      <c r="X47" s="147"/>
      <c r="Y47" s="147"/>
      <c r="Z47" s="147"/>
      <c r="AA47" s="147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</row>
    <row r="48" spans="4:85" hidden="1" x14ac:dyDescent="0.3">
      <c r="R48" s="148"/>
      <c r="S48" s="148"/>
      <c r="T48" s="147"/>
      <c r="U48" s="147"/>
      <c r="V48" s="147"/>
      <c r="W48" s="147"/>
      <c r="X48" s="147"/>
      <c r="Y48" s="147"/>
      <c r="Z48" s="147"/>
      <c r="AA48" s="147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</row>
    <row r="49" spans="18:85" hidden="1" x14ac:dyDescent="0.3">
      <c r="R49" s="148"/>
      <c r="S49" s="148"/>
      <c r="T49" s="147"/>
      <c r="U49" s="147"/>
      <c r="V49" s="147"/>
      <c r="W49" s="147"/>
      <c r="X49" s="147"/>
      <c r="Y49" s="147"/>
      <c r="Z49" s="147"/>
      <c r="AA49" s="147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</row>
    <row r="50" spans="18:85" hidden="1" x14ac:dyDescent="0.3">
      <c r="R50" s="148"/>
      <c r="S50" s="148"/>
      <c r="T50" s="147"/>
      <c r="U50" s="147"/>
      <c r="V50" s="147"/>
      <c r="W50" s="147"/>
      <c r="X50" s="147"/>
      <c r="Y50" s="147"/>
      <c r="Z50" s="147"/>
      <c r="AA50" s="147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</row>
    <row r="51" spans="18:85" hidden="1" x14ac:dyDescent="0.3">
      <c r="R51" s="148"/>
      <c r="S51" s="148"/>
      <c r="T51" s="147"/>
      <c r="U51" s="147"/>
      <c r="V51" s="147"/>
      <c r="W51" s="147"/>
      <c r="X51" s="147"/>
      <c r="Y51" s="147"/>
      <c r="Z51" s="147"/>
      <c r="AA51" s="147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</row>
    <row r="52" spans="18:85" hidden="1" x14ac:dyDescent="0.3">
      <c r="R52" s="148"/>
      <c r="S52" s="148"/>
      <c r="T52" s="147"/>
      <c r="U52" s="147"/>
      <c r="V52" s="147"/>
      <c r="W52" s="147"/>
      <c r="X52" s="147"/>
      <c r="Y52" s="147"/>
      <c r="Z52" s="147"/>
      <c r="AA52" s="147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</row>
    <row r="53" spans="18:85" hidden="1" x14ac:dyDescent="0.3">
      <c r="R53" s="148"/>
      <c r="S53" s="148"/>
      <c r="T53" s="147"/>
      <c r="U53" s="147"/>
      <c r="V53" s="147"/>
      <c r="W53" s="147"/>
      <c r="X53" s="147"/>
      <c r="Y53" s="147"/>
      <c r="Z53" s="147"/>
      <c r="AA53" s="147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</row>
    <row r="54" spans="18:85" hidden="1" x14ac:dyDescent="0.3">
      <c r="R54" s="148"/>
      <c r="S54" s="148"/>
      <c r="T54" s="147"/>
      <c r="U54" s="147"/>
      <c r="V54" s="147"/>
      <c r="W54" s="147"/>
      <c r="X54" s="147"/>
      <c r="Y54" s="147"/>
      <c r="Z54" s="147"/>
      <c r="AA54" s="147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7"/>
    </row>
    <row r="55" spans="18:85" hidden="1" x14ac:dyDescent="0.3">
      <c r="R55" s="148"/>
      <c r="S55" s="148"/>
      <c r="T55" s="147"/>
      <c r="U55" s="147"/>
      <c r="V55" s="147"/>
      <c r="W55" s="147"/>
      <c r="X55" s="147"/>
      <c r="Y55" s="147"/>
      <c r="Z55" s="147"/>
      <c r="AA55" s="147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</row>
    <row r="56" spans="18:85" hidden="1" x14ac:dyDescent="0.3">
      <c r="R56" s="148"/>
      <c r="S56" s="148"/>
      <c r="T56" s="147"/>
      <c r="U56" s="147"/>
      <c r="V56" s="147"/>
      <c r="W56" s="147"/>
      <c r="X56" s="147"/>
      <c r="Y56" s="147"/>
      <c r="Z56" s="147"/>
      <c r="AA56" s="147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</row>
    <row r="57" spans="18:85" hidden="1" x14ac:dyDescent="0.3">
      <c r="R57" s="148"/>
      <c r="S57" s="148"/>
      <c r="T57" s="147"/>
      <c r="U57" s="147"/>
      <c r="V57" s="147"/>
      <c r="W57" s="147"/>
      <c r="X57" s="147"/>
      <c r="Y57" s="147"/>
      <c r="Z57" s="147"/>
      <c r="AA57" s="147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</row>
    <row r="58" spans="18:85" hidden="1" x14ac:dyDescent="0.3">
      <c r="R58" s="148"/>
      <c r="S58" s="148"/>
      <c r="T58" s="147"/>
      <c r="U58" s="147"/>
      <c r="V58" s="147"/>
      <c r="W58" s="147"/>
      <c r="X58" s="147"/>
      <c r="Y58" s="147"/>
      <c r="Z58" s="147"/>
      <c r="AA58" s="147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</row>
    <row r="59" spans="18:85" hidden="1" x14ac:dyDescent="0.3">
      <c r="R59" s="148"/>
      <c r="S59" s="148"/>
      <c r="T59" s="147"/>
      <c r="U59" s="147"/>
      <c r="V59" s="147"/>
      <c r="W59" s="147"/>
      <c r="X59" s="147"/>
      <c r="Y59" s="147"/>
      <c r="Z59" s="147"/>
      <c r="AA59" s="147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</row>
    <row r="60" spans="18:85" hidden="1" x14ac:dyDescent="0.3">
      <c r="R60" s="148"/>
      <c r="S60" s="148"/>
      <c r="T60" s="147"/>
      <c r="U60" s="147"/>
      <c r="V60" s="147"/>
      <c r="W60" s="147"/>
      <c r="X60" s="147"/>
      <c r="Y60" s="147"/>
      <c r="Z60" s="147"/>
      <c r="AA60" s="147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</row>
    <row r="61" spans="18:85" hidden="1" x14ac:dyDescent="0.3">
      <c r="R61" s="148"/>
      <c r="S61" s="148"/>
      <c r="T61" s="147"/>
      <c r="U61" s="147"/>
      <c r="V61" s="147"/>
      <c r="W61" s="147"/>
      <c r="X61" s="147"/>
      <c r="Y61" s="147"/>
      <c r="Z61" s="147"/>
      <c r="AA61" s="147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</row>
    <row r="62" spans="18:85" hidden="1" x14ac:dyDescent="0.3">
      <c r="R62" s="148"/>
      <c r="S62" s="148"/>
      <c r="T62" s="147"/>
      <c r="U62" s="147"/>
      <c r="V62" s="147"/>
      <c r="W62" s="147"/>
      <c r="X62" s="147"/>
      <c r="Y62" s="147"/>
      <c r="Z62" s="147"/>
      <c r="AA62" s="147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7"/>
      <c r="BN62" s="147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</row>
    <row r="63" spans="18:85" hidden="1" x14ac:dyDescent="0.3">
      <c r="R63" s="148"/>
      <c r="S63" s="148"/>
      <c r="T63" s="147"/>
      <c r="U63" s="147"/>
      <c r="V63" s="147"/>
      <c r="W63" s="147"/>
      <c r="X63" s="147"/>
      <c r="Y63" s="147"/>
      <c r="Z63" s="147"/>
      <c r="AA63" s="147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</row>
    <row r="64" spans="18:85" hidden="1" x14ac:dyDescent="0.3">
      <c r="R64" s="148"/>
      <c r="S64" s="148"/>
      <c r="T64" s="147"/>
      <c r="U64" s="147"/>
      <c r="V64" s="147"/>
      <c r="W64" s="147"/>
      <c r="X64" s="147"/>
      <c r="Y64" s="147"/>
      <c r="Z64" s="147"/>
      <c r="AA64" s="147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</row>
    <row r="65" spans="18:85" hidden="1" x14ac:dyDescent="0.3">
      <c r="R65" s="148"/>
      <c r="S65" s="148"/>
      <c r="T65" s="147"/>
      <c r="U65" s="147"/>
      <c r="V65" s="147"/>
      <c r="W65" s="147"/>
      <c r="X65" s="147"/>
      <c r="Y65" s="147"/>
      <c r="Z65" s="147"/>
      <c r="AA65" s="147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7"/>
      <c r="CF65" s="147"/>
      <c r="CG65" s="147"/>
    </row>
    <row r="66" spans="18:85" hidden="1" x14ac:dyDescent="0.3">
      <c r="R66" s="148"/>
      <c r="S66" s="148"/>
      <c r="T66" s="147"/>
      <c r="U66" s="147"/>
      <c r="V66" s="147"/>
      <c r="W66" s="147"/>
      <c r="X66" s="147"/>
      <c r="Y66" s="147"/>
      <c r="Z66" s="147"/>
      <c r="AA66" s="147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</row>
    <row r="67" spans="18:85" hidden="1" x14ac:dyDescent="0.3">
      <c r="R67" s="148"/>
      <c r="S67" s="148"/>
      <c r="T67" s="147"/>
      <c r="U67" s="147"/>
      <c r="V67" s="147"/>
      <c r="W67" s="147"/>
      <c r="X67" s="147"/>
      <c r="Y67" s="147"/>
      <c r="Z67" s="147"/>
      <c r="AA67" s="147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</row>
    <row r="68" spans="18:85" hidden="1" x14ac:dyDescent="0.3">
      <c r="R68" s="148"/>
      <c r="S68" s="148"/>
      <c r="T68" s="147"/>
      <c r="U68" s="147"/>
      <c r="V68" s="147"/>
      <c r="W68" s="147"/>
      <c r="X68" s="147"/>
      <c r="Y68" s="147"/>
      <c r="Z68" s="147"/>
      <c r="AA68" s="147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7"/>
      <c r="CF68" s="147"/>
      <c r="CG68" s="147"/>
    </row>
    <row r="69" spans="18:85" hidden="1" x14ac:dyDescent="0.3">
      <c r="R69" s="148"/>
      <c r="S69" s="148"/>
      <c r="T69" s="147"/>
      <c r="U69" s="147"/>
      <c r="V69" s="147"/>
      <c r="W69" s="147"/>
      <c r="X69" s="147"/>
      <c r="Y69" s="147"/>
      <c r="Z69" s="147"/>
      <c r="AA69" s="147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</row>
    <row r="70" spans="18:85" hidden="1" x14ac:dyDescent="0.3">
      <c r="R70" s="148"/>
      <c r="S70" s="148"/>
      <c r="T70" s="147"/>
      <c r="U70" s="147"/>
      <c r="V70" s="147"/>
      <c r="W70" s="147"/>
      <c r="X70" s="147"/>
      <c r="Y70" s="147"/>
      <c r="Z70" s="147"/>
      <c r="AA70" s="147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</row>
    <row r="71" spans="18:85" hidden="1" x14ac:dyDescent="0.3">
      <c r="R71" s="148"/>
      <c r="S71" s="148"/>
      <c r="T71" s="147"/>
      <c r="U71" s="147"/>
      <c r="V71" s="147"/>
      <c r="W71" s="147"/>
      <c r="X71" s="147"/>
      <c r="Y71" s="147"/>
      <c r="Z71" s="147"/>
      <c r="AA71" s="147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</row>
    <row r="72" spans="18:85" hidden="1" x14ac:dyDescent="0.3">
      <c r="R72" s="148"/>
      <c r="S72" s="148"/>
      <c r="T72" s="147"/>
      <c r="U72" s="147"/>
      <c r="V72" s="147"/>
      <c r="W72" s="147"/>
      <c r="X72" s="147"/>
      <c r="Y72" s="147"/>
      <c r="Z72" s="147"/>
      <c r="AA72" s="147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7"/>
      <c r="BT72" s="147"/>
      <c r="BU72" s="147"/>
      <c r="BV72" s="147"/>
      <c r="BW72" s="147"/>
      <c r="BX72" s="147"/>
      <c r="BY72" s="147"/>
      <c r="BZ72" s="147"/>
      <c r="CA72" s="147"/>
      <c r="CB72" s="147"/>
      <c r="CC72" s="147"/>
      <c r="CD72" s="147"/>
      <c r="CE72" s="147"/>
      <c r="CF72" s="147"/>
      <c r="CG72" s="147"/>
    </row>
    <row r="73" spans="18:85" hidden="1" x14ac:dyDescent="0.3">
      <c r="R73" s="148"/>
      <c r="S73" s="148"/>
      <c r="T73" s="147"/>
      <c r="U73" s="147"/>
      <c r="V73" s="147"/>
      <c r="W73" s="147"/>
      <c r="X73" s="147"/>
      <c r="Y73" s="147"/>
      <c r="Z73" s="147"/>
      <c r="AA73" s="147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</row>
    <row r="74" spans="18:85" hidden="1" x14ac:dyDescent="0.3">
      <c r="R74" s="148"/>
      <c r="S74" s="148"/>
      <c r="T74" s="147"/>
      <c r="U74" s="147"/>
      <c r="V74" s="147"/>
      <c r="W74" s="147"/>
      <c r="X74" s="147"/>
      <c r="Y74" s="147"/>
      <c r="Z74" s="147"/>
      <c r="AA74" s="147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/>
      <c r="BK74" s="147"/>
      <c r="BL74" s="147"/>
      <c r="BM74" s="147"/>
      <c r="BN74" s="147"/>
      <c r="BO74" s="147"/>
      <c r="BP74" s="147"/>
      <c r="BQ74" s="147"/>
      <c r="BR74" s="147"/>
      <c r="BS74" s="147"/>
      <c r="BT74" s="147"/>
      <c r="BU74" s="147"/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</row>
    <row r="75" spans="18:85" hidden="1" x14ac:dyDescent="0.3">
      <c r="R75" s="148"/>
      <c r="S75" s="148"/>
      <c r="T75" s="147"/>
      <c r="U75" s="147"/>
      <c r="V75" s="147"/>
      <c r="W75" s="147"/>
      <c r="X75" s="147"/>
      <c r="Y75" s="147"/>
      <c r="Z75" s="147"/>
      <c r="AA75" s="147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</row>
    <row r="76" spans="18:85" hidden="1" x14ac:dyDescent="0.3">
      <c r="R76" s="148"/>
      <c r="S76" s="148"/>
      <c r="T76" s="147"/>
      <c r="U76" s="147"/>
      <c r="V76" s="147"/>
      <c r="W76" s="147"/>
      <c r="X76" s="147"/>
      <c r="Y76" s="147"/>
      <c r="Z76" s="147"/>
      <c r="AA76" s="147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7"/>
      <c r="BN76" s="147"/>
      <c r="BO76" s="147"/>
      <c r="BP76" s="147"/>
      <c r="BQ76" s="147"/>
      <c r="BR76" s="147"/>
      <c r="BS76" s="147"/>
      <c r="BT76" s="147"/>
      <c r="BU76" s="147"/>
      <c r="BV76" s="147"/>
      <c r="BW76" s="147"/>
      <c r="BX76" s="147"/>
      <c r="BY76" s="147"/>
      <c r="BZ76" s="147"/>
      <c r="CA76" s="147"/>
      <c r="CB76" s="147"/>
      <c r="CC76" s="147"/>
      <c r="CD76" s="147"/>
      <c r="CE76" s="147"/>
      <c r="CF76" s="147"/>
      <c r="CG76" s="147"/>
    </row>
    <row r="77" spans="18:85" hidden="1" x14ac:dyDescent="0.3">
      <c r="R77" s="148"/>
      <c r="S77" s="148"/>
      <c r="T77" s="147"/>
      <c r="U77" s="147"/>
      <c r="V77" s="147"/>
      <c r="W77" s="147"/>
      <c r="X77" s="147"/>
      <c r="Y77" s="147"/>
      <c r="Z77" s="147"/>
      <c r="AA77" s="147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</row>
    <row r="78" spans="18:85" hidden="1" x14ac:dyDescent="0.3">
      <c r="R78" s="148"/>
      <c r="S78" s="148"/>
      <c r="T78" s="147"/>
      <c r="U78" s="147"/>
      <c r="V78" s="147"/>
      <c r="W78" s="147"/>
      <c r="X78" s="147"/>
      <c r="Y78" s="147"/>
      <c r="Z78" s="147"/>
      <c r="AA78" s="147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7"/>
      <c r="BN78" s="147"/>
      <c r="BO78" s="147"/>
      <c r="BP78" s="147"/>
      <c r="BQ78" s="147"/>
      <c r="BR78" s="147"/>
      <c r="BS78" s="147"/>
      <c r="BT78" s="147"/>
      <c r="BU78" s="147"/>
      <c r="BV78" s="147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7"/>
    </row>
    <row r="79" spans="18:85" hidden="1" x14ac:dyDescent="0.3">
      <c r="R79" s="148"/>
      <c r="S79" s="148"/>
      <c r="T79" s="147"/>
      <c r="U79" s="147"/>
      <c r="V79" s="147"/>
      <c r="W79" s="147"/>
      <c r="X79" s="147"/>
      <c r="Y79" s="147"/>
      <c r="Z79" s="147"/>
      <c r="AA79" s="147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147"/>
      <c r="BT79" s="147"/>
      <c r="BU79" s="147"/>
      <c r="BV79" s="147"/>
      <c r="BW79" s="147"/>
      <c r="BX79" s="147"/>
      <c r="BY79" s="147"/>
      <c r="BZ79" s="147"/>
      <c r="CA79" s="147"/>
      <c r="CB79" s="147"/>
      <c r="CC79" s="147"/>
      <c r="CD79" s="147"/>
      <c r="CE79" s="147"/>
      <c r="CF79" s="147"/>
      <c r="CG79" s="147"/>
    </row>
    <row r="80" spans="18:85" hidden="1" x14ac:dyDescent="0.3">
      <c r="R80" s="148"/>
      <c r="S80" s="148"/>
      <c r="T80" s="147"/>
      <c r="U80" s="147"/>
      <c r="V80" s="147"/>
      <c r="W80" s="147"/>
      <c r="X80" s="147"/>
      <c r="Y80" s="147"/>
      <c r="Z80" s="147"/>
      <c r="AA80" s="147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7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</row>
    <row r="81" spans="18:85" hidden="1" x14ac:dyDescent="0.3">
      <c r="R81" s="148"/>
      <c r="S81" s="148"/>
      <c r="T81" s="147"/>
      <c r="U81" s="147"/>
      <c r="V81" s="147"/>
      <c r="W81" s="147"/>
      <c r="X81" s="147"/>
      <c r="Y81" s="147"/>
      <c r="Z81" s="147"/>
      <c r="AA81" s="147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7"/>
      <c r="BN81" s="147"/>
      <c r="BO81" s="147"/>
      <c r="BP81" s="147"/>
      <c r="BQ81" s="147"/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</row>
    <row r="82" spans="18:85" hidden="1" x14ac:dyDescent="0.3">
      <c r="R82" s="148"/>
      <c r="S82" s="148"/>
      <c r="T82" s="147"/>
      <c r="U82" s="147"/>
      <c r="V82" s="147"/>
      <c r="W82" s="147"/>
      <c r="X82" s="147"/>
      <c r="Y82" s="147"/>
      <c r="Z82" s="147"/>
      <c r="AA82" s="147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/>
      <c r="BU82" s="147"/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</row>
    <row r="83" spans="18:85" hidden="1" x14ac:dyDescent="0.3">
      <c r="R83" s="148"/>
      <c r="S83" s="148"/>
      <c r="T83" s="147"/>
      <c r="U83" s="147"/>
      <c r="V83" s="147"/>
      <c r="W83" s="147"/>
      <c r="X83" s="147"/>
      <c r="Y83" s="147"/>
      <c r="Z83" s="147"/>
      <c r="AA83" s="147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47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7"/>
      <c r="BZ83" s="147"/>
      <c r="CA83" s="147"/>
      <c r="CB83" s="147"/>
      <c r="CC83" s="147"/>
      <c r="CD83" s="147"/>
      <c r="CE83" s="147"/>
      <c r="CF83" s="147"/>
      <c r="CG83" s="147"/>
    </row>
    <row r="84" spans="18:85" hidden="1" x14ac:dyDescent="0.3">
      <c r="R84" s="148"/>
      <c r="S84" s="148"/>
      <c r="T84" s="147"/>
      <c r="U84" s="147"/>
      <c r="V84" s="147"/>
      <c r="W84" s="147"/>
      <c r="X84" s="147"/>
      <c r="Y84" s="147"/>
      <c r="Z84" s="147"/>
      <c r="AA84" s="147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</row>
    <row r="85" spans="18:85" hidden="1" x14ac:dyDescent="0.3">
      <c r="R85" s="148"/>
      <c r="S85" s="148"/>
      <c r="T85" s="147"/>
      <c r="U85" s="147"/>
      <c r="V85" s="147"/>
      <c r="W85" s="147"/>
      <c r="X85" s="147"/>
      <c r="Y85" s="147"/>
      <c r="Z85" s="147"/>
      <c r="AA85" s="147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47"/>
      <c r="BN85" s="147"/>
      <c r="BO85" s="147"/>
      <c r="BP85" s="147"/>
      <c r="BQ85" s="147"/>
      <c r="BR85" s="147"/>
      <c r="BS85" s="147"/>
      <c r="BT85" s="147"/>
      <c r="BU85" s="147"/>
      <c r="BV85" s="147"/>
      <c r="BW85" s="147"/>
      <c r="BX85" s="147"/>
      <c r="BY85" s="147"/>
      <c r="BZ85" s="147"/>
      <c r="CA85" s="147"/>
      <c r="CB85" s="147"/>
      <c r="CC85" s="147"/>
      <c r="CD85" s="147"/>
      <c r="CE85" s="147"/>
      <c r="CF85" s="147"/>
      <c r="CG85" s="147"/>
    </row>
    <row r="86" spans="18:85" hidden="1" x14ac:dyDescent="0.3">
      <c r="R86" s="148"/>
      <c r="S86" s="148"/>
      <c r="T86" s="147"/>
      <c r="U86" s="147"/>
      <c r="V86" s="147"/>
      <c r="W86" s="147"/>
      <c r="X86" s="147"/>
      <c r="Y86" s="147"/>
      <c r="Z86" s="147"/>
      <c r="AA86" s="147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47"/>
      <c r="BN86" s="147"/>
      <c r="BO86" s="147"/>
      <c r="BP86" s="147"/>
      <c r="BQ86" s="147"/>
      <c r="BR86" s="147"/>
      <c r="BS86" s="147"/>
      <c r="BT86" s="147"/>
      <c r="BU86" s="147"/>
      <c r="BV86" s="147"/>
      <c r="BW86" s="147"/>
      <c r="BX86" s="147"/>
      <c r="BY86" s="147"/>
      <c r="BZ86" s="147"/>
      <c r="CA86" s="147"/>
      <c r="CB86" s="147"/>
      <c r="CC86" s="147"/>
      <c r="CD86" s="147"/>
      <c r="CE86" s="147"/>
      <c r="CF86" s="147"/>
      <c r="CG86" s="147"/>
    </row>
    <row r="87" spans="18:85" hidden="1" x14ac:dyDescent="0.3">
      <c r="R87" s="148"/>
      <c r="S87" s="148"/>
      <c r="T87" s="147"/>
      <c r="U87" s="147"/>
      <c r="V87" s="147"/>
      <c r="W87" s="147"/>
      <c r="X87" s="147"/>
      <c r="Y87" s="147"/>
      <c r="Z87" s="147"/>
      <c r="AA87" s="147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147"/>
      <c r="BJ87" s="147"/>
      <c r="BK87" s="147"/>
      <c r="BL87" s="147"/>
      <c r="BM87" s="147"/>
      <c r="BN87" s="147"/>
      <c r="BO87" s="147"/>
      <c r="BP87" s="147"/>
      <c r="BQ87" s="147"/>
      <c r="BR87" s="147"/>
      <c r="BS87" s="147"/>
      <c r="BT87" s="147"/>
      <c r="BU87" s="147"/>
      <c r="BV87" s="147"/>
      <c r="BW87" s="147"/>
      <c r="BX87" s="147"/>
      <c r="BY87" s="147"/>
      <c r="BZ87" s="147"/>
      <c r="CA87" s="147"/>
      <c r="CB87" s="147"/>
      <c r="CC87" s="147"/>
      <c r="CD87" s="147"/>
      <c r="CE87" s="147"/>
      <c r="CF87" s="147"/>
      <c r="CG87" s="147"/>
    </row>
    <row r="88" spans="18:85" hidden="1" x14ac:dyDescent="0.3">
      <c r="R88" s="148"/>
      <c r="S88" s="148"/>
      <c r="T88" s="147"/>
      <c r="U88" s="147"/>
      <c r="V88" s="147"/>
      <c r="W88" s="147"/>
      <c r="X88" s="147"/>
      <c r="Y88" s="147"/>
      <c r="Z88" s="147"/>
      <c r="AA88" s="147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</row>
    <row r="89" spans="18:85" hidden="1" x14ac:dyDescent="0.3">
      <c r="R89" s="148"/>
      <c r="S89" s="148"/>
      <c r="T89" s="147"/>
      <c r="U89" s="147"/>
      <c r="V89" s="147"/>
      <c r="W89" s="147"/>
      <c r="X89" s="147"/>
      <c r="Y89" s="147"/>
      <c r="Z89" s="147"/>
      <c r="AA89" s="147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</row>
    <row r="90" spans="18:85" hidden="1" x14ac:dyDescent="0.3">
      <c r="R90" s="148"/>
      <c r="S90" s="148"/>
      <c r="T90" s="147"/>
      <c r="U90" s="147"/>
      <c r="V90" s="147"/>
      <c r="W90" s="147"/>
      <c r="X90" s="147"/>
      <c r="Y90" s="147"/>
      <c r="Z90" s="147"/>
      <c r="AA90" s="147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</row>
    <row r="91" spans="18:85" hidden="1" x14ac:dyDescent="0.3">
      <c r="R91" s="148"/>
      <c r="S91" s="148"/>
      <c r="T91" s="147"/>
      <c r="U91" s="147"/>
      <c r="V91" s="147"/>
      <c r="W91" s="147"/>
      <c r="X91" s="147"/>
      <c r="Y91" s="147"/>
      <c r="Z91" s="147"/>
      <c r="AA91" s="147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</row>
    <row r="92" spans="18:85" hidden="1" x14ac:dyDescent="0.3">
      <c r="R92" s="148"/>
      <c r="S92" s="148"/>
      <c r="T92" s="147"/>
      <c r="U92" s="147"/>
      <c r="V92" s="147"/>
      <c r="W92" s="147"/>
      <c r="X92" s="147"/>
      <c r="Y92" s="147"/>
      <c r="Z92" s="147"/>
      <c r="AA92" s="147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</row>
    <row r="93" spans="18:85" hidden="1" x14ac:dyDescent="0.3">
      <c r="R93" s="148"/>
      <c r="S93" s="148"/>
      <c r="T93" s="147"/>
      <c r="U93" s="147"/>
      <c r="V93" s="147"/>
      <c r="W93" s="147"/>
      <c r="X93" s="147"/>
      <c r="Y93" s="147"/>
      <c r="Z93" s="147"/>
      <c r="AA93" s="147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147"/>
      <c r="BJ93" s="147"/>
      <c r="BK93" s="147"/>
      <c r="BL93" s="147"/>
      <c r="BM93" s="147"/>
      <c r="BN93" s="147"/>
      <c r="BO93" s="147"/>
      <c r="BP93" s="147"/>
      <c r="BQ93" s="147"/>
      <c r="BR93" s="147"/>
      <c r="BS93" s="147"/>
      <c r="BT93" s="147"/>
      <c r="BU93" s="147"/>
      <c r="BV93" s="147"/>
      <c r="BW93" s="147"/>
      <c r="BX93" s="147"/>
      <c r="BY93" s="147"/>
      <c r="BZ93" s="147"/>
      <c r="CA93" s="147"/>
      <c r="CB93" s="147"/>
      <c r="CC93" s="147"/>
      <c r="CD93" s="147"/>
      <c r="CE93" s="147"/>
      <c r="CF93" s="147"/>
      <c r="CG93" s="147"/>
    </row>
    <row r="94" spans="18:85" hidden="1" x14ac:dyDescent="0.3">
      <c r="R94" s="148"/>
      <c r="S94" s="148"/>
      <c r="T94" s="147"/>
      <c r="U94" s="147"/>
      <c r="V94" s="147"/>
      <c r="W94" s="147"/>
      <c r="X94" s="147"/>
      <c r="Y94" s="147"/>
      <c r="Z94" s="147"/>
      <c r="AA94" s="147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147"/>
      <c r="BJ94" s="147"/>
      <c r="BK94" s="147"/>
      <c r="BL94" s="147"/>
      <c r="BM94" s="147"/>
      <c r="BN94" s="147"/>
      <c r="BO94" s="147"/>
      <c r="BP94" s="147"/>
      <c r="BQ94" s="147"/>
      <c r="BR94" s="147"/>
      <c r="BS94" s="147"/>
      <c r="BT94" s="147"/>
      <c r="BU94" s="147"/>
      <c r="BV94" s="147"/>
      <c r="BW94" s="147"/>
      <c r="BX94" s="147"/>
      <c r="BY94" s="147"/>
      <c r="BZ94" s="147"/>
      <c r="CA94" s="147"/>
      <c r="CB94" s="147"/>
      <c r="CC94" s="147"/>
      <c r="CD94" s="147"/>
      <c r="CE94" s="147"/>
      <c r="CF94" s="147"/>
      <c r="CG94" s="147"/>
    </row>
    <row r="95" spans="18:85" hidden="1" x14ac:dyDescent="0.3">
      <c r="R95" s="148"/>
      <c r="S95" s="148"/>
      <c r="T95" s="147"/>
      <c r="U95" s="147"/>
      <c r="V95" s="147"/>
      <c r="W95" s="147"/>
      <c r="X95" s="147"/>
      <c r="Y95" s="147"/>
      <c r="Z95" s="147"/>
      <c r="AA95" s="147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  <c r="BZ95" s="147"/>
      <c r="CA95" s="147"/>
      <c r="CB95" s="147"/>
      <c r="CC95" s="147"/>
      <c r="CD95" s="147"/>
      <c r="CE95" s="147"/>
      <c r="CF95" s="147"/>
      <c r="CG95" s="147"/>
    </row>
    <row r="96" spans="18:85" hidden="1" x14ac:dyDescent="0.3">
      <c r="R96" s="148"/>
      <c r="S96" s="148"/>
      <c r="T96" s="147"/>
      <c r="U96" s="147"/>
      <c r="V96" s="147"/>
      <c r="W96" s="147"/>
      <c r="X96" s="147"/>
      <c r="Y96" s="147"/>
      <c r="Z96" s="147"/>
      <c r="AA96" s="147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7"/>
      <c r="BN96" s="147"/>
      <c r="BO96" s="147"/>
      <c r="BP96" s="147"/>
      <c r="BQ96" s="147"/>
      <c r="BR96" s="147"/>
      <c r="BS96" s="147"/>
      <c r="BT96" s="147"/>
      <c r="BU96" s="147"/>
      <c r="BV96" s="147"/>
      <c r="BW96" s="147"/>
      <c r="BX96" s="147"/>
      <c r="BY96" s="147"/>
      <c r="BZ96" s="147"/>
      <c r="CA96" s="147"/>
      <c r="CB96" s="147"/>
      <c r="CC96" s="147"/>
      <c r="CD96" s="147"/>
      <c r="CE96" s="147"/>
      <c r="CF96" s="147"/>
      <c r="CG96" s="147"/>
    </row>
    <row r="97" spans="18:85" hidden="1" x14ac:dyDescent="0.3">
      <c r="R97" s="148"/>
      <c r="S97" s="148"/>
      <c r="T97" s="147"/>
      <c r="U97" s="147"/>
      <c r="V97" s="147"/>
      <c r="W97" s="147"/>
      <c r="X97" s="147"/>
      <c r="Y97" s="147"/>
      <c r="Z97" s="147"/>
      <c r="AA97" s="147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7"/>
      <c r="BN97" s="147"/>
      <c r="BO97" s="147"/>
      <c r="BP97" s="147"/>
      <c r="BQ97" s="147"/>
      <c r="BR97" s="147"/>
      <c r="BS97" s="147"/>
      <c r="BT97" s="147"/>
      <c r="BU97" s="147"/>
      <c r="BV97" s="147"/>
      <c r="BW97" s="147"/>
      <c r="BX97" s="147"/>
      <c r="BY97" s="147"/>
      <c r="BZ97" s="147"/>
      <c r="CA97" s="147"/>
      <c r="CB97" s="147"/>
      <c r="CC97" s="147"/>
      <c r="CD97" s="147"/>
      <c r="CE97" s="147"/>
      <c r="CF97" s="147"/>
      <c r="CG97" s="147"/>
    </row>
    <row r="98" spans="18:85" hidden="1" x14ac:dyDescent="0.3">
      <c r="R98" s="148"/>
      <c r="S98" s="148"/>
      <c r="T98" s="147"/>
      <c r="U98" s="147"/>
      <c r="V98" s="147"/>
      <c r="W98" s="147"/>
      <c r="X98" s="147"/>
      <c r="Y98" s="147"/>
      <c r="Z98" s="147"/>
      <c r="AA98" s="147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7"/>
      <c r="BN98" s="147"/>
      <c r="BO98" s="147"/>
      <c r="BP98" s="147"/>
      <c r="BQ98" s="147"/>
      <c r="BR98" s="147"/>
      <c r="BS98" s="147"/>
      <c r="BT98" s="147"/>
      <c r="BU98" s="147"/>
      <c r="BV98" s="147"/>
      <c r="BW98" s="147"/>
      <c r="BX98" s="147"/>
      <c r="BY98" s="147"/>
      <c r="BZ98" s="147"/>
      <c r="CA98" s="147"/>
      <c r="CB98" s="147"/>
      <c r="CC98" s="147"/>
      <c r="CD98" s="147"/>
      <c r="CE98" s="147"/>
      <c r="CF98" s="147"/>
      <c r="CG98" s="147"/>
    </row>
    <row r="99" spans="18:85" hidden="1" x14ac:dyDescent="0.3">
      <c r="R99" s="148"/>
      <c r="S99" s="148"/>
      <c r="T99" s="147"/>
      <c r="U99" s="147"/>
      <c r="V99" s="147"/>
      <c r="W99" s="147"/>
      <c r="X99" s="147"/>
      <c r="Y99" s="147"/>
      <c r="Z99" s="147"/>
      <c r="AA99" s="147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7"/>
      <c r="BN99" s="147"/>
      <c r="BO99" s="147"/>
      <c r="BP99" s="147"/>
      <c r="BQ99" s="147"/>
      <c r="BR99" s="147"/>
      <c r="BS99" s="147"/>
      <c r="BT99" s="147"/>
      <c r="BU99" s="147"/>
      <c r="BV99" s="147"/>
      <c r="BW99" s="147"/>
      <c r="BX99" s="147"/>
      <c r="BY99" s="147"/>
      <c r="BZ99" s="147"/>
      <c r="CA99" s="147"/>
      <c r="CB99" s="147"/>
      <c r="CC99" s="147"/>
      <c r="CD99" s="147"/>
      <c r="CE99" s="147"/>
      <c r="CF99" s="147"/>
      <c r="CG99" s="147"/>
    </row>
    <row r="100" spans="18:85" hidden="1" x14ac:dyDescent="0.3">
      <c r="R100" s="148"/>
      <c r="S100" s="148"/>
      <c r="T100" s="147"/>
      <c r="U100" s="147"/>
      <c r="V100" s="147"/>
      <c r="W100" s="147"/>
      <c r="X100" s="147"/>
      <c r="Y100" s="147"/>
      <c r="Z100" s="147"/>
      <c r="AA100" s="147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7"/>
      <c r="BN100" s="147"/>
      <c r="BO100" s="147"/>
      <c r="BP100" s="147"/>
      <c r="BQ100" s="147"/>
      <c r="BR100" s="147"/>
      <c r="BS100" s="147"/>
      <c r="BT100" s="147"/>
      <c r="BU100" s="147"/>
      <c r="BV100" s="147"/>
      <c r="BW100" s="147"/>
      <c r="BX100" s="147"/>
      <c r="BY100" s="147"/>
      <c r="BZ100" s="147"/>
      <c r="CA100" s="147"/>
      <c r="CB100" s="147"/>
      <c r="CC100" s="147"/>
      <c r="CD100" s="147"/>
      <c r="CE100" s="147"/>
      <c r="CF100" s="147"/>
      <c r="CG100" s="147"/>
    </row>
    <row r="101" spans="18:85" hidden="1" x14ac:dyDescent="0.3">
      <c r="R101" s="148"/>
      <c r="S101" s="148"/>
      <c r="T101" s="147"/>
      <c r="U101" s="147"/>
      <c r="V101" s="147"/>
      <c r="W101" s="147"/>
      <c r="X101" s="147"/>
      <c r="Y101" s="147"/>
      <c r="Z101" s="147"/>
      <c r="AA101" s="147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47"/>
      <c r="BN101" s="147"/>
      <c r="BO101" s="147"/>
      <c r="BP101" s="147"/>
      <c r="BQ101" s="147"/>
      <c r="BR101" s="147"/>
      <c r="BS101" s="147"/>
      <c r="BT101" s="147"/>
      <c r="BU101" s="147"/>
      <c r="BV101" s="147"/>
      <c r="BW101" s="147"/>
      <c r="BX101" s="147"/>
      <c r="BY101" s="147"/>
      <c r="BZ101" s="147"/>
      <c r="CA101" s="147"/>
      <c r="CB101" s="147"/>
      <c r="CC101" s="147"/>
      <c r="CD101" s="147"/>
      <c r="CE101" s="147"/>
      <c r="CF101" s="147"/>
      <c r="CG101" s="147"/>
    </row>
    <row r="102" spans="18:85" hidden="1" x14ac:dyDescent="0.3">
      <c r="R102" s="148"/>
      <c r="S102" s="148"/>
      <c r="T102" s="147"/>
      <c r="U102" s="147"/>
      <c r="V102" s="147"/>
      <c r="W102" s="147"/>
      <c r="X102" s="147"/>
      <c r="Y102" s="147"/>
      <c r="Z102" s="147"/>
      <c r="AA102" s="147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47"/>
      <c r="BN102" s="147"/>
      <c r="BO102" s="147"/>
      <c r="BP102" s="147"/>
      <c r="BQ102" s="147"/>
      <c r="BR102" s="147"/>
      <c r="BS102" s="147"/>
      <c r="BT102" s="147"/>
      <c r="BU102" s="147"/>
      <c r="BV102" s="147"/>
      <c r="BW102" s="147"/>
      <c r="BX102" s="147"/>
      <c r="BY102" s="147"/>
      <c r="BZ102" s="147"/>
      <c r="CA102" s="147"/>
      <c r="CB102" s="147"/>
      <c r="CC102" s="147"/>
      <c r="CD102" s="147"/>
      <c r="CE102" s="147"/>
      <c r="CF102" s="147"/>
      <c r="CG102" s="147"/>
    </row>
    <row r="103" spans="18:85" hidden="1" x14ac:dyDescent="0.3">
      <c r="R103" s="148"/>
      <c r="S103" s="148"/>
      <c r="T103" s="147"/>
      <c r="U103" s="147"/>
      <c r="V103" s="147"/>
      <c r="W103" s="147"/>
      <c r="X103" s="147"/>
      <c r="Y103" s="147"/>
      <c r="Z103" s="147"/>
      <c r="AA103" s="147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47"/>
      <c r="BN103" s="147"/>
      <c r="BO103" s="147"/>
      <c r="BP103" s="147"/>
      <c r="BQ103" s="147"/>
      <c r="BR103" s="147"/>
      <c r="BS103" s="147"/>
      <c r="BT103" s="147"/>
      <c r="BU103" s="147"/>
      <c r="BV103" s="147"/>
      <c r="BW103" s="147"/>
      <c r="BX103" s="147"/>
      <c r="BY103" s="147"/>
      <c r="BZ103" s="147"/>
      <c r="CA103" s="147"/>
      <c r="CB103" s="147"/>
      <c r="CC103" s="147"/>
      <c r="CD103" s="147"/>
      <c r="CE103" s="147"/>
      <c r="CF103" s="147"/>
      <c r="CG103" s="147"/>
    </row>
    <row r="104" spans="18:85" hidden="1" x14ac:dyDescent="0.3">
      <c r="R104" s="148"/>
      <c r="S104" s="148"/>
      <c r="T104" s="147"/>
      <c r="U104" s="147"/>
      <c r="V104" s="147"/>
      <c r="W104" s="147"/>
      <c r="X104" s="147"/>
      <c r="Y104" s="147"/>
      <c r="Z104" s="147"/>
      <c r="AA104" s="147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47"/>
      <c r="BN104" s="147"/>
      <c r="BO104" s="147"/>
      <c r="BP104" s="147"/>
      <c r="BQ104" s="147"/>
      <c r="BR104" s="147"/>
      <c r="BS104" s="147"/>
      <c r="BT104" s="147"/>
      <c r="BU104" s="147"/>
      <c r="BV104" s="147"/>
      <c r="BW104" s="147"/>
      <c r="BX104" s="147"/>
      <c r="BY104" s="147"/>
      <c r="BZ104" s="147"/>
      <c r="CA104" s="147"/>
      <c r="CB104" s="147"/>
      <c r="CC104" s="147"/>
      <c r="CD104" s="147"/>
      <c r="CE104" s="147"/>
      <c r="CF104" s="147"/>
      <c r="CG104" s="147"/>
    </row>
    <row r="105" spans="18:85" hidden="1" x14ac:dyDescent="0.3">
      <c r="R105" s="148"/>
      <c r="S105" s="148"/>
      <c r="T105" s="147"/>
      <c r="U105" s="147"/>
      <c r="V105" s="147"/>
      <c r="W105" s="147"/>
      <c r="X105" s="147"/>
      <c r="Y105" s="147"/>
      <c r="Z105" s="147"/>
      <c r="AA105" s="147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147"/>
      <c r="BN105" s="147"/>
      <c r="BO105" s="147"/>
      <c r="BP105" s="147"/>
      <c r="BQ105" s="147"/>
      <c r="BR105" s="147"/>
      <c r="BS105" s="147"/>
      <c r="BT105" s="147"/>
      <c r="BU105" s="147"/>
      <c r="BV105" s="147"/>
      <c r="BW105" s="147"/>
      <c r="BX105" s="147"/>
      <c r="BY105" s="147"/>
      <c r="BZ105" s="147"/>
      <c r="CA105" s="147"/>
      <c r="CB105" s="147"/>
      <c r="CC105" s="147"/>
      <c r="CD105" s="147"/>
      <c r="CE105" s="147"/>
      <c r="CF105" s="147"/>
      <c r="CG105" s="147"/>
    </row>
    <row r="106" spans="18:85" hidden="1" x14ac:dyDescent="0.3">
      <c r="R106" s="148"/>
      <c r="S106" s="148"/>
      <c r="T106" s="147"/>
      <c r="U106" s="147"/>
      <c r="V106" s="147"/>
      <c r="W106" s="147"/>
      <c r="X106" s="147"/>
      <c r="Y106" s="147"/>
      <c r="Z106" s="147"/>
      <c r="AA106" s="147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/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7"/>
      <c r="CA106" s="147"/>
      <c r="CB106" s="147"/>
      <c r="CC106" s="147"/>
      <c r="CD106" s="147"/>
      <c r="CE106" s="147"/>
      <c r="CF106" s="147"/>
      <c r="CG106" s="147"/>
    </row>
    <row r="107" spans="18:85" hidden="1" x14ac:dyDescent="0.3">
      <c r="R107" s="148"/>
      <c r="S107" s="148"/>
      <c r="T107" s="147"/>
      <c r="U107" s="147"/>
      <c r="V107" s="147"/>
      <c r="W107" s="147"/>
      <c r="X107" s="147"/>
      <c r="Y107" s="147"/>
      <c r="Z107" s="147"/>
      <c r="AA107" s="147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BM107" s="147"/>
      <c r="BN107" s="147"/>
      <c r="BO107" s="147"/>
      <c r="BP107" s="147"/>
      <c r="BQ107" s="147"/>
      <c r="BR107" s="147"/>
      <c r="BS107" s="147"/>
      <c r="BT107" s="147"/>
      <c r="BU107" s="147"/>
      <c r="BV107" s="147"/>
      <c r="BW107" s="147"/>
      <c r="BX107" s="147"/>
      <c r="BY107" s="147"/>
      <c r="BZ107" s="147"/>
      <c r="CA107" s="147"/>
      <c r="CB107" s="147"/>
      <c r="CC107" s="147"/>
      <c r="CD107" s="147"/>
      <c r="CE107" s="147"/>
      <c r="CF107" s="147"/>
      <c r="CG107" s="147"/>
    </row>
    <row r="108" spans="18:85" hidden="1" x14ac:dyDescent="0.3">
      <c r="R108" s="148"/>
      <c r="S108" s="148"/>
      <c r="T108" s="147"/>
      <c r="U108" s="147"/>
      <c r="V108" s="147"/>
      <c r="W108" s="147"/>
      <c r="X108" s="147"/>
      <c r="Y108" s="147"/>
      <c r="Z108" s="147"/>
      <c r="AA108" s="147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47"/>
      <c r="BQ108" s="147"/>
      <c r="BR108" s="147"/>
      <c r="BS108" s="147"/>
      <c r="BT108" s="147"/>
      <c r="BU108" s="147"/>
      <c r="BV108" s="147"/>
      <c r="BW108" s="147"/>
      <c r="BX108" s="147"/>
      <c r="BY108" s="147"/>
      <c r="BZ108" s="147"/>
      <c r="CA108" s="147"/>
      <c r="CB108" s="147"/>
      <c r="CC108" s="147"/>
      <c r="CD108" s="147"/>
      <c r="CE108" s="147"/>
      <c r="CF108" s="147"/>
      <c r="CG108" s="147"/>
    </row>
    <row r="109" spans="18:85" hidden="1" x14ac:dyDescent="0.3">
      <c r="R109" s="148"/>
      <c r="S109" s="148"/>
      <c r="T109" s="147"/>
      <c r="U109" s="147"/>
      <c r="V109" s="147"/>
      <c r="W109" s="147"/>
      <c r="X109" s="147"/>
      <c r="Y109" s="147"/>
      <c r="Z109" s="147"/>
      <c r="AA109" s="147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7"/>
      <c r="BQ109" s="147"/>
      <c r="BR109" s="147"/>
      <c r="BS109" s="147"/>
      <c r="BT109" s="147"/>
      <c r="BU109" s="147"/>
      <c r="BV109" s="147"/>
      <c r="BW109" s="147"/>
      <c r="BX109" s="147"/>
      <c r="BY109" s="147"/>
      <c r="BZ109" s="147"/>
      <c r="CA109" s="147"/>
      <c r="CB109" s="147"/>
      <c r="CC109" s="147"/>
      <c r="CD109" s="147"/>
      <c r="CE109" s="147"/>
      <c r="CF109" s="147"/>
      <c r="CG109" s="147"/>
    </row>
    <row r="110" spans="18:85" hidden="1" x14ac:dyDescent="0.3">
      <c r="R110" s="148"/>
      <c r="S110" s="148"/>
      <c r="T110" s="147"/>
      <c r="U110" s="147"/>
      <c r="V110" s="147"/>
      <c r="W110" s="147"/>
      <c r="X110" s="147"/>
      <c r="Y110" s="147"/>
      <c r="Z110" s="147"/>
      <c r="AA110" s="147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  <c r="BI110" s="147"/>
      <c r="BJ110" s="147"/>
      <c r="BK110" s="147"/>
      <c r="BL110" s="147"/>
      <c r="BM110" s="147"/>
      <c r="BN110" s="147"/>
      <c r="BO110" s="147"/>
      <c r="BP110" s="147"/>
      <c r="BQ110" s="147"/>
      <c r="BR110" s="147"/>
      <c r="BS110" s="147"/>
      <c r="BT110" s="147"/>
      <c r="BU110" s="147"/>
      <c r="BV110" s="147"/>
      <c r="BW110" s="147"/>
      <c r="BX110" s="147"/>
      <c r="BY110" s="147"/>
      <c r="BZ110" s="147"/>
      <c r="CA110" s="147"/>
      <c r="CB110" s="147"/>
      <c r="CC110" s="147"/>
      <c r="CD110" s="147"/>
      <c r="CE110" s="147"/>
      <c r="CF110" s="147"/>
      <c r="CG110" s="147"/>
    </row>
    <row r="111" spans="18:85" hidden="1" x14ac:dyDescent="0.3">
      <c r="R111" s="148"/>
      <c r="S111" s="148"/>
      <c r="T111" s="147"/>
      <c r="U111" s="147"/>
      <c r="V111" s="147"/>
      <c r="W111" s="147"/>
      <c r="X111" s="147"/>
      <c r="Y111" s="147"/>
      <c r="Z111" s="147"/>
      <c r="AA111" s="147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  <c r="BI111" s="147"/>
      <c r="BJ111" s="147"/>
      <c r="BK111" s="147"/>
      <c r="BL111" s="147"/>
      <c r="BM111" s="147"/>
      <c r="BN111" s="147"/>
      <c r="BO111" s="147"/>
      <c r="BP111" s="147"/>
      <c r="BQ111" s="147"/>
      <c r="BR111" s="147"/>
      <c r="BS111" s="147"/>
      <c r="BT111" s="147"/>
      <c r="BU111" s="147"/>
      <c r="BV111" s="147"/>
      <c r="BW111" s="147"/>
      <c r="BX111" s="147"/>
      <c r="BY111" s="147"/>
      <c r="BZ111" s="147"/>
      <c r="CA111" s="147"/>
      <c r="CB111" s="147"/>
      <c r="CC111" s="147"/>
      <c r="CD111" s="147"/>
      <c r="CE111" s="147"/>
      <c r="CF111" s="147"/>
      <c r="CG111" s="147"/>
    </row>
    <row r="112" spans="18:85" hidden="1" x14ac:dyDescent="0.3">
      <c r="R112" s="148"/>
      <c r="S112" s="148"/>
      <c r="T112" s="147"/>
      <c r="U112" s="147"/>
      <c r="V112" s="147"/>
      <c r="W112" s="147"/>
      <c r="X112" s="147"/>
      <c r="Y112" s="147"/>
      <c r="Z112" s="147"/>
      <c r="AA112" s="147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  <c r="BI112" s="147"/>
      <c r="BJ112" s="147"/>
      <c r="BK112" s="147"/>
      <c r="BL112" s="147"/>
      <c r="BM112" s="147"/>
      <c r="BN112" s="147"/>
      <c r="BO112" s="147"/>
      <c r="BP112" s="147"/>
      <c r="BQ112" s="147"/>
      <c r="BR112" s="147"/>
      <c r="BS112" s="147"/>
      <c r="BT112" s="147"/>
      <c r="BU112" s="147"/>
      <c r="BV112" s="147"/>
      <c r="BW112" s="147"/>
      <c r="BX112" s="147"/>
      <c r="BY112" s="147"/>
      <c r="BZ112" s="147"/>
      <c r="CA112" s="147"/>
      <c r="CB112" s="147"/>
      <c r="CC112" s="147"/>
      <c r="CD112" s="147"/>
      <c r="CE112" s="147"/>
      <c r="CF112" s="147"/>
      <c r="CG112" s="147"/>
    </row>
    <row r="113" spans="18:85" hidden="1" x14ac:dyDescent="0.3">
      <c r="R113" s="148"/>
      <c r="S113" s="148"/>
      <c r="T113" s="147"/>
      <c r="U113" s="147"/>
      <c r="V113" s="147"/>
      <c r="W113" s="147"/>
      <c r="X113" s="147"/>
      <c r="Y113" s="147"/>
      <c r="Z113" s="147"/>
      <c r="AA113" s="147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  <c r="BI113" s="147"/>
      <c r="BJ113" s="147"/>
      <c r="BK113" s="147"/>
      <c r="BL113" s="147"/>
      <c r="BM113" s="147"/>
      <c r="BN113" s="147"/>
      <c r="BO113" s="147"/>
      <c r="BP113" s="147"/>
      <c r="BQ113" s="147"/>
      <c r="BR113" s="147"/>
      <c r="BS113" s="147"/>
      <c r="BT113" s="147"/>
      <c r="BU113" s="147"/>
      <c r="BV113" s="147"/>
      <c r="BW113" s="147"/>
      <c r="BX113" s="147"/>
      <c r="BY113" s="147"/>
      <c r="BZ113" s="147"/>
      <c r="CA113" s="147"/>
      <c r="CB113" s="147"/>
      <c r="CC113" s="147"/>
      <c r="CD113" s="147"/>
      <c r="CE113" s="147"/>
      <c r="CF113" s="147"/>
      <c r="CG113" s="147"/>
    </row>
    <row r="114" spans="18:85" hidden="1" x14ac:dyDescent="0.3">
      <c r="R114" s="148"/>
      <c r="S114" s="148"/>
      <c r="T114" s="147"/>
      <c r="U114" s="147"/>
      <c r="V114" s="147"/>
      <c r="W114" s="147"/>
      <c r="X114" s="147"/>
      <c r="Y114" s="147"/>
      <c r="Z114" s="147"/>
      <c r="AA114" s="147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BM114" s="147"/>
      <c r="BN114" s="147"/>
      <c r="BO114" s="147"/>
      <c r="BP114" s="147"/>
      <c r="BQ114" s="147"/>
      <c r="BR114" s="147"/>
      <c r="BS114" s="147"/>
      <c r="BT114" s="147"/>
      <c r="BU114" s="147"/>
      <c r="BV114" s="147"/>
      <c r="BW114" s="147"/>
      <c r="BX114" s="147"/>
      <c r="BY114" s="147"/>
      <c r="BZ114" s="147"/>
      <c r="CA114" s="147"/>
      <c r="CB114" s="147"/>
      <c r="CC114" s="147"/>
      <c r="CD114" s="147"/>
      <c r="CE114" s="147"/>
      <c r="CF114" s="147"/>
      <c r="CG114" s="147"/>
    </row>
    <row r="115" spans="18:85" hidden="1" x14ac:dyDescent="0.3">
      <c r="R115" s="148"/>
      <c r="S115" s="148"/>
      <c r="T115" s="147"/>
      <c r="U115" s="147"/>
      <c r="V115" s="147"/>
      <c r="W115" s="147"/>
      <c r="X115" s="147"/>
      <c r="Y115" s="147"/>
      <c r="Z115" s="147"/>
      <c r="AA115" s="147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BM115" s="147"/>
      <c r="BN115" s="147"/>
      <c r="BO115" s="147"/>
      <c r="BP115" s="147"/>
      <c r="BQ115" s="147"/>
      <c r="BR115" s="147"/>
      <c r="BS115" s="147"/>
      <c r="BT115" s="147"/>
      <c r="BU115" s="147"/>
      <c r="BV115" s="147"/>
      <c r="BW115" s="147"/>
      <c r="BX115" s="147"/>
      <c r="BY115" s="147"/>
      <c r="BZ115" s="147"/>
      <c r="CA115" s="147"/>
      <c r="CB115" s="147"/>
      <c r="CC115" s="147"/>
      <c r="CD115" s="147"/>
      <c r="CE115" s="147"/>
      <c r="CF115" s="147"/>
      <c r="CG115" s="147"/>
    </row>
    <row r="116" spans="18:85" hidden="1" x14ac:dyDescent="0.3">
      <c r="R116" s="148"/>
      <c r="S116" s="148"/>
      <c r="T116" s="147"/>
      <c r="U116" s="147"/>
      <c r="V116" s="147"/>
      <c r="W116" s="147"/>
      <c r="X116" s="147"/>
      <c r="Y116" s="147"/>
      <c r="Z116" s="147"/>
      <c r="AA116" s="147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7"/>
      <c r="BN116" s="147"/>
      <c r="BO116" s="147"/>
      <c r="BP116" s="147"/>
      <c r="BQ116" s="147"/>
      <c r="BR116" s="147"/>
      <c r="BS116" s="147"/>
      <c r="BT116" s="147"/>
      <c r="BU116" s="147"/>
      <c r="BV116" s="147"/>
      <c r="BW116" s="147"/>
      <c r="BX116" s="147"/>
      <c r="BY116" s="147"/>
      <c r="BZ116" s="147"/>
      <c r="CA116" s="147"/>
      <c r="CB116" s="147"/>
      <c r="CC116" s="147"/>
      <c r="CD116" s="147"/>
      <c r="CE116" s="147"/>
      <c r="CF116" s="147"/>
      <c r="CG116" s="147"/>
    </row>
    <row r="117" spans="18:85" hidden="1" x14ac:dyDescent="0.3">
      <c r="R117" s="148"/>
      <c r="S117" s="148"/>
      <c r="T117" s="147"/>
      <c r="U117" s="147"/>
      <c r="V117" s="147"/>
      <c r="W117" s="147"/>
      <c r="X117" s="147"/>
      <c r="Y117" s="147"/>
      <c r="Z117" s="147"/>
      <c r="AA117" s="147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</row>
    <row r="118" spans="18:85" hidden="1" x14ac:dyDescent="0.3">
      <c r="R118" s="148"/>
      <c r="S118" s="148"/>
      <c r="T118" s="147"/>
      <c r="U118" s="147"/>
      <c r="V118" s="147"/>
      <c r="W118" s="147"/>
      <c r="X118" s="147"/>
      <c r="Y118" s="147"/>
      <c r="Z118" s="147"/>
      <c r="AA118" s="147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7"/>
      <c r="BQ118" s="147"/>
      <c r="BR118" s="147"/>
      <c r="BS118" s="147"/>
      <c r="BT118" s="147"/>
      <c r="BU118" s="147"/>
      <c r="BV118" s="147"/>
      <c r="BW118" s="147"/>
      <c r="BX118" s="147"/>
      <c r="BY118" s="147"/>
      <c r="BZ118" s="147"/>
      <c r="CA118" s="147"/>
      <c r="CB118" s="147"/>
      <c r="CC118" s="147"/>
      <c r="CD118" s="147"/>
      <c r="CE118" s="147"/>
      <c r="CF118" s="147"/>
      <c r="CG118" s="147"/>
    </row>
    <row r="119" spans="18:85" hidden="1" x14ac:dyDescent="0.3">
      <c r="R119" s="148"/>
      <c r="S119" s="148"/>
      <c r="T119" s="147"/>
      <c r="U119" s="147"/>
      <c r="V119" s="147"/>
      <c r="W119" s="147"/>
      <c r="X119" s="147"/>
      <c r="Y119" s="147"/>
      <c r="Z119" s="147"/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7"/>
      <c r="BN119" s="147"/>
      <c r="BO119" s="147"/>
      <c r="BP119" s="147"/>
      <c r="BQ119" s="147"/>
      <c r="BR119" s="147"/>
      <c r="BS119" s="147"/>
      <c r="BT119" s="147"/>
      <c r="BU119" s="147"/>
      <c r="BV119" s="147"/>
      <c r="BW119" s="147"/>
      <c r="BX119" s="147"/>
      <c r="BY119" s="147"/>
      <c r="BZ119" s="147"/>
      <c r="CA119" s="147"/>
      <c r="CB119" s="147"/>
      <c r="CC119" s="147"/>
      <c r="CD119" s="147"/>
      <c r="CE119" s="147"/>
      <c r="CF119" s="147"/>
      <c r="CG119" s="147"/>
    </row>
    <row r="120" spans="18:85" hidden="1" x14ac:dyDescent="0.3">
      <c r="R120" s="148"/>
      <c r="S120" s="148"/>
      <c r="T120" s="147"/>
      <c r="U120" s="147"/>
      <c r="V120" s="147"/>
      <c r="W120" s="147"/>
      <c r="X120" s="147"/>
      <c r="Y120" s="147"/>
      <c r="Z120" s="147"/>
      <c r="AA120" s="147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7"/>
      <c r="BN120" s="147"/>
      <c r="BO120" s="147"/>
      <c r="BP120" s="147"/>
      <c r="BQ120" s="147"/>
      <c r="BR120" s="147"/>
      <c r="BS120" s="147"/>
      <c r="BT120" s="147"/>
      <c r="BU120" s="147"/>
      <c r="BV120" s="147"/>
      <c r="BW120" s="147"/>
      <c r="BX120" s="147"/>
      <c r="BY120" s="147"/>
      <c r="BZ120" s="147"/>
      <c r="CA120" s="147"/>
      <c r="CB120" s="147"/>
      <c r="CC120" s="147"/>
      <c r="CD120" s="147"/>
      <c r="CE120" s="147"/>
      <c r="CF120" s="147"/>
      <c r="CG120" s="147"/>
    </row>
    <row r="121" spans="18:85" hidden="1" x14ac:dyDescent="0.3">
      <c r="R121" s="148"/>
      <c r="S121" s="148"/>
      <c r="T121" s="147"/>
      <c r="U121" s="147"/>
      <c r="V121" s="147"/>
      <c r="W121" s="147"/>
      <c r="X121" s="147"/>
      <c r="Y121" s="147"/>
      <c r="Z121" s="147"/>
      <c r="AA121" s="147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7"/>
      <c r="BN121" s="147"/>
      <c r="BO121" s="147"/>
      <c r="BP121" s="147"/>
      <c r="BQ121" s="147"/>
      <c r="BR121" s="147"/>
      <c r="BS121" s="147"/>
      <c r="BT121" s="147"/>
      <c r="BU121" s="147"/>
      <c r="BV121" s="147"/>
      <c r="BW121" s="147"/>
      <c r="BX121" s="147"/>
      <c r="BY121" s="147"/>
      <c r="BZ121" s="147"/>
      <c r="CA121" s="147"/>
      <c r="CB121" s="147"/>
      <c r="CC121" s="147"/>
      <c r="CD121" s="147"/>
      <c r="CE121" s="147"/>
      <c r="CF121" s="147"/>
      <c r="CG121" s="147"/>
    </row>
    <row r="122" spans="18:85" hidden="1" x14ac:dyDescent="0.3">
      <c r="R122" s="148"/>
      <c r="S122" s="148"/>
      <c r="T122" s="147"/>
      <c r="U122" s="147"/>
      <c r="V122" s="147"/>
      <c r="W122" s="147"/>
      <c r="X122" s="147"/>
      <c r="Y122" s="147"/>
      <c r="Z122" s="147"/>
      <c r="AA122" s="147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7"/>
      <c r="BN122" s="147"/>
      <c r="BO122" s="147"/>
      <c r="BP122" s="147"/>
      <c r="BQ122" s="147"/>
      <c r="BR122" s="147"/>
      <c r="BS122" s="147"/>
      <c r="BT122" s="147"/>
      <c r="BU122" s="147"/>
      <c r="BV122" s="147"/>
      <c r="BW122" s="147"/>
      <c r="BX122" s="147"/>
      <c r="BY122" s="147"/>
      <c r="BZ122" s="147"/>
      <c r="CA122" s="147"/>
      <c r="CB122" s="147"/>
      <c r="CC122" s="147"/>
      <c r="CD122" s="147"/>
      <c r="CE122" s="147"/>
      <c r="CF122" s="147"/>
      <c r="CG122" s="147"/>
    </row>
    <row r="123" spans="18:85" hidden="1" x14ac:dyDescent="0.3">
      <c r="R123" s="148"/>
      <c r="S123" s="148"/>
      <c r="T123" s="147"/>
      <c r="U123" s="147"/>
      <c r="V123" s="147"/>
      <c r="W123" s="147"/>
      <c r="X123" s="147"/>
      <c r="Y123" s="147"/>
      <c r="Z123" s="147"/>
      <c r="AA123" s="147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</row>
    <row r="124" spans="18:85" hidden="1" x14ac:dyDescent="0.3">
      <c r="R124" s="148"/>
      <c r="S124" s="148"/>
      <c r="T124" s="147"/>
      <c r="U124" s="147"/>
      <c r="V124" s="147"/>
      <c r="W124" s="147"/>
      <c r="X124" s="147"/>
      <c r="Y124" s="147"/>
      <c r="Z124" s="147"/>
      <c r="AA124" s="147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</row>
    <row r="125" spans="18:85" hidden="1" x14ac:dyDescent="0.3">
      <c r="R125" s="148"/>
      <c r="S125" s="148"/>
      <c r="T125" s="147"/>
      <c r="U125" s="147"/>
      <c r="V125" s="147"/>
      <c r="W125" s="147"/>
      <c r="X125" s="147"/>
      <c r="Y125" s="147"/>
      <c r="Z125" s="147"/>
      <c r="AA125" s="147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  <c r="BI125" s="147"/>
      <c r="BJ125" s="147"/>
      <c r="BK125" s="147"/>
      <c r="BL125" s="147"/>
      <c r="BM125" s="147"/>
      <c r="BN125" s="147"/>
      <c r="BO125" s="147"/>
      <c r="BP125" s="147"/>
      <c r="BQ125" s="147"/>
      <c r="BR125" s="147"/>
      <c r="BS125" s="147"/>
      <c r="BT125" s="147"/>
      <c r="BU125" s="147"/>
      <c r="BV125" s="147"/>
      <c r="BW125" s="147"/>
      <c r="BX125" s="147"/>
      <c r="BY125" s="147"/>
      <c r="BZ125" s="147"/>
      <c r="CA125" s="147"/>
      <c r="CB125" s="147"/>
      <c r="CC125" s="147"/>
      <c r="CD125" s="147"/>
      <c r="CE125" s="147"/>
      <c r="CF125" s="147"/>
      <c r="CG125" s="147"/>
    </row>
    <row r="126" spans="18:85" hidden="1" x14ac:dyDescent="0.3">
      <c r="R126" s="148"/>
      <c r="S126" s="148"/>
      <c r="T126" s="147"/>
      <c r="U126" s="147"/>
      <c r="V126" s="147"/>
      <c r="W126" s="147"/>
      <c r="X126" s="147"/>
      <c r="Y126" s="147"/>
      <c r="Z126" s="147"/>
      <c r="AA126" s="147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  <c r="BI126" s="147"/>
      <c r="BJ126" s="147"/>
      <c r="BK126" s="147"/>
      <c r="BL126" s="147"/>
      <c r="BM126" s="147"/>
      <c r="BN126" s="147"/>
      <c r="BO126" s="147"/>
      <c r="BP126" s="147"/>
      <c r="BQ126" s="147"/>
      <c r="BR126" s="147"/>
      <c r="BS126" s="147"/>
      <c r="BT126" s="147"/>
      <c r="BU126" s="147"/>
      <c r="BV126" s="147"/>
      <c r="BW126" s="147"/>
      <c r="BX126" s="147"/>
      <c r="BY126" s="147"/>
      <c r="BZ126" s="147"/>
      <c r="CA126" s="147"/>
      <c r="CB126" s="147"/>
      <c r="CC126" s="147"/>
      <c r="CD126" s="147"/>
      <c r="CE126" s="147"/>
      <c r="CF126" s="147"/>
      <c r="CG126" s="147"/>
    </row>
    <row r="127" spans="18:85" hidden="1" x14ac:dyDescent="0.3">
      <c r="R127" s="148"/>
      <c r="S127" s="148"/>
      <c r="T127" s="147"/>
      <c r="U127" s="147"/>
      <c r="V127" s="147"/>
      <c r="W127" s="147"/>
      <c r="X127" s="147"/>
      <c r="Y127" s="147"/>
      <c r="Z127" s="147"/>
      <c r="AA127" s="147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  <c r="BI127" s="147"/>
      <c r="BJ127" s="147"/>
      <c r="BK127" s="147"/>
      <c r="BL127" s="147"/>
      <c r="BM127" s="147"/>
      <c r="BN127" s="147"/>
      <c r="BO127" s="147"/>
      <c r="BP127" s="147"/>
      <c r="BQ127" s="147"/>
      <c r="BR127" s="147"/>
      <c r="BS127" s="147"/>
      <c r="BT127" s="147"/>
      <c r="BU127" s="147"/>
      <c r="BV127" s="147"/>
      <c r="BW127" s="147"/>
      <c r="BX127" s="147"/>
      <c r="BY127" s="147"/>
      <c r="BZ127" s="147"/>
      <c r="CA127" s="147"/>
      <c r="CB127" s="147"/>
      <c r="CC127" s="147"/>
      <c r="CD127" s="147"/>
      <c r="CE127" s="147"/>
      <c r="CF127" s="147"/>
      <c r="CG127" s="147"/>
    </row>
    <row r="128" spans="18:85" hidden="1" x14ac:dyDescent="0.3">
      <c r="R128" s="148"/>
      <c r="S128" s="148"/>
      <c r="T128" s="147"/>
      <c r="U128" s="147"/>
      <c r="V128" s="147"/>
      <c r="W128" s="147"/>
      <c r="X128" s="147"/>
      <c r="Y128" s="147"/>
      <c r="Z128" s="147"/>
      <c r="AA128" s="147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  <c r="BI128" s="147"/>
      <c r="BJ128" s="147"/>
      <c r="BK128" s="147"/>
      <c r="BL128" s="147"/>
      <c r="BM128" s="147"/>
      <c r="BN128" s="147"/>
      <c r="BO128" s="147"/>
      <c r="BP128" s="147"/>
      <c r="BQ128" s="147"/>
      <c r="BR128" s="147"/>
      <c r="BS128" s="147"/>
      <c r="BT128" s="147"/>
      <c r="BU128" s="147"/>
      <c r="BV128" s="147"/>
      <c r="BW128" s="147"/>
      <c r="BX128" s="147"/>
      <c r="BY128" s="147"/>
      <c r="BZ128" s="147"/>
      <c r="CA128" s="147"/>
      <c r="CB128" s="147"/>
      <c r="CC128" s="147"/>
      <c r="CD128" s="147"/>
      <c r="CE128" s="147"/>
      <c r="CF128" s="147"/>
      <c r="CG128" s="147"/>
    </row>
    <row r="129" spans="18:85" hidden="1" x14ac:dyDescent="0.3">
      <c r="R129" s="148"/>
      <c r="S129" s="148"/>
      <c r="T129" s="147"/>
      <c r="U129" s="147"/>
      <c r="V129" s="147"/>
      <c r="W129" s="147"/>
      <c r="X129" s="147"/>
      <c r="Y129" s="147"/>
      <c r="Z129" s="147"/>
      <c r="AA129" s="147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  <c r="BI129" s="147"/>
      <c r="BJ129" s="147"/>
      <c r="BK129" s="147"/>
      <c r="BL129" s="147"/>
      <c r="BM129" s="147"/>
      <c r="BN129" s="147"/>
      <c r="BO129" s="147"/>
      <c r="BP129" s="147"/>
      <c r="BQ129" s="147"/>
      <c r="BR129" s="147"/>
      <c r="BS129" s="147"/>
      <c r="BT129" s="147"/>
      <c r="BU129" s="147"/>
      <c r="BV129" s="147"/>
      <c r="BW129" s="147"/>
      <c r="BX129" s="147"/>
      <c r="BY129" s="147"/>
      <c r="BZ129" s="147"/>
      <c r="CA129" s="147"/>
      <c r="CB129" s="147"/>
      <c r="CC129" s="147"/>
      <c r="CD129" s="147"/>
      <c r="CE129" s="147"/>
      <c r="CF129" s="147"/>
      <c r="CG129" s="147"/>
    </row>
    <row r="130" spans="18:85" hidden="1" x14ac:dyDescent="0.3">
      <c r="R130" s="148"/>
      <c r="S130" s="148"/>
      <c r="T130" s="147"/>
      <c r="U130" s="147"/>
      <c r="V130" s="147"/>
      <c r="W130" s="147"/>
      <c r="X130" s="147"/>
      <c r="Y130" s="147"/>
      <c r="Z130" s="147"/>
      <c r="AA130" s="147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  <c r="BI130" s="147"/>
      <c r="BJ130" s="147"/>
      <c r="BK130" s="147"/>
      <c r="BL130" s="147"/>
      <c r="BM130" s="147"/>
      <c r="BN130" s="147"/>
      <c r="BO130" s="147"/>
      <c r="BP130" s="147"/>
      <c r="BQ130" s="147"/>
      <c r="BR130" s="147"/>
      <c r="BS130" s="147"/>
      <c r="BT130" s="147"/>
      <c r="BU130" s="147"/>
      <c r="BV130" s="147"/>
      <c r="BW130" s="147"/>
      <c r="BX130" s="147"/>
      <c r="BY130" s="147"/>
      <c r="BZ130" s="147"/>
      <c r="CA130" s="147"/>
      <c r="CB130" s="147"/>
      <c r="CC130" s="147"/>
      <c r="CD130" s="147"/>
      <c r="CE130" s="147"/>
      <c r="CF130" s="147"/>
      <c r="CG130" s="147"/>
    </row>
    <row r="131" spans="18:85" hidden="1" x14ac:dyDescent="0.3">
      <c r="R131" s="148"/>
      <c r="S131" s="148"/>
      <c r="T131" s="147"/>
      <c r="U131" s="147"/>
      <c r="V131" s="147"/>
      <c r="W131" s="147"/>
      <c r="X131" s="147"/>
      <c r="Y131" s="147"/>
      <c r="Z131" s="147"/>
      <c r="AA131" s="147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  <c r="BI131" s="147"/>
      <c r="BJ131" s="147"/>
      <c r="BK131" s="147"/>
      <c r="BL131" s="147"/>
      <c r="BM131" s="147"/>
      <c r="BN131" s="147"/>
      <c r="BO131" s="147"/>
      <c r="BP131" s="147"/>
      <c r="BQ131" s="147"/>
      <c r="BR131" s="147"/>
      <c r="BS131" s="147"/>
      <c r="BT131" s="147"/>
      <c r="BU131" s="147"/>
      <c r="BV131" s="147"/>
      <c r="BW131" s="147"/>
      <c r="BX131" s="147"/>
      <c r="BY131" s="147"/>
      <c r="BZ131" s="147"/>
      <c r="CA131" s="147"/>
      <c r="CB131" s="147"/>
      <c r="CC131" s="147"/>
      <c r="CD131" s="147"/>
      <c r="CE131" s="147"/>
      <c r="CF131" s="147"/>
      <c r="CG131" s="147"/>
    </row>
    <row r="132" spans="18:85" hidden="1" x14ac:dyDescent="0.3">
      <c r="R132" s="148"/>
      <c r="S132" s="148"/>
      <c r="T132" s="147"/>
      <c r="U132" s="147"/>
      <c r="V132" s="147"/>
      <c r="W132" s="147"/>
      <c r="X132" s="147"/>
      <c r="Y132" s="147"/>
      <c r="Z132" s="147"/>
      <c r="AA132" s="147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7"/>
      <c r="BN132" s="147"/>
      <c r="BO132" s="147"/>
      <c r="BP132" s="147"/>
      <c r="BQ132" s="147"/>
      <c r="BR132" s="147"/>
      <c r="BS132" s="147"/>
      <c r="BT132" s="147"/>
      <c r="BU132" s="147"/>
      <c r="BV132" s="147"/>
      <c r="BW132" s="147"/>
      <c r="BX132" s="147"/>
      <c r="BY132" s="147"/>
      <c r="BZ132" s="147"/>
      <c r="CA132" s="147"/>
      <c r="CB132" s="147"/>
      <c r="CC132" s="147"/>
      <c r="CD132" s="147"/>
      <c r="CE132" s="147"/>
      <c r="CF132" s="147"/>
      <c r="CG132" s="147"/>
    </row>
    <row r="133" spans="18:85" hidden="1" x14ac:dyDescent="0.3">
      <c r="R133" s="148"/>
      <c r="S133" s="148"/>
      <c r="T133" s="147"/>
      <c r="U133" s="147"/>
      <c r="V133" s="147"/>
      <c r="W133" s="147"/>
      <c r="X133" s="147"/>
      <c r="Y133" s="147"/>
      <c r="Z133" s="147"/>
      <c r="AA133" s="147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47"/>
      <c r="BN133" s="147"/>
      <c r="BO133" s="147"/>
      <c r="BP133" s="147"/>
      <c r="BQ133" s="147"/>
      <c r="BR133" s="147"/>
      <c r="BS133" s="147"/>
      <c r="BT133" s="147"/>
      <c r="BU133" s="147"/>
      <c r="BV133" s="147"/>
      <c r="BW133" s="147"/>
      <c r="BX133" s="147"/>
      <c r="BY133" s="147"/>
      <c r="BZ133" s="147"/>
      <c r="CA133" s="147"/>
      <c r="CB133" s="147"/>
      <c r="CC133" s="147"/>
      <c r="CD133" s="147"/>
      <c r="CE133" s="147"/>
      <c r="CF133" s="147"/>
      <c r="CG133" s="147"/>
    </row>
    <row r="134" spans="18:85" hidden="1" x14ac:dyDescent="0.3">
      <c r="R134" s="148"/>
      <c r="S134" s="148"/>
      <c r="T134" s="147"/>
      <c r="U134" s="147"/>
      <c r="V134" s="147"/>
      <c r="W134" s="147"/>
      <c r="X134" s="147"/>
      <c r="Y134" s="147"/>
      <c r="Z134" s="147"/>
      <c r="AA134" s="147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7"/>
      <c r="BN134" s="147"/>
      <c r="BO134" s="147"/>
      <c r="BP134" s="147"/>
      <c r="BQ134" s="147"/>
      <c r="BR134" s="147"/>
      <c r="BS134" s="147"/>
      <c r="BT134" s="147"/>
      <c r="BU134" s="147"/>
      <c r="BV134" s="147"/>
      <c r="BW134" s="147"/>
      <c r="BX134" s="147"/>
      <c r="BY134" s="147"/>
      <c r="BZ134" s="147"/>
      <c r="CA134" s="147"/>
      <c r="CB134" s="147"/>
      <c r="CC134" s="147"/>
      <c r="CD134" s="147"/>
      <c r="CE134" s="147"/>
      <c r="CF134" s="147"/>
      <c r="CG134" s="147"/>
    </row>
    <row r="135" spans="18:85" hidden="1" x14ac:dyDescent="0.3">
      <c r="R135" s="148"/>
      <c r="S135" s="148"/>
      <c r="T135" s="147"/>
      <c r="U135" s="147"/>
      <c r="V135" s="147"/>
      <c r="W135" s="147"/>
      <c r="X135" s="147"/>
      <c r="Y135" s="147"/>
      <c r="Z135" s="147"/>
      <c r="AA135" s="147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7"/>
      <c r="BN135" s="147"/>
      <c r="BO135" s="147"/>
      <c r="BP135" s="147"/>
      <c r="BQ135" s="147"/>
      <c r="BR135" s="147"/>
      <c r="BS135" s="147"/>
      <c r="BT135" s="147"/>
      <c r="BU135" s="147"/>
      <c r="BV135" s="147"/>
      <c r="BW135" s="147"/>
      <c r="BX135" s="147"/>
      <c r="BY135" s="147"/>
      <c r="BZ135" s="147"/>
      <c r="CA135" s="147"/>
      <c r="CB135" s="147"/>
      <c r="CC135" s="147"/>
      <c r="CD135" s="147"/>
      <c r="CE135" s="147"/>
      <c r="CF135" s="147"/>
      <c r="CG135" s="147"/>
    </row>
    <row r="136" spans="18:85" hidden="1" x14ac:dyDescent="0.3">
      <c r="R136" s="148"/>
      <c r="S136" s="148"/>
      <c r="T136" s="147"/>
      <c r="U136" s="147"/>
      <c r="V136" s="147"/>
      <c r="W136" s="147"/>
      <c r="X136" s="147"/>
      <c r="Y136" s="147"/>
      <c r="Z136" s="147"/>
      <c r="AA136" s="147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7"/>
      <c r="BN136" s="147"/>
      <c r="BO136" s="147"/>
      <c r="BP136" s="147"/>
      <c r="BQ136" s="147"/>
      <c r="BR136" s="147"/>
      <c r="BS136" s="147"/>
      <c r="BT136" s="147"/>
      <c r="BU136" s="147"/>
      <c r="BV136" s="147"/>
      <c r="BW136" s="147"/>
      <c r="BX136" s="147"/>
      <c r="BY136" s="147"/>
      <c r="BZ136" s="147"/>
      <c r="CA136" s="147"/>
      <c r="CB136" s="147"/>
      <c r="CC136" s="147"/>
      <c r="CD136" s="147"/>
      <c r="CE136" s="147"/>
      <c r="CF136" s="147"/>
      <c r="CG136" s="147"/>
    </row>
    <row r="137" spans="18:85" hidden="1" x14ac:dyDescent="0.3">
      <c r="R137" s="148"/>
      <c r="S137" s="148"/>
      <c r="T137" s="147"/>
      <c r="U137" s="147"/>
      <c r="V137" s="147"/>
      <c r="W137" s="147"/>
      <c r="X137" s="147"/>
      <c r="Y137" s="147"/>
      <c r="Z137" s="147"/>
      <c r="AA137" s="147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47"/>
      <c r="BN137" s="147"/>
      <c r="BO137" s="147"/>
      <c r="BP137" s="147"/>
      <c r="BQ137" s="147"/>
      <c r="BR137" s="147"/>
      <c r="BS137" s="147"/>
      <c r="BT137" s="147"/>
      <c r="BU137" s="147"/>
      <c r="BV137" s="147"/>
      <c r="BW137" s="147"/>
      <c r="BX137" s="147"/>
      <c r="BY137" s="147"/>
      <c r="BZ137" s="147"/>
      <c r="CA137" s="147"/>
      <c r="CB137" s="147"/>
      <c r="CC137" s="147"/>
      <c r="CD137" s="147"/>
      <c r="CE137" s="147"/>
      <c r="CF137" s="147"/>
      <c r="CG137" s="147"/>
    </row>
    <row r="138" spans="18:85" hidden="1" x14ac:dyDescent="0.3">
      <c r="R138" s="148"/>
      <c r="S138" s="148"/>
      <c r="T138" s="147"/>
      <c r="U138" s="147"/>
      <c r="V138" s="147"/>
      <c r="W138" s="147"/>
      <c r="X138" s="147"/>
      <c r="Y138" s="147"/>
      <c r="Z138" s="147"/>
      <c r="AA138" s="147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147"/>
      <c r="BN138" s="147"/>
      <c r="BO138" s="147"/>
      <c r="BP138" s="147"/>
      <c r="BQ138" s="147"/>
      <c r="BR138" s="147"/>
      <c r="BS138" s="147"/>
      <c r="BT138" s="147"/>
      <c r="BU138" s="147"/>
      <c r="BV138" s="147"/>
      <c r="BW138" s="147"/>
      <c r="BX138" s="147"/>
      <c r="BY138" s="147"/>
      <c r="BZ138" s="147"/>
      <c r="CA138" s="147"/>
      <c r="CB138" s="147"/>
      <c r="CC138" s="147"/>
      <c r="CD138" s="147"/>
      <c r="CE138" s="147"/>
      <c r="CF138" s="147"/>
      <c r="CG138" s="147"/>
    </row>
    <row r="139" spans="18:85" hidden="1" x14ac:dyDescent="0.3">
      <c r="R139" s="148"/>
      <c r="S139" s="148"/>
      <c r="T139" s="147"/>
      <c r="U139" s="147"/>
      <c r="V139" s="147"/>
      <c r="W139" s="147"/>
      <c r="X139" s="147"/>
      <c r="Y139" s="147"/>
      <c r="Z139" s="147"/>
      <c r="AA139" s="147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147"/>
      <c r="BN139" s="147"/>
      <c r="BO139" s="147"/>
      <c r="BP139" s="147"/>
      <c r="BQ139" s="147"/>
      <c r="BR139" s="147"/>
      <c r="BS139" s="147"/>
      <c r="BT139" s="147"/>
      <c r="BU139" s="147"/>
      <c r="BV139" s="147"/>
      <c r="BW139" s="147"/>
      <c r="BX139" s="147"/>
      <c r="BY139" s="147"/>
      <c r="BZ139" s="147"/>
      <c r="CA139" s="147"/>
      <c r="CB139" s="147"/>
      <c r="CC139" s="147"/>
      <c r="CD139" s="147"/>
      <c r="CE139" s="147"/>
      <c r="CF139" s="147"/>
      <c r="CG139" s="147"/>
    </row>
    <row r="140" spans="18:85" hidden="1" x14ac:dyDescent="0.3">
      <c r="R140" s="148"/>
      <c r="S140" s="148"/>
      <c r="T140" s="147"/>
      <c r="U140" s="147"/>
      <c r="V140" s="147"/>
      <c r="W140" s="147"/>
      <c r="X140" s="147"/>
      <c r="Y140" s="147"/>
      <c r="Z140" s="147"/>
      <c r="AA140" s="147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147"/>
      <c r="BN140" s="147"/>
      <c r="BO140" s="147"/>
      <c r="BP140" s="147"/>
      <c r="BQ140" s="147"/>
      <c r="BR140" s="147"/>
      <c r="BS140" s="147"/>
      <c r="BT140" s="147"/>
      <c r="BU140" s="147"/>
      <c r="BV140" s="147"/>
      <c r="BW140" s="147"/>
      <c r="BX140" s="147"/>
      <c r="BY140" s="147"/>
      <c r="BZ140" s="147"/>
      <c r="CA140" s="147"/>
      <c r="CB140" s="147"/>
      <c r="CC140" s="147"/>
      <c r="CD140" s="147"/>
      <c r="CE140" s="147"/>
      <c r="CF140" s="147"/>
      <c r="CG140" s="147"/>
    </row>
    <row r="141" spans="18:85" hidden="1" x14ac:dyDescent="0.3">
      <c r="R141" s="148"/>
      <c r="S141" s="148"/>
      <c r="T141" s="147"/>
      <c r="U141" s="147"/>
      <c r="V141" s="147"/>
      <c r="W141" s="147"/>
      <c r="X141" s="147"/>
      <c r="Y141" s="147"/>
      <c r="Z141" s="147"/>
      <c r="AA141" s="147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147"/>
      <c r="BN141" s="147"/>
      <c r="BO141" s="147"/>
      <c r="BP141" s="147"/>
      <c r="BQ141" s="147"/>
      <c r="BR141" s="147"/>
      <c r="BS141" s="147"/>
      <c r="BT141" s="147"/>
      <c r="BU141" s="147"/>
      <c r="BV141" s="147"/>
      <c r="BW141" s="147"/>
      <c r="BX141" s="147"/>
      <c r="BY141" s="147"/>
      <c r="BZ141" s="147"/>
      <c r="CA141" s="147"/>
      <c r="CB141" s="147"/>
      <c r="CC141" s="147"/>
      <c r="CD141" s="147"/>
      <c r="CE141" s="147"/>
      <c r="CF141" s="147"/>
      <c r="CG141" s="147"/>
    </row>
    <row r="142" spans="18:85" hidden="1" x14ac:dyDescent="0.3">
      <c r="R142" s="148"/>
      <c r="S142" s="148"/>
      <c r="T142" s="147"/>
      <c r="U142" s="147"/>
      <c r="V142" s="147"/>
      <c r="W142" s="147"/>
      <c r="X142" s="147"/>
      <c r="Y142" s="147"/>
      <c r="Z142" s="147"/>
      <c r="AA142" s="147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7"/>
      <c r="BQ142" s="147"/>
      <c r="BR142" s="147"/>
      <c r="BS142" s="147"/>
      <c r="BT142" s="147"/>
      <c r="BU142" s="147"/>
      <c r="BV142" s="147"/>
      <c r="BW142" s="147"/>
      <c r="BX142" s="147"/>
      <c r="BY142" s="147"/>
      <c r="BZ142" s="147"/>
      <c r="CA142" s="147"/>
      <c r="CB142" s="147"/>
      <c r="CC142" s="147"/>
      <c r="CD142" s="147"/>
      <c r="CE142" s="147"/>
      <c r="CF142" s="147"/>
      <c r="CG142" s="147"/>
    </row>
    <row r="143" spans="18:85" hidden="1" x14ac:dyDescent="0.3">
      <c r="R143" s="148"/>
      <c r="S143" s="148"/>
      <c r="T143" s="147"/>
      <c r="U143" s="147"/>
      <c r="V143" s="147"/>
      <c r="W143" s="147"/>
      <c r="X143" s="147"/>
      <c r="Y143" s="147"/>
      <c r="Z143" s="147"/>
      <c r="AA143" s="147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  <c r="BI143" s="147"/>
      <c r="BJ143" s="147"/>
      <c r="BK143" s="147"/>
      <c r="BL143" s="147"/>
      <c r="BM143" s="147"/>
      <c r="BN143" s="147"/>
      <c r="BO143" s="147"/>
      <c r="BP143" s="147"/>
      <c r="BQ143" s="147"/>
      <c r="BR143" s="147"/>
      <c r="BS143" s="147"/>
      <c r="BT143" s="147"/>
      <c r="BU143" s="147"/>
      <c r="BV143" s="147"/>
      <c r="BW143" s="147"/>
      <c r="BX143" s="147"/>
      <c r="BY143" s="147"/>
      <c r="BZ143" s="147"/>
      <c r="CA143" s="147"/>
      <c r="CB143" s="147"/>
      <c r="CC143" s="147"/>
      <c r="CD143" s="147"/>
      <c r="CE143" s="147"/>
      <c r="CF143" s="147"/>
      <c r="CG143" s="147"/>
    </row>
    <row r="144" spans="18:85" hidden="1" x14ac:dyDescent="0.3">
      <c r="R144" s="148"/>
      <c r="S144" s="148"/>
      <c r="T144" s="147"/>
      <c r="U144" s="147"/>
      <c r="V144" s="147"/>
      <c r="W144" s="147"/>
      <c r="X144" s="147"/>
      <c r="Y144" s="147"/>
      <c r="Z144" s="147"/>
      <c r="AA144" s="147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  <c r="BI144" s="147"/>
      <c r="BJ144" s="147"/>
      <c r="BK144" s="147"/>
      <c r="BL144" s="147"/>
      <c r="BM144" s="147"/>
      <c r="BN144" s="147"/>
      <c r="BO144" s="147"/>
      <c r="BP144" s="147"/>
      <c r="BQ144" s="147"/>
      <c r="BR144" s="147"/>
      <c r="BS144" s="147"/>
      <c r="BT144" s="147"/>
      <c r="BU144" s="147"/>
      <c r="BV144" s="147"/>
      <c r="BW144" s="147"/>
      <c r="BX144" s="147"/>
      <c r="BY144" s="147"/>
      <c r="BZ144" s="147"/>
      <c r="CA144" s="147"/>
      <c r="CB144" s="147"/>
      <c r="CC144" s="147"/>
      <c r="CD144" s="147"/>
      <c r="CE144" s="147"/>
      <c r="CF144" s="147"/>
      <c r="CG144" s="147"/>
    </row>
    <row r="145" spans="18:85" hidden="1" x14ac:dyDescent="0.3">
      <c r="R145" s="148"/>
      <c r="S145" s="148"/>
      <c r="T145" s="147"/>
      <c r="U145" s="147"/>
      <c r="V145" s="147"/>
      <c r="W145" s="147"/>
      <c r="X145" s="147"/>
      <c r="Y145" s="147"/>
      <c r="Z145" s="147"/>
      <c r="AA145" s="147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  <c r="BI145" s="147"/>
      <c r="BJ145" s="147"/>
      <c r="BK145" s="147"/>
      <c r="BL145" s="147"/>
      <c r="BM145" s="147"/>
      <c r="BN145" s="147"/>
      <c r="BO145" s="147"/>
      <c r="BP145" s="147"/>
      <c r="BQ145" s="147"/>
      <c r="BR145" s="147"/>
      <c r="BS145" s="147"/>
      <c r="BT145" s="147"/>
      <c r="BU145" s="147"/>
      <c r="BV145" s="147"/>
      <c r="BW145" s="147"/>
      <c r="BX145" s="147"/>
      <c r="BY145" s="147"/>
      <c r="BZ145" s="147"/>
      <c r="CA145" s="147"/>
      <c r="CB145" s="147"/>
      <c r="CC145" s="147"/>
      <c r="CD145" s="147"/>
      <c r="CE145" s="147"/>
      <c r="CF145" s="147"/>
      <c r="CG145" s="147"/>
    </row>
    <row r="146" spans="18:85" hidden="1" x14ac:dyDescent="0.3">
      <c r="R146" s="148"/>
      <c r="S146" s="148"/>
      <c r="T146" s="147"/>
      <c r="U146" s="147"/>
      <c r="V146" s="147"/>
      <c r="W146" s="147"/>
      <c r="X146" s="147"/>
      <c r="Y146" s="147"/>
      <c r="Z146" s="147"/>
      <c r="AA146" s="147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  <c r="BI146" s="147"/>
      <c r="BJ146" s="147"/>
      <c r="BK146" s="147"/>
      <c r="BL146" s="147"/>
      <c r="BM146" s="147"/>
      <c r="BN146" s="147"/>
      <c r="BO146" s="147"/>
      <c r="BP146" s="147"/>
      <c r="BQ146" s="147"/>
      <c r="BR146" s="147"/>
      <c r="BS146" s="147"/>
      <c r="BT146" s="147"/>
      <c r="BU146" s="147"/>
      <c r="BV146" s="147"/>
      <c r="BW146" s="147"/>
      <c r="BX146" s="147"/>
      <c r="BY146" s="147"/>
      <c r="BZ146" s="147"/>
      <c r="CA146" s="147"/>
      <c r="CB146" s="147"/>
      <c r="CC146" s="147"/>
      <c r="CD146" s="147"/>
      <c r="CE146" s="147"/>
      <c r="CF146" s="147"/>
      <c r="CG146" s="147"/>
    </row>
    <row r="147" spans="18:85" hidden="1" x14ac:dyDescent="0.3">
      <c r="R147" s="148"/>
      <c r="S147" s="148"/>
      <c r="T147" s="147"/>
      <c r="U147" s="147"/>
      <c r="V147" s="147"/>
      <c r="W147" s="147"/>
      <c r="X147" s="147"/>
      <c r="Y147" s="147"/>
      <c r="Z147" s="147"/>
      <c r="AA147" s="147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  <c r="BI147" s="147"/>
      <c r="BJ147" s="147"/>
      <c r="BK147" s="147"/>
      <c r="BL147" s="147"/>
      <c r="BM147" s="147"/>
      <c r="BN147" s="147"/>
      <c r="BO147" s="147"/>
      <c r="BP147" s="147"/>
      <c r="BQ147" s="147"/>
      <c r="BR147" s="147"/>
      <c r="BS147" s="147"/>
      <c r="BT147" s="147"/>
      <c r="BU147" s="147"/>
      <c r="BV147" s="147"/>
      <c r="BW147" s="147"/>
      <c r="BX147" s="147"/>
      <c r="BY147" s="147"/>
      <c r="BZ147" s="147"/>
      <c r="CA147" s="147"/>
      <c r="CB147" s="147"/>
      <c r="CC147" s="147"/>
      <c r="CD147" s="147"/>
      <c r="CE147" s="147"/>
      <c r="CF147" s="147"/>
      <c r="CG147" s="147"/>
    </row>
    <row r="148" spans="18:85" hidden="1" x14ac:dyDescent="0.3">
      <c r="R148" s="148"/>
      <c r="S148" s="148"/>
      <c r="T148" s="147"/>
      <c r="U148" s="147"/>
      <c r="V148" s="147"/>
      <c r="W148" s="147"/>
      <c r="X148" s="147"/>
      <c r="Y148" s="147"/>
      <c r="Z148" s="147"/>
      <c r="AA148" s="147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  <c r="BI148" s="147"/>
      <c r="BJ148" s="147"/>
      <c r="BK148" s="147"/>
      <c r="BL148" s="147"/>
      <c r="BM148" s="147"/>
      <c r="BN148" s="147"/>
      <c r="BO148" s="147"/>
      <c r="BP148" s="147"/>
      <c r="BQ148" s="147"/>
      <c r="BR148" s="147"/>
      <c r="BS148" s="147"/>
      <c r="BT148" s="147"/>
      <c r="BU148" s="147"/>
      <c r="BV148" s="147"/>
      <c r="BW148" s="147"/>
      <c r="BX148" s="147"/>
      <c r="BY148" s="147"/>
      <c r="BZ148" s="147"/>
      <c r="CA148" s="147"/>
      <c r="CB148" s="147"/>
      <c r="CC148" s="147"/>
      <c r="CD148" s="147"/>
      <c r="CE148" s="147"/>
      <c r="CF148" s="147"/>
      <c r="CG148" s="147"/>
    </row>
    <row r="149" spans="18:85" hidden="1" x14ac:dyDescent="0.3">
      <c r="R149" s="148"/>
      <c r="S149" s="148"/>
      <c r="T149" s="147"/>
      <c r="U149" s="147"/>
      <c r="V149" s="147"/>
      <c r="W149" s="147"/>
      <c r="X149" s="147"/>
      <c r="Y149" s="147"/>
      <c r="Z149" s="147"/>
      <c r="AA149" s="147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  <c r="BI149" s="147"/>
      <c r="BJ149" s="147"/>
      <c r="BK149" s="147"/>
      <c r="BL149" s="147"/>
      <c r="BM149" s="147"/>
      <c r="BN149" s="147"/>
      <c r="BO149" s="147"/>
      <c r="BP149" s="147"/>
      <c r="BQ149" s="147"/>
      <c r="BR149" s="147"/>
      <c r="BS149" s="147"/>
      <c r="BT149" s="147"/>
      <c r="BU149" s="147"/>
      <c r="BV149" s="147"/>
      <c r="BW149" s="147"/>
      <c r="BX149" s="147"/>
      <c r="BY149" s="147"/>
      <c r="BZ149" s="147"/>
      <c r="CA149" s="147"/>
      <c r="CB149" s="147"/>
      <c r="CC149" s="147"/>
      <c r="CD149" s="147"/>
      <c r="CE149" s="147"/>
      <c r="CF149" s="147"/>
      <c r="CG149" s="147"/>
    </row>
    <row r="150" spans="18:85" hidden="1" x14ac:dyDescent="0.3">
      <c r="R150" s="148"/>
      <c r="S150" s="148"/>
      <c r="T150" s="147"/>
      <c r="U150" s="147"/>
      <c r="V150" s="147"/>
      <c r="W150" s="147"/>
      <c r="X150" s="147"/>
      <c r="Y150" s="147"/>
      <c r="Z150" s="147"/>
      <c r="AA150" s="147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</row>
    <row r="151" spans="18:85" hidden="1" x14ac:dyDescent="0.3">
      <c r="R151" s="148"/>
      <c r="S151" s="148"/>
      <c r="T151" s="147"/>
      <c r="U151" s="147"/>
      <c r="V151" s="147"/>
      <c r="W151" s="147"/>
      <c r="X151" s="147"/>
      <c r="Y151" s="147"/>
      <c r="Z151" s="147"/>
      <c r="AA151" s="147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  <c r="BI151" s="147"/>
      <c r="BJ151" s="147"/>
      <c r="BK151" s="147"/>
      <c r="BL151" s="147"/>
      <c r="BM151" s="147"/>
      <c r="BN151" s="147"/>
      <c r="BO151" s="147"/>
      <c r="BP151" s="147"/>
      <c r="BQ151" s="147"/>
      <c r="BR151" s="147"/>
      <c r="BS151" s="147"/>
      <c r="BT151" s="147"/>
      <c r="BU151" s="147"/>
      <c r="BV151" s="147"/>
      <c r="BW151" s="147"/>
      <c r="BX151" s="147"/>
      <c r="BY151" s="147"/>
      <c r="BZ151" s="147"/>
      <c r="CA151" s="147"/>
      <c r="CB151" s="147"/>
      <c r="CC151" s="147"/>
      <c r="CD151" s="147"/>
      <c r="CE151" s="147"/>
      <c r="CF151" s="147"/>
      <c r="CG151" s="147"/>
    </row>
    <row r="152" spans="18:85" hidden="1" x14ac:dyDescent="0.3">
      <c r="R152" s="148"/>
      <c r="S152" s="148"/>
      <c r="T152" s="147"/>
      <c r="U152" s="147"/>
      <c r="V152" s="147"/>
      <c r="W152" s="147"/>
      <c r="X152" s="147"/>
      <c r="Y152" s="147"/>
      <c r="Z152" s="147"/>
      <c r="AA152" s="147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7"/>
      <c r="BJ152" s="147"/>
      <c r="BK152" s="147"/>
      <c r="BL152" s="147"/>
      <c r="BM152" s="147"/>
      <c r="BN152" s="147"/>
      <c r="BO152" s="147"/>
      <c r="BP152" s="147"/>
      <c r="BQ152" s="147"/>
      <c r="BR152" s="147"/>
      <c r="BS152" s="147"/>
      <c r="BT152" s="147"/>
      <c r="BU152" s="147"/>
      <c r="BV152" s="147"/>
      <c r="BW152" s="147"/>
      <c r="BX152" s="147"/>
      <c r="BY152" s="147"/>
      <c r="BZ152" s="147"/>
      <c r="CA152" s="147"/>
      <c r="CB152" s="147"/>
      <c r="CC152" s="147"/>
      <c r="CD152" s="147"/>
      <c r="CE152" s="147"/>
      <c r="CF152" s="147"/>
      <c r="CG152" s="147"/>
    </row>
    <row r="153" spans="18:85" hidden="1" x14ac:dyDescent="0.3">
      <c r="R153" s="148"/>
      <c r="S153" s="148"/>
      <c r="T153" s="147"/>
      <c r="U153" s="147"/>
      <c r="V153" s="147"/>
      <c r="W153" s="147"/>
      <c r="X153" s="147"/>
      <c r="Y153" s="147"/>
      <c r="Z153" s="147"/>
      <c r="AA153" s="147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  <c r="BM153" s="147"/>
      <c r="BN153" s="147"/>
      <c r="BO153" s="147"/>
      <c r="BP153" s="147"/>
      <c r="BQ153" s="147"/>
      <c r="BR153" s="147"/>
      <c r="BS153" s="147"/>
      <c r="BT153" s="147"/>
      <c r="BU153" s="147"/>
      <c r="BV153" s="147"/>
      <c r="BW153" s="147"/>
      <c r="BX153" s="147"/>
      <c r="BY153" s="147"/>
      <c r="BZ153" s="147"/>
      <c r="CA153" s="147"/>
      <c r="CB153" s="147"/>
      <c r="CC153" s="147"/>
      <c r="CD153" s="147"/>
      <c r="CE153" s="147"/>
      <c r="CF153" s="147"/>
      <c r="CG153" s="147"/>
    </row>
    <row r="154" spans="18:85" hidden="1" x14ac:dyDescent="0.3">
      <c r="R154" s="148"/>
      <c r="S154" s="148"/>
      <c r="T154" s="147"/>
      <c r="U154" s="147"/>
      <c r="V154" s="147"/>
      <c r="W154" s="147"/>
      <c r="X154" s="147"/>
      <c r="Y154" s="147"/>
      <c r="Z154" s="147"/>
      <c r="AA154" s="147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47"/>
      <c r="BN154" s="147"/>
      <c r="BO154" s="147"/>
      <c r="BP154" s="147"/>
      <c r="BQ154" s="147"/>
      <c r="BR154" s="147"/>
      <c r="BS154" s="147"/>
      <c r="BT154" s="147"/>
      <c r="BU154" s="147"/>
      <c r="BV154" s="147"/>
      <c r="BW154" s="147"/>
      <c r="BX154" s="147"/>
      <c r="BY154" s="147"/>
      <c r="BZ154" s="147"/>
      <c r="CA154" s="147"/>
      <c r="CB154" s="147"/>
      <c r="CC154" s="147"/>
      <c r="CD154" s="147"/>
      <c r="CE154" s="147"/>
      <c r="CF154" s="147"/>
      <c r="CG154" s="147"/>
    </row>
    <row r="155" spans="18:85" hidden="1" x14ac:dyDescent="0.3">
      <c r="R155" s="148"/>
      <c r="S155" s="148"/>
      <c r="T155" s="147"/>
      <c r="U155" s="147"/>
      <c r="V155" s="147"/>
      <c r="W155" s="147"/>
      <c r="X155" s="147"/>
      <c r="Y155" s="147"/>
      <c r="Z155" s="147"/>
      <c r="AA155" s="147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47"/>
      <c r="BN155" s="147"/>
      <c r="BO155" s="147"/>
      <c r="BP155" s="147"/>
      <c r="BQ155" s="147"/>
      <c r="BR155" s="147"/>
      <c r="BS155" s="147"/>
      <c r="BT155" s="147"/>
      <c r="BU155" s="147"/>
      <c r="BV155" s="147"/>
      <c r="BW155" s="147"/>
      <c r="BX155" s="147"/>
      <c r="BY155" s="147"/>
      <c r="BZ155" s="147"/>
      <c r="CA155" s="147"/>
      <c r="CB155" s="147"/>
      <c r="CC155" s="147"/>
      <c r="CD155" s="147"/>
      <c r="CE155" s="147"/>
      <c r="CF155" s="147"/>
      <c r="CG155" s="147"/>
    </row>
    <row r="156" spans="18:85" hidden="1" x14ac:dyDescent="0.3">
      <c r="R156" s="148"/>
      <c r="S156" s="148"/>
      <c r="T156" s="147"/>
      <c r="U156" s="147"/>
      <c r="V156" s="147"/>
      <c r="W156" s="147"/>
      <c r="X156" s="147"/>
      <c r="Y156" s="147"/>
      <c r="Z156" s="147"/>
      <c r="AA156" s="147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47"/>
      <c r="BP156" s="147"/>
      <c r="BQ156" s="147"/>
      <c r="BR156" s="147"/>
      <c r="BS156" s="147"/>
      <c r="BT156" s="147"/>
      <c r="BU156" s="147"/>
      <c r="BV156" s="147"/>
      <c r="BW156" s="147"/>
      <c r="BX156" s="147"/>
      <c r="BY156" s="147"/>
      <c r="BZ156" s="147"/>
      <c r="CA156" s="147"/>
      <c r="CB156" s="147"/>
      <c r="CC156" s="147"/>
      <c r="CD156" s="147"/>
      <c r="CE156" s="147"/>
      <c r="CF156" s="147"/>
      <c r="CG156" s="147"/>
    </row>
    <row r="157" spans="18:85" hidden="1" x14ac:dyDescent="0.3">
      <c r="R157" s="148"/>
      <c r="S157" s="148"/>
      <c r="T157" s="147"/>
      <c r="U157" s="147"/>
      <c r="V157" s="147"/>
      <c r="W157" s="147"/>
      <c r="X157" s="147"/>
      <c r="Y157" s="147"/>
      <c r="Z157" s="147"/>
      <c r="AA157" s="147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147"/>
      <c r="BN157" s="147"/>
      <c r="BO157" s="147"/>
      <c r="BP157" s="147"/>
      <c r="BQ157" s="147"/>
      <c r="BR157" s="147"/>
      <c r="BS157" s="147"/>
      <c r="BT157" s="147"/>
      <c r="BU157" s="147"/>
      <c r="BV157" s="147"/>
      <c r="BW157" s="147"/>
      <c r="BX157" s="147"/>
      <c r="BY157" s="147"/>
      <c r="BZ157" s="147"/>
      <c r="CA157" s="147"/>
      <c r="CB157" s="147"/>
      <c r="CC157" s="147"/>
      <c r="CD157" s="147"/>
      <c r="CE157" s="147"/>
      <c r="CF157" s="147"/>
      <c r="CG157" s="147"/>
    </row>
    <row r="158" spans="18:85" hidden="1" x14ac:dyDescent="0.3">
      <c r="R158" s="148"/>
      <c r="S158" s="148"/>
      <c r="T158" s="147"/>
      <c r="U158" s="147"/>
      <c r="V158" s="147"/>
      <c r="W158" s="147"/>
      <c r="X158" s="147"/>
      <c r="Y158" s="147"/>
      <c r="Z158" s="147"/>
      <c r="AA158" s="147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147"/>
      <c r="BN158" s="147"/>
      <c r="BO158" s="147"/>
      <c r="BP158" s="147"/>
      <c r="BQ158" s="147"/>
      <c r="BR158" s="147"/>
      <c r="BS158" s="147"/>
      <c r="BT158" s="147"/>
      <c r="BU158" s="147"/>
      <c r="BV158" s="147"/>
      <c r="BW158" s="147"/>
      <c r="BX158" s="147"/>
      <c r="BY158" s="147"/>
      <c r="BZ158" s="147"/>
      <c r="CA158" s="147"/>
      <c r="CB158" s="147"/>
      <c r="CC158" s="147"/>
      <c r="CD158" s="147"/>
      <c r="CE158" s="147"/>
      <c r="CF158" s="147"/>
      <c r="CG158" s="147"/>
    </row>
    <row r="159" spans="18:85" hidden="1" x14ac:dyDescent="0.3">
      <c r="R159" s="148"/>
      <c r="S159" s="148"/>
      <c r="T159" s="147"/>
      <c r="U159" s="147"/>
      <c r="V159" s="147"/>
      <c r="W159" s="147"/>
      <c r="X159" s="147"/>
      <c r="Y159" s="147"/>
      <c r="Z159" s="147"/>
      <c r="AA159" s="147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147"/>
      <c r="BJ159" s="147"/>
      <c r="BK159" s="147"/>
      <c r="BL159" s="147"/>
      <c r="BM159" s="147"/>
      <c r="BN159" s="147"/>
      <c r="BO159" s="147"/>
      <c r="BP159" s="147"/>
      <c r="BQ159" s="147"/>
      <c r="BR159" s="147"/>
      <c r="BS159" s="147"/>
      <c r="BT159" s="147"/>
      <c r="BU159" s="147"/>
      <c r="BV159" s="147"/>
      <c r="BW159" s="147"/>
      <c r="BX159" s="147"/>
      <c r="BY159" s="147"/>
      <c r="BZ159" s="147"/>
      <c r="CA159" s="147"/>
      <c r="CB159" s="147"/>
      <c r="CC159" s="147"/>
      <c r="CD159" s="147"/>
      <c r="CE159" s="147"/>
      <c r="CF159" s="147"/>
      <c r="CG159" s="147"/>
    </row>
    <row r="160" spans="18:85" hidden="1" x14ac:dyDescent="0.3">
      <c r="R160" s="148"/>
      <c r="S160" s="148"/>
      <c r="T160" s="147"/>
      <c r="U160" s="147"/>
      <c r="V160" s="147"/>
      <c r="W160" s="147"/>
      <c r="X160" s="147"/>
      <c r="Y160" s="147"/>
      <c r="Z160" s="147"/>
      <c r="AA160" s="147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147"/>
      <c r="BN160" s="147"/>
      <c r="BO160" s="147"/>
      <c r="BP160" s="147"/>
      <c r="BQ160" s="147"/>
      <c r="BR160" s="147"/>
      <c r="BS160" s="147"/>
      <c r="BT160" s="147"/>
      <c r="BU160" s="147"/>
      <c r="BV160" s="147"/>
      <c r="BW160" s="147"/>
      <c r="BX160" s="147"/>
      <c r="BY160" s="147"/>
      <c r="BZ160" s="147"/>
      <c r="CA160" s="147"/>
      <c r="CB160" s="147"/>
      <c r="CC160" s="147"/>
      <c r="CD160" s="147"/>
      <c r="CE160" s="147"/>
      <c r="CF160" s="147"/>
      <c r="CG160" s="147"/>
    </row>
    <row r="161" spans="18:85" hidden="1" x14ac:dyDescent="0.3">
      <c r="R161" s="148"/>
      <c r="S161" s="148"/>
      <c r="T161" s="147"/>
      <c r="U161" s="147"/>
      <c r="V161" s="147"/>
      <c r="W161" s="147"/>
      <c r="X161" s="147"/>
      <c r="Y161" s="147"/>
      <c r="Z161" s="147"/>
      <c r="AA161" s="147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  <c r="BI161" s="147"/>
      <c r="BJ161" s="147"/>
      <c r="BK161" s="147"/>
      <c r="BL161" s="147"/>
      <c r="BM161" s="147"/>
      <c r="BN161" s="147"/>
      <c r="BO161" s="147"/>
      <c r="BP161" s="147"/>
      <c r="BQ161" s="147"/>
      <c r="BR161" s="147"/>
      <c r="BS161" s="147"/>
      <c r="BT161" s="147"/>
      <c r="BU161" s="147"/>
      <c r="BV161" s="147"/>
      <c r="BW161" s="147"/>
      <c r="BX161" s="147"/>
      <c r="BY161" s="147"/>
      <c r="BZ161" s="147"/>
      <c r="CA161" s="147"/>
      <c r="CB161" s="147"/>
      <c r="CC161" s="147"/>
      <c r="CD161" s="147"/>
      <c r="CE161" s="147"/>
      <c r="CF161" s="147"/>
      <c r="CG161" s="147"/>
    </row>
    <row r="162" spans="18:85" hidden="1" x14ac:dyDescent="0.3">
      <c r="R162" s="148"/>
      <c r="S162" s="148"/>
      <c r="T162" s="147"/>
      <c r="U162" s="147"/>
      <c r="V162" s="147"/>
      <c r="W162" s="147"/>
      <c r="X162" s="147"/>
      <c r="Y162" s="147"/>
      <c r="Z162" s="147"/>
      <c r="AA162" s="147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  <c r="BI162" s="147"/>
      <c r="BJ162" s="147"/>
      <c r="BK162" s="147"/>
      <c r="BL162" s="147"/>
      <c r="BM162" s="147"/>
      <c r="BN162" s="147"/>
      <c r="BO162" s="147"/>
      <c r="BP162" s="147"/>
      <c r="BQ162" s="147"/>
      <c r="BR162" s="147"/>
      <c r="BS162" s="147"/>
      <c r="BT162" s="147"/>
      <c r="BU162" s="147"/>
      <c r="BV162" s="147"/>
      <c r="BW162" s="147"/>
      <c r="BX162" s="147"/>
      <c r="BY162" s="147"/>
      <c r="BZ162" s="147"/>
      <c r="CA162" s="147"/>
      <c r="CB162" s="147"/>
      <c r="CC162" s="147"/>
      <c r="CD162" s="147"/>
      <c r="CE162" s="147"/>
      <c r="CF162" s="147"/>
      <c r="CG162" s="147"/>
    </row>
    <row r="163" spans="18:85" hidden="1" x14ac:dyDescent="0.3">
      <c r="R163" s="148"/>
      <c r="S163" s="148"/>
      <c r="T163" s="147"/>
      <c r="U163" s="147"/>
      <c r="V163" s="147"/>
      <c r="W163" s="147"/>
      <c r="X163" s="147"/>
      <c r="Y163" s="147"/>
      <c r="Z163" s="147"/>
      <c r="AA163" s="147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  <c r="BI163" s="147"/>
      <c r="BJ163" s="147"/>
      <c r="BK163" s="147"/>
      <c r="BL163" s="147"/>
      <c r="BM163" s="147"/>
      <c r="BN163" s="147"/>
      <c r="BO163" s="147"/>
      <c r="BP163" s="147"/>
      <c r="BQ163" s="147"/>
      <c r="BR163" s="147"/>
      <c r="BS163" s="147"/>
      <c r="BT163" s="147"/>
      <c r="BU163" s="147"/>
      <c r="BV163" s="147"/>
      <c r="BW163" s="147"/>
      <c r="BX163" s="147"/>
      <c r="BY163" s="147"/>
      <c r="BZ163" s="147"/>
      <c r="CA163" s="147"/>
      <c r="CB163" s="147"/>
      <c r="CC163" s="147"/>
      <c r="CD163" s="147"/>
      <c r="CE163" s="147"/>
      <c r="CF163" s="147"/>
      <c r="CG163" s="147"/>
    </row>
    <row r="164" spans="18:85" hidden="1" x14ac:dyDescent="0.3">
      <c r="R164" s="148"/>
      <c r="S164" s="148"/>
      <c r="T164" s="147"/>
      <c r="U164" s="147"/>
      <c r="V164" s="147"/>
      <c r="W164" s="147"/>
      <c r="X164" s="147"/>
      <c r="Y164" s="147"/>
      <c r="Z164" s="147"/>
      <c r="AA164" s="147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  <c r="BI164" s="147"/>
      <c r="BJ164" s="147"/>
      <c r="BK164" s="147"/>
      <c r="BL164" s="147"/>
      <c r="BM164" s="147"/>
      <c r="BN164" s="147"/>
      <c r="BO164" s="147"/>
      <c r="BP164" s="147"/>
      <c r="BQ164" s="147"/>
      <c r="BR164" s="147"/>
      <c r="BS164" s="147"/>
      <c r="BT164" s="147"/>
      <c r="BU164" s="147"/>
      <c r="BV164" s="147"/>
      <c r="BW164" s="147"/>
      <c r="BX164" s="147"/>
      <c r="BY164" s="147"/>
      <c r="BZ164" s="147"/>
      <c r="CA164" s="147"/>
      <c r="CB164" s="147"/>
      <c r="CC164" s="147"/>
      <c r="CD164" s="147"/>
      <c r="CE164" s="147"/>
      <c r="CF164" s="147"/>
      <c r="CG164" s="147"/>
    </row>
    <row r="165" spans="18:85" hidden="1" x14ac:dyDescent="0.3">
      <c r="R165" s="148"/>
      <c r="S165" s="148"/>
      <c r="T165" s="147"/>
      <c r="U165" s="147"/>
      <c r="V165" s="147"/>
      <c r="W165" s="147"/>
      <c r="X165" s="147"/>
      <c r="Y165" s="147"/>
      <c r="Z165" s="147"/>
      <c r="AA165" s="147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</row>
    <row r="166" spans="18:85" x14ac:dyDescent="0.3">
      <c r="R166" s="148"/>
      <c r="S166" s="148"/>
      <c r="T166" s="147"/>
      <c r="U166" s="147"/>
      <c r="V166" s="147"/>
      <c r="W166" s="147"/>
      <c r="X166" s="147"/>
      <c r="Y166" s="147"/>
      <c r="Z166" s="147"/>
      <c r="AA166" s="147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  <c r="BI166" s="147"/>
      <c r="BJ166" s="147"/>
      <c r="BK166" s="147"/>
      <c r="BL166" s="147"/>
      <c r="BM166" s="147"/>
      <c r="BN166" s="147"/>
      <c r="BO166" s="147"/>
      <c r="BP166" s="147"/>
      <c r="BQ166" s="147"/>
      <c r="BR166" s="147"/>
      <c r="BS166" s="147"/>
      <c r="BT166" s="147"/>
      <c r="BU166" s="147"/>
      <c r="BV166" s="147"/>
      <c r="BW166" s="147"/>
      <c r="BX166" s="147"/>
      <c r="BY166" s="147"/>
      <c r="BZ166" s="147"/>
      <c r="CA166" s="147"/>
      <c r="CB166" s="147"/>
      <c r="CC166" s="147"/>
      <c r="CD166" s="147"/>
      <c r="CE166" s="147"/>
      <c r="CF166" s="147"/>
      <c r="CG166" s="147"/>
    </row>
    <row r="167" spans="18:85" x14ac:dyDescent="0.3">
      <c r="R167" s="148"/>
      <c r="S167" s="148"/>
      <c r="T167" s="147"/>
      <c r="U167" s="147"/>
      <c r="V167" s="147"/>
      <c r="W167" s="147"/>
      <c r="X167" s="147"/>
      <c r="Y167" s="147"/>
      <c r="Z167" s="147"/>
      <c r="AA167" s="147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  <c r="BI167" s="147"/>
      <c r="BJ167" s="147"/>
      <c r="BK167" s="147"/>
      <c r="BL167" s="147"/>
      <c r="BM167" s="147"/>
      <c r="BN167" s="147"/>
      <c r="BO167" s="147"/>
      <c r="BP167" s="147"/>
      <c r="BQ167" s="147"/>
      <c r="BR167" s="147"/>
      <c r="BS167" s="147"/>
      <c r="BT167" s="147"/>
      <c r="BU167" s="147"/>
      <c r="BV167" s="147"/>
      <c r="BW167" s="147"/>
      <c r="BX167" s="147"/>
      <c r="BY167" s="147"/>
      <c r="BZ167" s="147"/>
      <c r="CA167" s="147"/>
      <c r="CB167" s="147"/>
      <c r="CC167" s="147"/>
      <c r="CD167" s="147"/>
      <c r="CE167" s="147"/>
      <c r="CF167" s="147"/>
      <c r="CG167" s="147"/>
    </row>
    <row r="168" spans="18:85" x14ac:dyDescent="0.3"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7"/>
      <c r="BN168" s="147"/>
      <c r="BO168" s="147"/>
      <c r="BP168" s="147"/>
      <c r="BQ168" s="147"/>
      <c r="BR168" s="147"/>
      <c r="BS168" s="147"/>
      <c r="BT168" s="147"/>
      <c r="BU168" s="147"/>
      <c r="BV168" s="147"/>
      <c r="BW168" s="147"/>
      <c r="BX168" s="147"/>
      <c r="BY168" s="147"/>
      <c r="BZ168" s="147"/>
      <c r="CA168" s="147"/>
      <c r="CB168" s="147"/>
      <c r="CC168" s="147"/>
      <c r="CD168" s="147"/>
      <c r="CE168" s="147"/>
      <c r="CF168" s="147"/>
      <c r="CG168" s="147"/>
    </row>
    <row r="169" spans="18:85" x14ac:dyDescent="0.3"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7"/>
      <c r="BN169" s="147"/>
      <c r="BO169" s="147"/>
      <c r="BP169" s="147"/>
      <c r="BQ169" s="147"/>
      <c r="BR169" s="147"/>
      <c r="BS169" s="147"/>
      <c r="BT169" s="147"/>
      <c r="BU169" s="147"/>
      <c r="BV169" s="147"/>
      <c r="BW169" s="147"/>
      <c r="BX169" s="147"/>
      <c r="BY169" s="147"/>
      <c r="BZ169" s="147"/>
      <c r="CA169" s="147"/>
      <c r="CB169" s="147"/>
      <c r="CC169" s="147"/>
      <c r="CD169" s="147"/>
      <c r="CE169" s="147"/>
      <c r="CF169" s="147"/>
      <c r="CG169" s="147"/>
    </row>
    <row r="170" spans="18:85" x14ac:dyDescent="0.3"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7"/>
      <c r="BN170" s="147"/>
      <c r="BO170" s="147"/>
      <c r="BP170" s="147"/>
      <c r="BQ170" s="147"/>
      <c r="BR170" s="147"/>
      <c r="BS170" s="147"/>
      <c r="BT170" s="147"/>
      <c r="BU170" s="147"/>
      <c r="BV170" s="147"/>
      <c r="BW170" s="147"/>
      <c r="BX170" s="147"/>
      <c r="BY170" s="147"/>
      <c r="BZ170" s="147"/>
      <c r="CA170" s="147"/>
      <c r="CB170" s="147"/>
      <c r="CC170" s="147"/>
      <c r="CD170" s="147"/>
      <c r="CE170" s="147"/>
      <c r="CF170" s="147"/>
      <c r="CG170" s="147"/>
    </row>
    <row r="171" spans="18:85" x14ac:dyDescent="0.3"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7"/>
      <c r="BN171" s="147"/>
      <c r="BO171" s="147"/>
      <c r="BP171" s="147"/>
      <c r="BQ171" s="147"/>
      <c r="BR171" s="147"/>
      <c r="BS171" s="147"/>
      <c r="BT171" s="147"/>
      <c r="BU171" s="147"/>
      <c r="BV171" s="147"/>
      <c r="BW171" s="147"/>
      <c r="BX171" s="147"/>
      <c r="BY171" s="147"/>
      <c r="BZ171" s="147"/>
      <c r="CA171" s="147"/>
      <c r="CB171" s="147"/>
      <c r="CC171" s="147"/>
      <c r="CD171" s="147"/>
      <c r="CE171" s="147"/>
      <c r="CF171" s="147"/>
      <c r="CG171" s="147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H14" sqref="H14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2510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4"/>
      <c r="B6" s="114"/>
      <c r="C6" s="219" t="s">
        <v>1</v>
      </c>
      <c r="D6" s="221"/>
      <c r="E6" s="219" t="s">
        <v>706</v>
      </c>
      <c r="F6" s="221"/>
      <c r="G6" s="219" t="s">
        <v>7</v>
      </c>
      <c r="H6" s="219"/>
      <c r="I6" s="219"/>
      <c r="J6" s="219"/>
      <c r="K6" s="221"/>
      <c r="L6" s="219" t="s">
        <v>227</v>
      </c>
      <c r="M6" s="219"/>
      <c r="N6" s="219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36" ht="18.600000000000001" customHeight="1" x14ac:dyDescent="0.3">
      <c r="C7" s="178" t="s">
        <v>1727</v>
      </c>
      <c r="D7" s="182"/>
      <c r="E7" s="18" t="s">
        <v>222</v>
      </c>
      <c r="F7" s="173" t="s">
        <v>222</v>
      </c>
      <c r="G7" s="20">
        <v>0.78651113542872364</v>
      </c>
      <c r="H7" s="21">
        <v>4.7262222222222228</v>
      </c>
      <c r="I7" s="21">
        <v>0.37422222222222223</v>
      </c>
      <c r="J7" s="22">
        <v>0.13224891720738877</v>
      </c>
      <c r="K7" s="174">
        <v>0.12982049120589398</v>
      </c>
      <c r="L7" s="22">
        <v>-3.7537019144888883E-2</v>
      </c>
      <c r="M7" s="22">
        <v>-3.5254874021391117E-2</v>
      </c>
      <c r="N7" s="22">
        <v>0.10636284906822221</v>
      </c>
    </row>
    <row r="8" spans="1:36" s="61" customFormat="1" ht="21" customHeight="1" x14ac:dyDescent="0.3">
      <c r="A8" s="64"/>
      <c r="B8" s="64"/>
      <c r="C8" s="56" t="s">
        <v>0</v>
      </c>
      <c r="D8" s="168" t="s">
        <v>653</v>
      </c>
      <c r="E8" s="63" t="s">
        <v>10</v>
      </c>
      <c r="F8" s="168" t="s">
        <v>652</v>
      </c>
      <c r="G8" s="63" t="s">
        <v>6</v>
      </c>
      <c r="H8" s="63" t="s">
        <v>654</v>
      </c>
      <c r="I8" s="63" t="s">
        <v>655</v>
      </c>
      <c r="J8" s="63" t="s">
        <v>656</v>
      </c>
      <c r="K8" s="168" t="s">
        <v>657</v>
      </c>
      <c r="L8" s="63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7">
        <v>8</v>
      </c>
      <c r="B9" s="127">
        <v>3</v>
      </c>
      <c r="C9" s="128" t="s">
        <v>894</v>
      </c>
      <c r="D9" s="159">
        <v>77523.289999999994</v>
      </c>
      <c r="E9" s="15">
        <v>526383.13910000003</v>
      </c>
      <c r="F9" s="159">
        <v>693505.63804999995</v>
      </c>
      <c r="G9" s="17">
        <v>0.75901782223441594</v>
      </c>
      <c r="H9" s="10">
        <v>0.97499999999999998</v>
      </c>
      <c r="I9" s="10">
        <v>0.08</v>
      </c>
      <c r="J9" s="8">
        <v>0.14359351988217964</v>
      </c>
      <c r="K9" s="161">
        <v>0.14138438880706922</v>
      </c>
      <c r="L9" s="8">
        <v>-4.2313117065999994E-2</v>
      </c>
      <c r="M9" s="8">
        <v>-5.0221153322000001E-2</v>
      </c>
      <c r="N9" s="8">
        <v>5.0531505989000004E-2</v>
      </c>
      <c r="O9" s="127"/>
      <c r="P9" s="37"/>
      <c r="Q9" s="38">
        <v>0.78651113542872364</v>
      </c>
      <c r="R9" s="39">
        <v>0.12982049120589398</v>
      </c>
      <c r="S9" s="37">
        <v>1</v>
      </c>
      <c r="T9" s="37" t="s">
        <v>55</v>
      </c>
      <c r="U9" s="38">
        <v>0.88857587624402468</v>
      </c>
      <c r="V9" s="37">
        <v>1</v>
      </c>
      <c r="W9" s="195" t="s">
        <v>64</v>
      </c>
      <c r="X9" s="177">
        <v>0.14408233276157806</v>
      </c>
    </row>
    <row r="10" spans="1:36" ht="16.8" customHeight="1" x14ac:dyDescent="0.3">
      <c r="A10" s="37">
        <v>2</v>
      </c>
      <c r="B10" s="37">
        <v>6</v>
      </c>
      <c r="C10" s="5" t="s">
        <v>339</v>
      </c>
      <c r="D10" s="158">
        <v>7014.5649999999996</v>
      </c>
      <c r="E10" s="14">
        <v>525040.19024999999</v>
      </c>
      <c r="F10" s="158">
        <v>619645.32457000006</v>
      </c>
      <c r="G10" s="16">
        <v>0.84732373412863105</v>
      </c>
      <c r="H10" s="9">
        <v>9.6</v>
      </c>
      <c r="I10" s="9">
        <v>0.8</v>
      </c>
      <c r="J10" s="6">
        <v>0.12825651302605209</v>
      </c>
      <c r="K10" s="160">
        <v>0.12825651302605212</v>
      </c>
      <c r="L10" s="6">
        <v>-4.0507627227E-2</v>
      </c>
      <c r="M10" s="6">
        <v>-7.1660005359000009E-2</v>
      </c>
      <c r="N10" s="6">
        <v>9.6916695359999985E-2</v>
      </c>
      <c r="Q10" s="38">
        <v>0.78651113542872364</v>
      </c>
      <c r="R10" s="39">
        <v>0.12982049120589398</v>
      </c>
      <c r="S10" s="37">
        <v>2</v>
      </c>
      <c r="T10" s="37" t="s">
        <v>339</v>
      </c>
      <c r="U10" s="38">
        <v>0.84732373412863105</v>
      </c>
      <c r="V10" s="37">
        <v>2</v>
      </c>
      <c r="W10" s="195" t="s">
        <v>1948</v>
      </c>
      <c r="X10" s="100">
        <v>0.14139827179890022</v>
      </c>
    </row>
    <row r="11" spans="1:36" s="7" customFormat="1" ht="16.8" customHeight="1" x14ac:dyDescent="0.3">
      <c r="A11" s="127">
        <v>1</v>
      </c>
      <c r="B11" s="127">
        <v>8</v>
      </c>
      <c r="C11" s="128" t="s">
        <v>55</v>
      </c>
      <c r="D11" s="159">
        <v>3719.038</v>
      </c>
      <c r="E11" s="15">
        <v>322812.49839999998</v>
      </c>
      <c r="F11" s="159">
        <v>363291.99005999998</v>
      </c>
      <c r="G11" s="17">
        <v>0.88857587624402468</v>
      </c>
      <c r="H11" s="10">
        <v>10.39</v>
      </c>
      <c r="I11" s="10">
        <v>0.86</v>
      </c>
      <c r="J11" s="8">
        <v>0.11970046082949311</v>
      </c>
      <c r="K11" s="161">
        <v>0.11889400921658988</v>
      </c>
      <c r="L11" s="8">
        <v>-1.0938924339000001E-2</v>
      </c>
      <c r="M11" s="8">
        <v>5.4525613624999997E-2</v>
      </c>
      <c r="N11" s="8">
        <v>0.19145501526</v>
      </c>
      <c r="O11" s="127"/>
      <c r="P11" s="37"/>
      <c r="Q11" s="38">
        <v>0.78651113542872364</v>
      </c>
      <c r="R11" s="39">
        <v>0.12982049120589398</v>
      </c>
      <c r="S11" s="37">
        <v>3</v>
      </c>
      <c r="T11" s="37" t="s">
        <v>868</v>
      </c>
      <c r="U11" s="38">
        <v>0.84509105052421618</v>
      </c>
      <c r="V11" s="37">
        <v>3</v>
      </c>
      <c r="W11" s="195" t="s">
        <v>894</v>
      </c>
      <c r="X11" s="177">
        <v>0.14138438880706922</v>
      </c>
    </row>
    <row r="12" spans="1:36" s="119" customFormat="1" ht="16.8" customHeight="1" x14ac:dyDescent="0.3">
      <c r="A12" s="147">
        <v>3</v>
      </c>
      <c r="B12" s="147">
        <v>7</v>
      </c>
      <c r="C12" s="5" t="s">
        <v>868</v>
      </c>
      <c r="D12" s="158">
        <v>4020.6350000000002</v>
      </c>
      <c r="E12" s="14">
        <v>285465.08500000002</v>
      </c>
      <c r="F12" s="158">
        <v>337792.10515000002</v>
      </c>
      <c r="G12" s="16">
        <v>0.84509105052421618</v>
      </c>
      <c r="H12" s="9">
        <v>10.24</v>
      </c>
      <c r="I12" s="9">
        <v>0.72</v>
      </c>
      <c r="J12" s="6">
        <v>0.14422535211267604</v>
      </c>
      <c r="K12" s="160">
        <v>0.12169014084507043</v>
      </c>
      <c r="L12" s="6">
        <v>-1.8058533357999999E-2</v>
      </c>
      <c r="M12" s="6">
        <v>1.3656127509999999E-2</v>
      </c>
      <c r="N12" s="6">
        <v>0.20050248703000001</v>
      </c>
      <c r="O12" s="147"/>
      <c r="P12" s="37"/>
      <c r="Q12" s="38">
        <v>0.78651113542872364</v>
      </c>
      <c r="R12" s="39">
        <v>0.12982049120589398</v>
      </c>
      <c r="S12" s="37">
        <v>4</v>
      </c>
      <c r="T12" s="37" t="s">
        <v>22</v>
      </c>
      <c r="U12" s="38">
        <v>0.81006759398551864</v>
      </c>
      <c r="V12" s="37">
        <v>4</v>
      </c>
      <c r="W12" s="195" t="s">
        <v>742</v>
      </c>
      <c r="X12" s="181">
        <v>0.1388429752066116</v>
      </c>
    </row>
    <row r="13" spans="1:36" s="7" customFormat="1" ht="16.8" customHeight="1" x14ac:dyDescent="0.3">
      <c r="A13" s="127">
        <v>5</v>
      </c>
      <c r="B13" s="127">
        <v>4</v>
      </c>
      <c r="C13" s="128" t="s">
        <v>742</v>
      </c>
      <c r="D13" s="159">
        <v>59544.167000000001</v>
      </c>
      <c r="E13" s="15">
        <v>360242.21035000001</v>
      </c>
      <c r="F13" s="159">
        <v>454565.65581000003</v>
      </c>
      <c r="G13" s="17">
        <v>0.79249764197006234</v>
      </c>
      <c r="H13" s="10">
        <v>0.84</v>
      </c>
      <c r="I13" s="10">
        <v>7.0000000000000007E-2</v>
      </c>
      <c r="J13" s="8">
        <v>0.13884297520661157</v>
      </c>
      <c r="K13" s="161">
        <v>0.1388429752066116</v>
      </c>
      <c r="L13" s="8">
        <v>-4.9831295025999998E-2</v>
      </c>
      <c r="M13" s="8">
        <v>-5.7561121568000001E-2</v>
      </c>
      <c r="N13" s="8">
        <v>2.962910249E-2</v>
      </c>
      <c r="O13" s="127"/>
      <c r="P13" s="37"/>
      <c r="Q13" s="38">
        <v>0.78651113542872364</v>
      </c>
      <c r="R13" s="39">
        <v>0.12982049120589398</v>
      </c>
      <c r="S13" s="37">
        <v>5</v>
      </c>
      <c r="T13" s="37" t="s">
        <v>742</v>
      </c>
      <c r="U13" s="38">
        <v>0.79249764197006234</v>
      </c>
      <c r="V13" s="37">
        <v>5</v>
      </c>
      <c r="W13" s="195" t="s">
        <v>2047</v>
      </c>
      <c r="X13" s="177">
        <v>0.13457943925233645</v>
      </c>
    </row>
    <row r="14" spans="1:36" ht="16.8" customHeight="1" x14ac:dyDescent="0.3">
      <c r="A14" s="37">
        <v>6</v>
      </c>
      <c r="B14" s="37">
        <v>5</v>
      </c>
      <c r="C14" s="5" t="s">
        <v>2047</v>
      </c>
      <c r="D14" s="158">
        <v>18746.075000000001</v>
      </c>
      <c r="E14" s="14">
        <v>180524.70225</v>
      </c>
      <c r="F14" s="158">
        <v>231394.22735</v>
      </c>
      <c r="G14" s="16">
        <v>0.78016078584771142</v>
      </c>
      <c r="H14" s="9">
        <v>1.3660000000000001</v>
      </c>
      <c r="I14" s="9">
        <v>0.108</v>
      </c>
      <c r="J14" s="6">
        <v>0.14184839044652131</v>
      </c>
      <c r="K14" s="160">
        <v>0.13457943925233645</v>
      </c>
      <c r="L14" s="6">
        <v>-6.3411787590000004E-2</v>
      </c>
      <c r="M14" s="6">
        <v>-2.7257365188999998E-2</v>
      </c>
      <c r="N14" s="6">
        <v>0.14152511949999999</v>
      </c>
      <c r="Q14" s="38">
        <v>0.78651113542872364</v>
      </c>
      <c r="R14" s="39">
        <v>0.12982049120589398</v>
      </c>
      <c r="S14" s="37">
        <v>6</v>
      </c>
      <c r="T14" s="37" t="s">
        <v>2047</v>
      </c>
      <c r="U14" s="38">
        <v>0.78016078584771142</v>
      </c>
      <c r="V14" s="37">
        <v>6</v>
      </c>
      <c r="W14" s="195" t="s">
        <v>339</v>
      </c>
      <c r="X14" s="100">
        <v>0.12825651302605212</v>
      </c>
    </row>
    <row r="15" spans="1:36" s="119" customFormat="1" ht="16.8" customHeight="1" x14ac:dyDescent="0.3">
      <c r="A15" s="147">
        <v>9</v>
      </c>
      <c r="B15" s="147">
        <v>2</v>
      </c>
      <c r="C15" s="128" t="s">
        <v>1948</v>
      </c>
      <c r="D15" s="159">
        <v>18399.378000000001</v>
      </c>
      <c r="E15" s="15">
        <v>936896.32776000001</v>
      </c>
      <c r="F15" s="159">
        <v>1330054.4841</v>
      </c>
      <c r="G15" s="17">
        <v>0.70440447286936825</v>
      </c>
      <c r="H15" s="10">
        <v>7.6</v>
      </c>
      <c r="I15" s="10">
        <v>0.6</v>
      </c>
      <c r="J15" s="8">
        <v>0.1492537313432836</v>
      </c>
      <c r="K15" s="161">
        <v>0.14139827179890022</v>
      </c>
      <c r="L15" s="8">
        <v>-4.6461519164000001E-2</v>
      </c>
      <c r="M15" s="8">
        <v>-0.14403327319000001</v>
      </c>
      <c r="N15" s="8">
        <v>-4.8573177955000005E-2</v>
      </c>
      <c r="O15" s="147"/>
      <c r="P15" s="37"/>
      <c r="Q15" s="38">
        <v>0.78651113542872364</v>
      </c>
      <c r="R15" s="39">
        <v>0.12982049120589398</v>
      </c>
      <c r="S15" s="37"/>
      <c r="T15" s="37"/>
      <c r="U15" s="38"/>
      <c r="V15" s="37"/>
      <c r="W15" s="195"/>
      <c r="X15" s="181"/>
    </row>
    <row r="16" spans="1:36" s="7" customFormat="1" ht="16.8" customHeight="1" x14ac:dyDescent="0.3">
      <c r="A16" s="127">
        <v>4</v>
      </c>
      <c r="B16" s="127">
        <v>9</v>
      </c>
      <c r="C16" s="5" t="s">
        <v>22</v>
      </c>
      <c r="D16" s="158">
        <v>218430</v>
      </c>
      <c r="E16" s="14">
        <v>1349897.4</v>
      </c>
      <c r="F16" s="158">
        <v>1666400.9399000001</v>
      </c>
      <c r="G16" s="16">
        <v>0.81006759398551864</v>
      </c>
      <c r="H16" s="9">
        <v>0.7</v>
      </c>
      <c r="I16" s="9">
        <v>0.06</v>
      </c>
      <c r="J16" s="6">
        <v>0.1132686084142395</v>
      </c>
      <c r="K16" s="160">
        <v>0.11650485436893206</v>
      </c>
      <c r="L16" s="6">
        <v>-2.6771653542999999E-2</v>
      </c>
      <c r="M16" s="6">
        <v>4.3618579547999997E-4</v>
      </c>
      <c r="N16" s="6">
        <v>0.17611109473</v>
      </c>
      <c r="O16" s="127"/>
      <c r="P16" s="37"/>
      <c r="Q16" s="38">
        <v>0.78651113542872364</v>
      </c>
      <c r="R16" s="39">
        <v>0.12982049120589398</v>
      </c>
      <c r="S16" s="37"/>
      <c r="T16" s="37"/>
      <c r="U16" s="38"/>
      <c r="V16" s="37"/>
      <c r="W16" s="195"/>
      <c r="X16" s="177"/>
    </row>
    <row r="17" spans="1:24" s="7" customFormat="1" ht="16.8" customHeight="1" x14ac:dyDescent="0.3">
      <c r="A17" s="127">
        <v>7</v>
      </c>
      <c r="B17" s="127">
        <v>1</v>
      </c>
      <c r="C17" s="128" t="s">
        <v>64</v>
      </c>
      <c r="D17" s="159">
        <v>43302.14</v>
      </c>
      <c r="E17" s="15">
        <v>252451.4762</v>
      </c>
      <c r="F17" s="159">
        <v>329600.01572000002</v>
      </c>
      <c r="G17" s="17">
        <v>0.76593284028985353</v>
      </c>
      <c r="H17" s="10">
        <v>0.82499999999999996</v>
      </c>
      <c r="I17" s="10">
        <v>7.0000000000000007E-2</v>
      </c>
      <c r="J17" s="8">
        <v>0.14150943396226412</v>
      </c>
      <c r="K17" s="161">
        <v>0.14408233276157806</v>
      </c>
      <c r="L17" s="8">
        <v>-3.9538714991E-2</v>
      </c>
      <c r="M17" s="8">
        <v>-3.5178874494999998E-2</v>
      </c>
      <c r="N17" s="8">
        <v>0.11916779920999999</v>
      </c>
      <c r="O17" s="127"/>
      <c r="P17" s="37"/>
      <c r="Q17" s="38">
        <v>0.78651113542872364</v>
      </c>
      <c r="R17" s="39">
        <v>0.12982049120589398</v>
      </c>
      <c r="S17" s="37"/>
      <c r="T17" s="37"/>
      <c r="U17" s="38"/>
      <c r="V17" s="37"/>
      <c r="W17" s="195"/>
      <c r="X17" s="177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3"/>
      <c r="F30" s="18"/>
      <c r="G30" s="156"/>
      <c r="H30" s="18"/>
      <c r="I30" s="21"/>
      <c r="J30" s="22"/>
      <c r="K30" s="22"/>
      <c r="L30" s="157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3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7CAE-BF12-4535-869A-68FA8A255798}">
  <sheetPr>
    <tabColor rgb="FFFF0000"/>
  </sheetPr>
  <dimension ref="A2:BH767"/>
  <sheetViews>
    <sheetView topLeftCell="A2" workbookViewId="0">
      <selection activeCell="A3" sqref="A3:BH767"/>
    </sheetView>
  </sheetViews>
  <sheetFormatPr defaultRowHeight="14.4" x14ac:dyDescent="0.3"/>
  <cols>
    <col min="2" max="2" width="10.44140625" bestFit="1" customWidth="1"/>
    <col min="16" max="16" width="12.88671875" bestFit="1" customWidth="1"/>
    <col min="23" max="23" width="13.109375" bestFit="1" customWidth="1"/>
  </cols>
  <sheetData>
    <row r="2" spans="1:60" x14ac:dyDescent="0.3">
      <c r="A2" t="s">
        <v>1160</v>
      </c>
      <c r="B2" s="98">
        <f>P4</f>
        <v>46255</v>
      </c>
      <c r="G2">
        <v>1</v>
      </c>
      <c r="H2">
        <f t="shared" ref="H2:BC2" si="0">G2+1</f>
        <v>2</v>
      </c>
      <c r="I2">
        <f t="shared" si="0"/>
        <v>3</v>
      </c>
      <c r="J2">
        <f t="shared" si="0"/>
        <v>4</v>
      </c>
      <c r="K2">
        <f t="shared" si="0"/>
        <v>5</v>
      </c>
      <c r="L2">
        <f t="shared" si="0"/>
        <v>6</v>
      </c>
      <c r="M2">
        <f t="shared" si="0"/>
        <v>7</v>
      </c>
      <c r="N2">
        <f t="shared" si="0"/>
        <v>8</v>
      </c>
      <c r="O2">
        <f t="shared" si="0"/>
        <v>9</v>
      </c>
      <c r="P2">
        <f t="shared" si="0"/>
        <v>10</v>
      </c>
      <c r="Q2">
        <f t="shared" si="0"/>
        <v>11</v>
      </c>
      <c r="R2">
        <f t="shared" si="0"/>
        <v>12</v>
      </c>
      <c r="S2">
        <f t="shared" si="0"/>
        <v>13</v>
      </c>
      <c r="T2">
        <f t="shared" si="0"/>
        <v>14</v>
      </c>
      <c r="U2">
        <f t="shared" si="0"/>
        <v>15</v>
      </c>
      <c r="V2">
        <f t="shared" si="0"/>
        <v>16</v>
      </c>
      <c r="W2">
        <f t="shared" si="0"/>
        <v>17</v>
      </c>
      <c r="X2">
        <f t="shared" si="0"/>
        <v>18</v>
      </c>
      <c r="Y2">
        <f t="shared" si="0"/>
        <v>19</v>
      </c>
      <c r="Z2">
        <f t="shared" si="0"/>
        <v>20</v>
      </c>
      <c r="AA2">
        <f t="shared" si="0"/>
        <v>21</v>
      </c>
      <c r="AB2">
        <f t="shared" si="0"/>
        <v>22</v>
      </c>
      <c r="AC2">
        <f t="shared" si="0"/>
        <v>23</v>
      </c>
      <c r="AD2">
        <f t="shared" si="0"/>
        <v>24</v>
      </c>
      <c r="AE2">
        <f t="shared" si="0"/>
        <v>25</v>
      </c>
      <c r="AF2">
        <f t="shared" si="0"/>
        <v>26</v>
      </c>
      <c r="AG2">
        <f t="shared" si="0"/>
        <v>27</v>
      </c>
      <c r="AH2">
        <f t="shared" si="0"/>
        <v>28</v>
      </c>
      <c r="AI2">
        <f t="shared" si="0"/>
        <v>29</v>
      </c>
      <c r="AJ2">
        <f t="shared" si="0"/>
        <v>30</v>
      </c>
      <c r="AK2">
        <f t="shared" si="0"/>
        <v>31</v>
      </c>
      <c r="AL2">
        <f t="shared" si="0"/>
        <v>32</v>
      </c>
      <c r="AM2">
        <f t="shared" si="0"/>
        <v>33</v>
      </c>
      <c r="AN2">
        <f t="shared" si="0"/>
        <v>34</v>
      </c>
      <c r="AO2">
        <f t="shared" si="0"/>
        <v>35</v>
      </c>
      <c r="AP2">
        <f t="shared" si="0"/>
        <v>36</v>
      </c>
      <c r="AQ2">
        <f t="shared" si="0"/>
        <v>37</v>
      </c>
      <c r="AR2">
        <f t="shared" si="0"/>
        <v>38</v>
      </c>
      <c r="AS2">
        <f t="shared" si="0"/>
        <v>39</v>
      </c>
      <c r="AT2">
        <f t="shared" si="0"/>
        <v>40</v>
      </c>
      <c r="AU2">
        <f t="shared" si="0"/>
        <v>41</v>
      </c>
      <c r="AV2">
        <f t="shared" si="0"/>
        <v>42</v>
      </c>
      <c r="AW2">
        <f t="shared" si="0"/>
        <v>43</v>
      </c>
      <c r="AX2">
        <f t="shared" si="0"/>
        <v>44</v>
      </c>
      <c r="AY2">
        <f t="shared" si="0"/>
        <v>45</v>
      </c>
      <c r="AZ2">
        <f t="shared" si="0"/>
        <v>46</v>
      </c>
      <c r="BA2">
        <f t="shared" si="0"/>
        <v>47</v>
      </c>
      <c r="BB2">
        <f t="shared" si="0"/>
        <v>48</v>
      </c>
      <c r="BC2">
        <f t="shared" si="0"/>
        <v>49</v>
      </c>
      <c r="BD2">
        <f>BC2+1</f>
        <v>50</v>
      </c>
      <c r="BE2">
        <f t="shared" ref="BE2:BH2" si="1">BD2+1</f>
        <v>51</v>
      </c>
      <c r="BF2">
        <f t="shared" si="1"/>
        <v>52</v>
      </c>
      <c r="BG2">
        <f t="shared" si="1"/>
        <v>53</v>
      </c>
      <c r="BH2">
        <f t="shared" si="1"/>
        <v>54</v>
      </c>
    </row>
    <row r="3" spans="1:60" ht="71.400000000000006" x14ac:dyDescent="0.3">
      <c r="A3" s="204" t="s">
        <v>234</v>
      </c>
      <c r="B3" s="204" t="s">
        <v>2</v>
      </c>
      <c r="C3" s="204" t="s">
        <v>235</v>
      </c>
      <c r="D3" s="204" t="s">
        <v>236</v>
      </c>
      <c r="E3" s="204" t="s">
        <v>237</v>
      </c>
      <c r="F3" s="204" t="s">
        <v>238</v>
      </c>
      <c r="G3" s="204" t="s">
        <v>0</v>
      </c>
      <c r="H3" s="204" t="s">
        <v>239</v>
      </c>
      <c r="I3" s="204" t="s">
        <v>878</v>
      </c>
      <c r="J3" s="204" t="s">
        <v>879</v>
      </c>
      <c r="K3" s="205" t="s">
        <v>240</v>
      </c>
      <c r="L3" s="205" t="s">
        <v>241</v>
      </c>
      <c r="M3" s="205" t="s">
        <v>242</v>
      </c>
      <c r="N3" s="205" t="s">
        <v>243</v>
      </c>
      <c r="O3" s="205" t="s">
        <v>244</v>
      </c>
      <c r="P3" s="206" t="s">
        <v>245</v>
      </c>
      <c r="Q3" s="205" t="s">
        <v>246</v>
      </c>
      <c r="R3" s="205" t="s">
        <v>247</v>
      </c>
      <c r="S3" s="205" t="s">
        <v>248</v>
      </c>
      <c r="T3" s="205" t="s">
        <v>249</v>
      </c>
      <c r="U3" s="205" t="s">
        <v>250</v>
      </c>
      <c r="V3" s="205" t="s">
        <v>251</v>
      </c>
      <c r="W3" s="206" t="s">
        <v>252</v>
      </c>
      <c r="X3" s="205" t="s">
        <v>253</v>
      </c>
      <c r="Y3" s="205" t="s">
        <v>254</v>
      </c>
      <c r="Z3" s="206" t="s">
        <v>255</v>
      </c>
      <c r="AA3" s="205" t="s">
        <v>256</v>
      </c>
      <c r="AB3" s="206" t="s">
        <v>257</v>
      </c>
      <c r="AC3" s="205" t="s">
        <v>258</v>
      </c>
      <c r="AD3" s="205" t="s">
        <v>259</v>
      </c>
      <c r="AE3" s="205" t="s">
        <v>260</v>
      </c>
      <c r="AF3" s="206" t="s">
        <v>261</v>
      </c>
      <c r="AG3" s="205" t="s">
        <v>262</v>
      </c>
      <c r="AH3" s="205" t="s">
        <v>263</v>
      </c>
      <c r="AI3" s="205" t="s">
        <v>264</v>
      </c>
      <c r="AJ3" s="205" t="s">
        <v>265</v>
      </c>
      <c r="AK3" s="205" t="s">
        <v>266</v>
      </c>
      <c r="AL3" s="205" t="s">
        <v>267</v>
      </c>
      <c r="AM3" s="205" t="s">
        <v>268</v>
      </c>
      <c r="AN3" s="205" t="s">
        <v>269</v>
      </c>
      <c r="AO3" s="205" t="s">
        <v>270</v>
      </c>
      <c r="AP3" s="205" t="s">
        <v>271</v>
      </c>
      <c r="AQ3" s="205" t="s">
        <v>272</v>
      </c>
      <c r="AR3" s="205" t="s">
        <v>2342</v>
      </c>
      <c r="AS3" s="205" t="s">
        <v>273</v>
      </c>
      <c r="AT3" s="205" t="s">
        <v>274</v>
      </c>
      <c r="AU3" s="205" t="s">
        <v>275</v>
      </c>
      <c r="AV3" s="205" t="s">
        <v>276</v>
      </c>
      <c r="AW3" s="205" t="s">
        <v>277</v>
      </c>
      <c r="AX3" s="205" t="s">
        <v>278</v>
      </c>
      <c r="AY3" s="205" t="s">
        <v>279</v>
      </c>
      <c r="AZ3" s="205" t="s">
        <v>280</v>
      </c>
      <c r="BA3" s="205" t="s">
        <v>281</v>
      </c>
      <c r="BB3" s="205" t="s">
        <v>282</v>
      </c>
      <c r="BC3" s="205" t="s">
        <v>283</v>
      </c>
      <c r="BD3" s="205" t="s">
        <v>284</v>
      </c>
      <c r="BE3" s="204" t="s">
        <v>1754</v>
      </c>
      <c r="BF3" s="204" t="s">
        <v>1755</v>
      </c>
      <c r="BG3" s="205" t="s">
        <v>2343</v>
      </c>
      <c r="BH3" s="205" t="s">
        <v>2344</v>
      </c>
    </row>
    <row r="4" spans="1:60" x14ac:dyDescent="0.3">
      <c r="A4" s="208">
        <v>1</v>
      </c>
      <c r="B4" s="209" t="s">
        <v>2091</v>
      </c>
      <c r="C4" s="207" t="s">
        <v>234</v>
      </c>
      <c r="D4" s="209" t="s">
        <v>286</v>
      </c>
      <c r="E4" s="209" t="s">
        <v>880</v>
      </c>
      <c r="F4" s="209" t="s">
        <v>288</v>
      </c>
      <c r="G4" s="209" t="s">
        <v>15</v>
      </c>
      <c r="H4" s="209" t="s">
        <v>293</v>
      </c>
      <c r="I4" s="209" t="s">
        <v>291</v>
      </c>
      <c r="J4" s="209" t="s">
        <v>833</v>
      </c>
      <c r="K4" s="211">
        <v>100</v>
      </c>
      <c r="L4" s="210">
        <v>7.7480000000000002</v>
      </c>
      <c r="M4" s="212">
        <v>18543.247360000001</v>
      </c>
      <c r="N4" s="212">
        <v>21474.425813999998</v>
      </c>
      <c r="O4" s="212">
        <v>20896.458608000001</v>
      </c>
      <c r="P4" s="213">
        <v>46255</v>
      </c>
      <c r="Q4" s="212">
        <v>11415753.705</v>
      </c>
      <c r="R4" s="212">
        <v>7930232.8925999999</v>
      </c>
      <c r="S4" s="212">
        <v>3485520.8125999998</v>
      </c>
      <c r="T4" s="211">
        <v>106.6</v>
      </c>
      <c r="U4" s="211">
        <v>107.30433237</v>
      </c>
      <c r="V4" s="210">
        <v>99.343612358000001</v>
      </c>
      <c r="W4" s="213">
        <v>46219</v>
      </c>
      <c r="X4" s="211">
        <v>90.257485510999999</v>
      </c>
      <c r="Y4" s="214">
        <v>118.1065475</v>
      </c>
      <c r="Z4" s="213">
        <v>45894</v>
      </c>
      <c r="AA4" s="210">
        <v>1.0398102038999999</v>
      </c>
      <c r="AB4" s="213">
        <v>46234</v>
      </c>
      <c r="AC4" s="212">
        <v>107089.622</v>
      </c>
      <c r="AD4" s="212">
        <v>10978689.823999999</v>
      </c>
      <c r="AE4" s="211">
        <v>102.51870927</v>
      </c>
      <c r="AF4" s="213">
        <v>46234</v>
      </c>
      <c r="AG4" s="210">
        <v>13.835021706999999</v>
      </c>
      <c r="AH4" s="211">
        <v>14.34</v>
      </c>
      <c r="AI4" s="211">
        <v>1.25</v>
      </c>
      <c r="AJ4" s="210">
        <v>0.56603773591999995</v>
      </c>
      <c r="AK4" s="210">
        <v>-0.38475568853999997</v>
      </c>
      <c r="AL4" s="210">
        <v>0.24858298547999999</v>
      </c>
      <c r="AM4" s="210">
        <v>4.0844142110000003</v>
      </c>
      <c r="AN4" s="210">
        <v>18.08375801</v>
      </c>
      <c r="AO4" s="210">
        <v>8.0907163892000007</v>
      </c>
      <c r="AP4" s="210">
        <v>10.594894678999999</v>
      </c>
      <c r="AQ4" s="210">
        <v>1.0139296883</v>
      </c>
      <c r="AR4" s="211">
        <v>105.53</v>
      </c>
      <c r="AS4" s="210">
        <v>117.92845371999999</v>
      </c>
      <c r="AT4" s="210">
        <v>81.821347043000003</v>
      </c>
      <c r="AU4" s="210">
        <v>-0.20595394116999999</v>
      </c>
      <c r="AV4" s="210">
        <v>10.558063441</v>
      </c>
      <c r="AW4" s="210">
        <v>2.1686746987999999</v>
      </c>
      <c r="AX4" s="210">
        <v>-0.35717642641000003</v>
      </c>
      <c r="AY4" s="212">
        <v>10</v>
      </c>
      <c r="AZ4" s="212">
        <v>8</v>
      </c>
      <c r="BA4" s="210">
        <v>1.1619260086000001</v>
      </c>
      <c r="BB4" s="210">
        <v>0.52434473147000005</v>
      </c>
      <c r="BC4" s="210">
        <v>0.61642064665999996</v>
      </c>
      <c r="BD4" s="210">
        <v>8.2773725405</v>
      </c>
      <c r="BE4" s="209" t="s">
        <v>1756</v>
      </c>
      <c r="BF4" s="209" t="s">
        <v>1757</v>
      </c>
      <c r="BG4" s="211">
        <v>1.25</v>
      </c>
      <c r="BH4" s="210">
        <v>1.1566577218</v>
      </c>
    </row>
    <row r="5" spans="1:60" x14ac:dyDescent="0.3">
      <c r="A5" s="208">
        <v>2</v>
      </c>
      <c r="B5" s="209" t="s">
        <v>2092</v>
      </c>
      <c r="C5" s="207" t="s">
        <v>234</v>
      </c>
      <c r="D5" s="209" t="s">
        <v>286</v>
      </c>
      <c r="E5" s="209" t="s">
        <v>880</v>
      </c>
      <c r="F5" s="209" t="s">
        <v>288</v>
      </c>
      <c r="G5" s="209" t="s">
        <v>13</v>
      </c>
      <c r="H5" s="209" t="s">
        <v>290</v>
      </c>
      <c r="I5" s="209" t="s">
        <v>291</v>
      </c>
      <c r="J5" s="209" t="s">
        <v>833</v>
      </c>
      <c r="K5" s="211">
        <v>100</v>
      </c>
      <c r="L5" s="210">
        <v>4.843</v>
      </c>
      <c r="M5" s="212">
        <v>9944.2068737000009</v>
      </c>
      <c r="N5" s="212">
        <v>10206.473309999999</v>
      </c>
      <c r="O5" s="212">
        <v>8183.4668064999996</v>
      </c>
      <c r="P5" s="213">
        <v>46255</v>
      </c>
      <c r="Q5" s="212">
        <v>7150982.0098000001</v>
      </c>
      <c r="R5" s="212">
        <v>6946782.6354999999</v>
      </c>
      <c r="S5" s="212">
        <v>204199.3743</v>
      </c>
      <c r="T5" s="211">
        <v>89.3</v>
      </c>
      <c r="U5" s="211">
        <v>92.035375040999995</v>
      </c>
      <c r="V5" s="210">
        <v>97.027909062000006</v>
      </c>
      <c r="W5" s="213">
        <v>46217</v>
      </c>
      <c r="X5" s="211">
        <v>76.987023999000002</v>
      </c>
      <c r="Y5" s="214">
        <v>115.99357315</v>
      </c>
      <c r="Z5" s="213">
        <v>45901</v>
      </c>
      <c r="AA5" s="210">
        <v>0.96172850670999999</v>
      </c>
      <c r="AB5" s="213">
        <v>46234</v>
      </c>
      <c r="AC5" s="212">
        <v>80078.186000000002</v>
      </c>
      <c r="AD5" s="212">
        <v>7435551.6759000001</v>
      </c>
      <c r="AE5" s="211">
        <v>92.853647757000005</v>
      </c>
      <c r="AF5" s="213">
        <v>46234</v>
      </c>
      <c r="AG5" s="210">
        <v>11.711815561</v>
      </c>
      <c r="AH5" s="211">
        <v>10.16</v>
      </c>
      <c r="AI5" s="211">
        <v>0.95</v>
      </c>
      <c r="AJ5" s="210">
        <v>0.76732114649000005</v>
      </c>
      <c r="AK5" s="210">
        <v>-0.18347227796999999</v>
      </c>
      <c r="AL5" s="210">
        <v>-1.9600658103999999</v>
      </c>
      <c r="AM5" s="210">
        <v>0.39698843447999999</v>
      </c>
      <c r="AN5" s="210">
        <v>15.124008205000001</v>
      </c>
      <c r="AO5" s="210">
        <v>7.0350425192000001</v>
      </c>
      <c r="AP5" s="210">
        <v>7.6351448761</v>
      </c>
      <c r="AQ5" s="210">
        <v>5.6022409080000002E-2</v>
      </c>
      <c r="AR5" s="211">
        <v>89.25</v>
      </c>
      <c r="AS5" s="210">
        <v>51.901522157000002</v>
      </c>
      <c r="AT5" s="210">
        <v>15.794415471000001</v>
      </c>
      <c r="AU5" s="210">
        <v>-1.4783759928</v>
      </c>
      <c r="AV5" s="210">
        <v>9.5023895715000002</v>
      </c>
      <c r="AW5" s="210">
        <v>4.6357615895000004</v>
      </c>
      <c r="AX5" s="210">
        <v>-1.4783759928</v>
      </c>
      <c r="AY5" s="212">
        <v>9</v>
      </c>
      <c r="AZ5" s="212">
        <v>9</v>
      </c>
      <c r="BA5" s="210">
        <v>1.0321599305</v>
      </c>
      <c r="BB5" s="210">
        <v>0.10118743139</v>
      </c>
      <c r="BC5" s="210">
        <v>0.78679385904999999</v>
      </c>
      <c r="BD5" s="210">
        <v>6.5526652842999997</v>
      </c>
      <c r="BE5" s="209" t="s">
        <v>1756</v>
      </c>
      <c r="BF5" s="209" t="s">
        <v>1757</v>
      </c>
      <c r="BG5" s="211">
        <v>0.95</v>
      </c>
      <c r="BH5" s="210">
        <v>1.0372311388</v>
      </c>
    </row>
    <row r="6" spans="1:60" x14ac:dyDescent="0.3">
      <c r="A6" s="208">
        <v>3</v>
      </c>
      <c r="B6" s="209" t="s">
        <v>2093</v>
      </c>
      <c r="C6" s="207" t="s">
        <v>234</v>
      </c>
      <c r="D6" s="209" t="s">
        <v>286</v>
      </c>
      <c r="E6" s="209" t="s">
        <v>880</v>
      </c>
      <c r="F6" s="209" t="s">
        <v>288</v>
      </c>
      <c r="G6" s="209" t="s">
        <v>29</v>
      </c>
      <c r="H6" s="209" t="s">
        <v>309</v>
      </c>
      <c r="I6" s="209" t="s">
        <v>291</v>
      </c>
      <c r="J6" s="209" t="s">
        <v>833</v>
      </c>
      <c r="K6" s="211">
        <v>100</v>
      </c>
      <c r="L6" s="210">
        <v>4.5819999999999999</v>
      </c>
      <c r="M6" s="212">
        <v>12723.701661999999</v>
      </c>
      <c r="N6" s="212">
        <v>12468.437921999999</v>
      </c>
      <c r="O6" s="212">
        <v>16217.156609</v>
      </c>
      <c r="P6" s="213">
        <v>46255</v>
      </c>
      <c r="Q6" s="212">
        <v>6978393.4746000003</v>
      </c>
      <c r="R6" s="212">
        <v>4402923.5250000004</v>
      </c>
      <c r="S6" s="212">
        <v>2575469.9495999999</v>
      </c>
      <c r="T6" s="211">
        <v>98.37</v>
      </c>
      <c r="U6" s="211">
        <v>101.86788036</v>
      </c>
      <c r="V6" s="210">
        <v>96.566257832000005</v>
      </c>
      <c r="W6" s="213">
        <v>46219</v>
      </c>
      <c r="X6" s="211">
        <v>90.364514979999996</v>
      </c>
      <c r="Y6" s="214">
        <v>108.85910251</v>
      </c>
      <c r="Z6" s="213">
        <v>45894</v>
      </c>
      <c r="AA6" s="210">
        <v>0.92052045129000004</v>
      </c>
      <c r="AB6" s="213">
        <v>46234</v>
      </c>
      <c r="AC6" s="212">
        <v>70940.260999999999</v>
      </c>
      <c r="AD6" s="212">
        <v>7580921.7109000003</v>
      </c>
      <c r="AE6" s="211">
        <v>106.86345953</v>
      </c>
      <c r="AF6" s="213">
        <v>46248</v>
      </c>
      <c r="AG6" s="210">
        <v>9.6969696970000001</v>
      </c>
      <c r="AH6" s="211">
        <v>9.6</v>
      </c>
      <c r="AI6" s="211">
        <v>0.81</v>
      </c>
      <c r="AJ6" s="210">
        <v>0.99589322381000001</v>
      </c>
      <c r="AK6" s="210">
        <v>4.5099799353999999E-2</v>
      </c>
      <c r="AL6" s="210">
        <v>-3.1413743596999999</v>
      </c>
      <c r="AM6" s="210">
        <v>-2.3707042625999999</v>
      </c>
      <c r="AN6" s="210">
        <v>9.3649124868999998</v>
      </c>
      <c r="AO6" s="210">
        <v>2.2844674290999998</v>
      </c>
      <c r="AP6" s="210">
        <v>1.876049157</v>
      </c>
      <c r="AQ6" s="210">
        <v>-0.79669221467999995</v>
      </c>
      <c r="AR6" s="211">
        <v>99.16</v>
      </c>
      <c r="AS6" s="210">
        <v>46.527368068000001</v>
      </c>
      <c r="AT6" s="210">
        <v>10.420261382</v>
      </c>
      <c r="AU6" s="210">
        <v>-1.6233044409999999</v>
      </c>
      <c r="AV6" s="210">
        <v>4.7518144814000003</v>
      </c>
      <c r="AW6" s="210">
        <v>4.4748280268</v>
      </c>
      <c r="AX6" s="210">
        <v>-1.6233044409999999</v>
      </c>
      <c r="AY6" s="212">
        <v>8</v>
      </c>
      <c r="AZ6" s="212">
        <v>6</v>
      </c>
      <c r="BA6" s="210">
        <v>0.79109288016000001</v>
      </c>
      <c r="BB6" s="210">
        <v>-0.90052059147999997</v>
      </c>
      <c r="BC6" s="210">
        <v>0.43467873603000001</v>
      </c>
      <c r="BD6" s="210">
        <v>-1.7130518362</v>
      </c>
      <c r="BE6" s="209" t="s">
        <v>1756</v>
      </c>
      <c r="BF6" s="209" t="s">
        <v>1757</v>
      </c>
      <c r="BG6" s="211">
        <v>0.81</v>
      </c>
      <c r="BH6" s="210">
        <v>0.80349171709</v>
      </c>
    </row>
    <row r="7" spans="1:60" x14ac:dyDescent="0.3">
      <c r="A7" s="208">
        <v>4</v>
      </c>
      <c r="B7" s="209" t="s">
        <v>2094</v>
      </c>
      <c r="C7" s="207" t="s">
        <v>234</v>
      </c>
      <c r="D7" s="209" t="s">
        <v>286</v>
      </c>
      <c r="E7" s="209" t="s">
        <v>880</v>
      </c>
      <c r="F7" s="209" t="s">
        <v>288</v>
      </c>
      <c r="G7" s="209" t="s">
        <v>20</v>
      </c>
      <c r="H7" s="209" t="s">
        <v>299</v>
      </c>
      <c r="I7" s="209" t="s">
        <v>291</v>
      </c>
      <c r="J7" s="209" t="s">
        <v>833</v>
      </c>
      <c r="K7" s="211">
        <v>100</v>
      </c>
      <c r="L7" s="210">
        <v>4.2969999999999997</v>
      </c>
      <c r="M7" s="212">
        <v>15952.781375</v>
      </c>
      <c r="N7" s="212">
        <v>16505.784447999999</v>
      </c>
      <c r="O7" s="212">
        <v>18206.829793000001</v>
      </c>
      <c r="P7" s="213">
        <v>46255</v>
      </c>
      <c r="Q7" s="212">
        <v>6327912.6119999997</v>
      </c>
      <c r="R7" s="212">
        <v>5588699.1431</v>
      </c>
      <c r="S7" s="212">
        <v>739213.46889000002</v>
      </c>
      <c r="T7" s="211">
        <v>98.4</v>
      </c>
      <c r="U7" s="211">
        <v>107.56308903</v>
      </c>
      <c r="V7" s="210">
        <v>91.481195721999995</v>
      </c>
      <c r="W7" s="213">
        <v>46147</v>
      </c>
      <c r="X7" s="211">
        <v>88.908520125999999</v>
      </c>
      <c r="Y7" s="214">
        <v>110.67555714</v>
      </c>
      <c r="Z7" s="213">
        <v>45894</v>
      </c>
      <c r="AA7" s="210">
        <v>0.89363251687</v>
      </c>
      <c r="AB7" s="213">
        <v>46234</v>
      </c>
      <c r="AC7" s="212">
        <v>64308.055</v>
      </c>
      <c r="AD7" s="212">
        <v>7081112.7533999998</v>
      </c>
      <c r="AE7" s="211">
        <v>110.11237633</v>
      </c>
      <c r="AF7" s="213">
        <v>46252</v>
      </c>
      <c r="AG7" s="210">
        <v>11.204709225</v>
      </c>
      <c r="AH7" s="211">
        <v>11.04</v>
      </c>
      <c r="AI7" s="211">
        <v>0.92</v>
      </c>
      <c r="AJ7" s="210">
        <v>0.52099295135000001</v>
      </c>
      <c r="AK7" s="210">
        <v>-0.42980047310000002</v>
      </c>
      <c r="AL7" s="210">
        <v>-4.9716299069999996</v>
      </c>
      <c r="AM7" s="210">
        <v>-5.6049567521999997</v>
      </c>
      <c r="AN7" s="210">
        <v>10.754185879</v>
      </c>
      <c r="AO7" s="210">
        <v>-2.4542661666000001</v>
      </c>
      <c r="AP7" s="210">
        <v>3.2653225493</v>
      </c>
      <c r="AQ7" s="210">
        <v>-1.921336546</v>
      </c>
      <c r="AR7" s="211">
        <v>100.32763144</v>
      </c>
      <c r="AS7" s="210">
        <v>60.543812084000002</v>
      </c>
      <c r="AT7" s="210">
        <v>24.436705398000001</v>
      </c>
      <c r="AU7" s="210">
        <v>-5.2255709607999998</v>
      </c>
      <c r="AV7" s="210">
        <v>1.3080885673E-2</v>
      </c>
      <c r="AW7" s="210">
        <v>4.2398793471999996</v>
      </c>
      <c r="AX7" s="210">
        <v>-5.2255709607999998</v>
      </c>
      <c r="AY7" s="212">
        <v>8</v>
      </c>
      <c r="AZ7" s="212">
        <v>7</v>
      </c>
      <c r="BA7" s="210">
        <v>0.88038277511999996</v>
      </c>
      <c r="BB7" s="210">
        <v>-0.36792704104000001</v>
      </c>
      <c r="BC7" s="210">
        <v>1.1572227321999999</v>
      </c>
      <c r="BD7" s="210">
        <v>4.7588336207999999</v>
      </c>
      <c r="BE7" s="209" t="s">
        <v>1756</v>
      </c>
      <c r="BF7" s="209" t="s">
        <v>1757</v>
      </c>
      <c r="BG7" s="211">
        <v>0.92</v>
      </c>
      <c r="BH7" s="210">
        <v>0.87803015842999999</v>
      </c>
    </row>
    <row r="8" spans="1:60" x14ac:dyDescent="0.3">
      <c r="A8" s="208">
        <v>5</v>
      </c>
      <c r="B8" s="209" t="s">
        <v>2095</v>
      </c>
      <c r="C8" s="207" t="s">
        <v>234</v>
      </c>
      <c r="D8" s="209" t="s">
        <v>286</v>
      </c>
      <c r="E8" s="209" t="s">
        <v>880</v>
      </c>
      <c r="F8" s="209" t="s">
        <v>288</v>
      </c>
      <c r="G8" s="209" t="s">
        <v>16</v>
      </c>
      <c r="H8" s="209" t="s">
        <v>294</v>
      </c>
      <c r="I8" s="209" t="s">
        <v>291</v>
      </c>
      <c r="J8" s="209" t="s">
        <v>833</v>
      </c>
      <c r="K8" s="211">
        <v>100</v>
      </c>
      <c r="L8" s="210">
        <v>4.202</v>
      </c>
      <c r="M8" s="212">
        <v>13025.407947</v>
      </c>
      <c r="N8" s="212">
        <v>15893.90438</v>
      </c>
      <c r="O8" s="212">
        <v>17364.030998999999</v>
      </c>
      <c r="P8" s="213">
        <v>46255</v>
      </c>
      <c r="Q8" s="212">
        <v>6713032.8814000003</v>
      </c>
      <c r="R8" s="212">
        <v>5118817.6124999998</v>
      </c>
      <c r="S8" s="212">
        <v>1594215.2689</v>
      </c>
      <c r="T8" s="211">
        <v>147.21</v>
      </c>
      <c r="U8" s="211">
        <v>153.42795942000001</v>
      </c>
      <c r="V8" s="210">
        <v>95.947310098000003</v>
      </c>
      <c r="W8" s="213">
        <v>46136</v>
      </c>
      <c r="X8" s="211">
        <v>140.04355699000001</v>
      </c>
      <c r="Y8" s="214">
        <v>105.11729576</v>
      </c>
      <c r="Z8" s="213">
        <v>45894</v>
      </c>
      <c r="AA8" s="210">
        <v>0.88450952297999996</v>
      </c>
      <c r="AB8" s="213">
        <v>46234</v>
      </c>
      <c r="AC8" s="212">
        <v>45601.745000000003</v>
      </c>
      <c r="AD8" s="212">
        <v>7589554.1053999998</v>
      </c>
      <c r="AE8" s="211">
        <v>166.43122112</v>
      </c>
      <c r="AF8" s="213">
        <v>46234</v>
      </c>
      <c r="AG8" s="210">
        <v>8.7590759075999998</v>
      </c>
      <c r="AH8" s="211">
        <v>13.27</v>
      </c>
      <c r="AI8" s="211">
        <v>1.17</v>
      </c>
      <c r="AJ8" s="210">
        <v>1.3842975206000001</v>
      </c>
      <c r="AK8" s="210">
        <v>0.43350409615000002</v>
      </c>
      <c r="AL8" s="210">
        <v>-0.41763640028999999</v>
      </c>
      <c r="AM8" s="210">
        <v>-2.7204784151000001</v>
      </c>
      <c r="AN8" s="210">
        <v>5.8111392971000004</v>
      </c>
      <c r="AO8" s="210">
        <v>-1.0372854954999999</v>
      </c>
      <c r="AP8" s="210">
        <v>-1.6777240327</v>
      </c>
      <c r="AQ8" s="210">
        <v>0.94630734402000005</v>
      </c>
      <c r="AR8" s="211">
        <v>145.83000000000001</v>
      </c>
      <c r="AS8" s="210">
        <v>42.531774351000003</v>
      </c>
      <c r="AT8" s="210">
        <v>6.4246676659000004</v>
      </c>
      <c r="AU8" s="210">
        <v>0.65641025631000005</v>
      </c>
      <c r="AV8" s="210">
        <v>1.4300615567999999</v>
      </c>
      <c r="AW8" s="210">
        <v>5.2764961985000003</v>
      </c>
      <c r="AX8" s="210">
        <v>-2.3349071857000001</v>
      </c>
      <c r="AY8" s="212">
        <v>7</v>
      </c>
      <c r="AZ8" s="212">
        <v>5</v>
      </c>
      <c r="BA8" s="210">
        <v>0.78518220254000004</v>
      </c>
      <c r="BB8" s="210">
        <v>-1.5545215691000001</v>
      </c>
      <c r="BC8" s="210">
        <v>0.54400358005000005</v>
      </c>
      <c r="BD8" s="210">
        <v>-5.4204064875000002</v>
      </c>
      <c r="BE8" s="209" t="s">
        <v>1756</v>
      </c>
      <c r="BF8" s="209" t="s">
        <v>1757</v>
      </c>
      <c r="BG8" s="211">
        <v>1.17</v>
      </c>
      <c r="BH8" s="210">
        <v>0.79365079365000002</v>
      </c>
    </row>
    <row r="9" spans="1:60" x14ac:dyDescent="0.3">
      <c r="A9" s="208">
        <v>6</v>
      </c>
      <c r="B9" s="209" t="s">
        <v>2096</v>
      </c>
      <c r="C9" s="207" t="s">
        <v>234</v>
      </c>
      <c r="D9" s="209" t="s">
        <v>286</v>
      </c>
      <c r="E9" s="209" t="s">
        <v>880</v>
      </c>
      <c r="F9" s="209" t="s">
        <v>288</v>
      </c>
      <c r="G9" s="209" t="s">
        <v>23</v>
      </c>
      <c r="H9" s="209" t="s">
        <v>303</v>
      </c>
      <c r="I9" s="209" t="s">
        <v>291</v>
      </c>
      <c r="J9" s="209" t="s">
        <v>833</v>
      </c>
      <c r="K9" s="211">
        <v>100</v>
      </c>
      <c r="L9" s="210">
        <v>3.5680000000000001</v>
      </c>
      <c r="M9" s="212">
        <v>14184.775589000001</v>
      </c>
      <c r="N9" s="212">
        <v>14751.643352999999</v>
      </c>
      <c r="O9" s="212">
        <v>14812.482867999999</v>
      </c>
      <c r="P9" s="213">
        <v>46255</v>
      </c>
      <c r="Q9" s="212">
        <v>5252330.0880000005</v>
      </c>
      <c r="R9" s="212">
        <v>4163336.8273999998</v>
      </c>
      <c r="S9" s="212">
        <v>1088993.2605000001</v>
      </c>
      <c r="T9" s="211">
        <v>9.26</v>
      </c>
      <c r="U9" s="211">
        <v>9.6696792889999994</v>
      </c>
      <c r="V9" s="210">
        <v>95.763258772</v>
      </c>
      <c r="W9" s="213">
        <v>46171</v>
      </c>
      <c r="X9" s="211">
        <v>8.4099214148999994</v>
      </c>
      <c r="Y9" s="214">
        <v>110.10804433</v>
      </c>
      <c r="Z9" s="213">
        <v>45894</v>
      </c>
      <c r="AA9" s="210">
        <v>0.99973020172000004</v>
      </c>
      <c r="AB9" s="213">
        <v>46234</v>
      </c>
      <c r="AC9" s="212">
        <v>567206.27300000004</v>
      </c>
      <c r="AD9" s="212">
        <v>5253747.54</v>
      </c>
      <c r="AE9" s="211">
        <v>9.2624990063000006</v>
      </c>
      <c r="AF9" s="213">
        <v>46234</v>
      </c>
      <c r="AG9" s="210">
        <v>12.552521007999999</v>
      </c>
      <c r="AH9" s="211">
        <v>1.1950000000000001</v>
      </c>
      <c r="AI9" s="211">
        <v>0.1</v>
      </c>
      <c r="AJ9" s="210">
        <v>0.43383947941000001</v>
      </c>
      <c r="AK9" s="210">
        <v>-0.51695394504000003</v>
      </c>
      <c r="AL9" s="210">
        <v>-3.2297898149000002</v>
      </c>
      <c r="AM9" s="210">
        <v>-3.5603105403000002</v>
      </c>
      <c r="AN9" s="210">
        <v>10.108044334000001</v>
      </c>
      <c r="AO9" s="210">
        <v>5.4008422253999999</v>
      </c>
      <c r="AP9" s="210">
        <v>2.6191810046000001</v>
      </c>
      <c r="AQ9" s="210">
        <v>-0.85653104925000001</v>
      </c>
      <c r="AR9" s="211">
        <v>9.34</v>
      </c>
      <c r="AS9" s="210">
        <v>73.157741149000003</v>
      </c>
      <c r="AT9" s="210">
        <v>37.050634463999998</v>
      </c>
      <c r="AU9" s="210">
        <v>-2.3206751054999999</v>
      </c>
      <c r="AV9" s="210">
        <v>7.8681892776</v>
      </c>
      <c r="AW9" s="210">
        <v>4.9369747899999998</v>
      </c>
      <c r="AX9" s="210">
        <v>-2.3206751054999999</v>
      </c>
      <c r="AY9" s="212">
        <v>8</v>
      </c>
      <c r="AZ9" s="212">
        <v>5</v>
      </c>
      <c r="BA9" s="210">
        <v>1.0341261634000001</v>
      </c>
      <c r="BB9" s="210">
        <v>-0.63551837215999996</v>
      </c>
      <c r="BC9" s="210">
        <v>0.56262129634000002</v>
      </c>
      <c r="BD9" s="210">
        <v>-0.45931260773999999</v>
      </c>
      <c r="BE9" s="209" t="s">
        <v>1756</v>
      </c>
      <c r="BF9" s="209" t="s">
        <v>1757</v>
      </c>
      <c r="BG9" s="211">
        <v>0.1</v>
      </c>
      <c r="BH9" s="210">
        <v>1.0438413361000001</v>
      </c>
    </row>
    <row r="10" spans="1:60" x14ac:dyDescent="0.3">
      <c r="A10" s="208">
        <v>7</v>
      </c>
      <c r="B10" s="209" t="s">
        <v>1905</v>
      </c>
      <c r="C10" s="207" t="s">
        <v>234</v>
      </c>
      <c r="D10" s="209" t="s">
        <v>286</v>
      </c>
      <c r="E10" s="209" t="s">
        <v>880</v>
      </c>
      <c r="F10" s="209" t="s">
        <v>288</v>
      </c>
      <c r="G10" s="209" t="s">
        <v>54</v>
      </c>
      <c r="H10" s="209" t="s">
        <v>337</v>
      </c>
      <c r="I10" s="209" t="s">
        <v>291</v>
      </c>
      <c r="J10" s="209" t="s">
        <v>833</v>
      </c>
      <c r="K10" s="211">
        <v>100</v>
      </c>
      <c r="L10" s="210">
        <v>3.153</v>
      </c>
      <c r="M10" s="212">
        <v>19517.040615000002</v>
      </c>
      <c r="N10" s="212">
        <v>23831.970943</v>
      </c>
      <c r="O10" s="212">
        <v>33173.167161999998</v>
      </c>
      <c r="P10" s="213">
        <v>46255</v>
      </c>
      <c r="Q10" s="212">
        <v>4482524.3317999998</v>
      </c>
      <c r="R10" s="212">
        <v>3154123.0778999999</v>
      </c>
      <c r="S10" s="212">
        <v>1328401.2538999999</v>
      </c>
      <c r="T10" s="211">
        <v>71.8</v>
      </c>
      <c r="U10" s="211">
        <v>91.951429626000007</v>
      </c>
      <c r="V10" s="210">
        <v>78.084702209</v>
      </c>
      <c r="W10" s="213">
        <v>45992</v>
      </c>
      <c r="X10" s="211">
        <v>71.8</v>
      </c>
      <c r="Y10" s="214">
        <v>100</v>
      </c>
      <c r="Z10" s="213">
        <v>46255</v>
      </c>
      <c r="AA10" s="210">
        <v>0.73970400570999995</v>
      </c>
      <c r="AB10" s="213">
        <v>46234</v>
      </c>
      <c r="AC10" s="212">
        <v>62430.701000000001</v>
      </c>
      <c r="AD10" s="212">
        <v>6059889.2221999997</v>
      </c>
      <c r="AE10" s="211">
        <v>97.065852618999998</v>
      </c>
      <c r="AF10" s="213">
        <v>46234</v>
      </c>
      <c r="AG10" s="210">
        <v>12.156175955</v>
      </c>
      <c r="AH10" s="211">
        <v>11.8</v>
      </c>
      <c r="AI10" s="211">
        <v>0.93</v>
      </c>
      <c r="AJ10" s="210">
        <v>-2.9729729729000001</v>
      </c>
      <c r="AK10" s="210">
        <v>-3.9237663974000001</v>
      </c>
      <c r="AL10" s="210">
        <v>-20.590547841999999</v>
      </c>
      <c r="AM10" s="210">
        <v>-18.809646805</v>
      </c>
      <c r="AN10" s="210">
        <v>-16.191836089999999</v>
      </c>
      <c r="AO10" s="210">
        <v>-20.018374333000001</v>
      </c>
      <c r="AP10" s="210">
        <v>-23.68069942</v>
      </c>
      <c r="AQ10" s="210">
        <v>-9.3663216358000003</v>
      </c>
      <c r="AR10" s="211">
        <v>79.22</v>
      </c>
      <c r="AS10" s="210">
        <v>26.279230208000001</v>
      </c>
      <c r="AT10" s="210">
        <v>-9.8278764770000002</v>
      </c>
      <c r="AU10" s="210">
        <v>-20.372629478</v>
      </c>
      <c r="AV10" s="210">
        <v>-17.55102728</v>
      </c>
      <c r="AW10" s="210">
        <v>3.5604665438</v>
      </c>
      <c r="AX10" s="210">
        <v>-20.372629478</v>
      </c>
      <c r="AY10" s="212">
        <v>7</v>
      </c>
      <c r="AZ10" s="212">
        <v>5</v>
      </c>
      <c r="BA10" s="210">
        <v>1.0180623974</v>
      </c>
      <c r="BB10" s="210">
        <v>-1.7030658124</v>
      </c>
      <c r="BC10" s="210">
        <v>1.3328405695000001</v>
      </c>
      <c r="BD10" s="210">
        <v>-20.319956386000001</v>
      </c>
      <c r="BE10" s="209" t="s">
        <v>1756</v>
      </c>
      <c r="BF10" s="209" t="s">
        <v>1757</v>
      </c>
      <c r="BG10" s="211">
        <v>0.93</v>
      </c>
      <c r="BH10" s="210">
        <v>1.020856202</v>
      </c>
    </row>
    <row r="11" spans="1:60" x14ac:dyDescent="0.3">
      <c r="A11" s="208">
        <v>8</v>
      </c>
      <c r="B11" s="209" t="s">
        <v>1918</v>
      </c>
      <c r="C11" s="207" t="s">
        <v>234</v>
      </c>
      <c r="D11" s="209" t="s">
        <v>286</v>
      </c>
      <c r="E11" s="209" t="s">
        <v>880</v>
      </c>
      <c r="F11" s="209" t="s">
        <v>288</v>
      </c>
      <c r="G11" s="209" t="s">
        <v>17</v>
      </c>
      <c r="H11" s="209" t="s">
        <v>295</v>
      </c>
      <c r="I11" s="209" t="s">
        <v>291</v>
      </c>
      <c r="J11" s="209" t="s">
        <v>833</v>
      </c>
      <c r="K11" s="211">
        <v>100</v>
      </c>
      <c r="L11" s="210">
        <v>3.1150000000000002</v>
      </c>
      <c r="M11" s="212">
        <v>5837.5469936</v>
      </c>
      <c r="N11" s="212">
        <v>8674.2114760000004</v>
      </c>
      <c r="O11" s="212">
        <v>6960.0526069999996</v>
      </c>
      <c r="P11" s="213">
        <v>46255</v>
      </c>
      <c r="Q11" s="212">
        <v>4625108.8103999998</v>
      </c>
      <c r="R11" s="212">
        <v>3054617.7193999998</v>
      </c>
      <c r="S11" s="212">
        <v>1570491.091</v>
      </c>
      <c r="T11" s="211">
        <v>90</v>
      </c>
      <c r="U11" s="211">
        <v>99.100303165</v>
      </c>
      <c r="V11" s="210">
        <v>90.817078378999994</v>
      </c>
      <c r="W11" s="213">
        <v>46020</v>
      </c>
      <c r="X11" s="211">
        <v>87.492296393999993</v>
      </c>
      <c r="Y11" s="214">
        <v>102.86619932000001</v>
      </c>
      <c r="Z11" s="213">
        <v>46192</v>
      </c>
      <c r="AA11" s="210">
        <v>0.85800886901999995</v>
      </c>
      <c r="AB11" s="213">
        <v>46234</v>
      </c>
      <c r="AC11" s="212">
        <v>51390.097893999999</v>
      </c>
      <c r="AD11" s="212">
        <v>5390513.9881999996</v>
      </c>
      <c r="AE11" s="211">
        <v>104.89402062000001</v>
      </c>
      <c r="AF11" s="213">
        <v>46234</v>
      </c>
      <c r="AG11" s="210">
        <v>10.042865891</v>
      </c>
      <c r="AH11" s="211">
        <v>9.84</v>
      </c>
      <c r="AI11" s="211">
        <v>0.82</v>
      </c>
      <c r="AJ11" s="210">
        <v>1.3285296105</v>
      </c>
      <c r="AK11" s="210">
        <v>0.37773618605999998</v>
      </c>
      <c r="AL11" s="210">
        <v>-0.21815716864000001</v>
      </c>
      <c r="AM11" s="210">
        <v>-5.2381547678000002</v>
      </c>
      <c r="AN11" s="210">
        <v>1.3713854556</v>
      </c>
      <c r="AO11" s="210">
        <v>-9.1314282856000002</v>
      </c>
      <c r="AP11" s="210">
        <v>-6.1174778742000004</v>
      </c>
      <c r="AQ11" s="210">
        <v>0.55865921785999995</v>
      </c>
      <c r="AR11" s="211">
        <v>89.5</v>
      </c>
      <c r="AS11" s="210">
        <v>36.531801240999997</v>
      </c>
      <c r="AT11" s="210">
        <v>0.42469455564000003</v>
      </c>
      <c r="AU11" s="210">
        <v>-2.2589052996999999</v>
      </c>
      <c r="AV11" s="210">
        <v>-6.6640812333000001</v>
      </c>
      <c r="AW11" s="210">
        <v>3.3541110120000002</v>
      </c>
      <c r="AX11" s="210">
        <v>-2.9320524366999998</v>
      </c>
      <c r="AY11" s="212">
        <v>5</v>
      </c>
      <c r="AZ11" s="212">
        <v>4</v>
      </c>
      <c r="BA11" s="210">
        <v>0.90109890110000002</v>
      </c>
      <c r="BB11" s="210">
        <v>-1.2407052140999999</v>
      </c>
      <c r="BC11" s="210">
        <v>0.94772041890000003</v>
      </c>
      <c r="BD11" s="210">
        <v>-5.8725043958000001</v>
      </c>
      <c r="BE11" s="209" t="s">
        <v>1756</v>
      </c>
      <c r="BF11" s="209" t="s">
        <v>1757</v>
      </c>
      <c r="BG11" s="211">
        <v>0.82</v>
      </c>
      <c r="BH11" s="210">
        <v>0.88266953713999996</v>
      </c>
    </row>
    <row r="12" spans="1:60" x14ac:dyDescent="0.3">
      <c r="A12" s="208">
        <v>9</v>
      </c>
      <c r="B12" s="209" t="s">
        <v>1765</v>
      </c>
      <c r="C12" s="207" t="s">
        <v>234</v>
      </c>
      <c r="D12" s="209" t="s">
        <v>286</v>
      </c>
      <c r="E12" s="209" t="s">
        <v>880</v>
      </c>
      <c r="F12" s="209" t="s">
        <v>288</v>
      </c>
      <c r="G12" s="209" t="s">
        <v>14</v>
      </c>
      <c r="H12" s="209" t="s">
        <v>292</v>
      </c>
      <c r="I12" s="209" t="s">
        <v>291</v>
      </c>
      <c r="J12" s="209" t="s">
        <v>833</v>
      </c>
      <c r="K12" s="211">
        <v>100</v>
      </c>
      <c r="L12" s="210">
        <v>2.964</v>
      </c>
      <c r="M12" s="212">
        <v>6801.8775765</v>
      </c>
      <c r="N12" s="212">
        <v>7756.2160848000003</v>
      </c>
      <c r="O12" s="212">
        <v>7238.1358674000003</v>
      </c>
      <c r="P12" s="213">
        <v>46255</v>
      </c>
      <c r="Q12" s="212">
        <v>4385165.2275999999</v>
      </c>
      <c r="R12" s="212">
        <v>3867620.9651000001</v>
      </c>
      <c r="S12" s="212">
        <v>517544.26246</v>
      </c>
      <c r="T12" s="211">
        <v>155.47999999999999</v>
      </c>
      <c r="U12" s="211">
        <v>166.14705154999999</v>
      </c>
      <c r="V12" s="210">
        <v>93.579752725000006</v>
      </c>
      <c r="W12" s="213">
        <v>46129</v>
      </c>
      <c r="X12" s="211">
        <v>126.628561</v>
      </c>
      <c r="Y12" s="214">
        <v>122.78430613</v>
      </c>
      <c r="Z12" s="213">
        <v>45894</v>
      </c>
      <c r="AA12" s="210">
        <v>0.95162424515999999</v>
      </c>
      <c r="AB12" s="213">
        <v>46234</v>
      </c>
      <c r="AC12" s="212">
        <v>28204.046999999999</v>
      </c>
      <c r="AD12" s="212">
        <v>4608084.8085000003</v>
      </c>
      <c r="AE12" s="211">
        <v>163.3838154</v>
      </c>
      <c r="AF12" s="213">
        <v>46234</v>
      </c>
      <c r="AG12" s="210">
        <v>9.4873477721999997</v>
      </c>
      <c r="AH12" s="211">
        <v>13.01</v>
      </c>
      <c r="AI12" s="211">
        <v>1.1000000000000001</v>
      </c>
      <c r="AJ12" s="210">
        <v>0.98071052798000002</v>
      </c>
      <c r="AK12" s="210">
        <v>2.9917103529000001E-2</v>
      </c>
      <c r="AL12" s="210">
        <v>0.18029575294</v>
      </c>
      <c r="AM12" s="210">
        <v>-0.53411968611000005</v>
      </c>
      <c r="AN12" s="210">
        <v>23.231999225999999</v>
      </c>
      <c r="AO12" s="210">
        <v>6.9130158523</v>
      </c>
      <c r="AP12" s="210">
        <v>15.743135896</v>
      </c>
      <c r="AQ12" s="210">
        <v>3.1034482757999999</v>
      </c>
      <c r="AR12" s="211">
        <v>150.80000000000001</v>
      </c>
      <c r="AS12" s="210">
        <v>73.824619893000005</v>
      </c>
      <c r="AT12" s="210">
        <v>37.717513208</v>
      </c>
      <c r="AU12" s="210">
        <v>-0.74688796676000002</v>
      </c>
      <c r="AV12" s="210">
        <v>9.3803629045000001</v>
      </c>
      <c r="AW12" s="210">
        <v>8.5545722713999997</v>
      </c>
      <c r="AX12" s="210">
        <v>-4.7203122095000003</v>
      </c>
      <c r="AY12" s="212">
        <v>9</v>
      </c>
      <c r="AZ12" s="212">
        <v>8</v>
      </c>
      <c r="BA12" s="210">
        <v>0.70381982213000005</v>
      </c>
      <c r="BB12" s="210">
        <v>0.58067246763000002</v>
      </c>
      <c r="BC12" s="210">
        <v>1.9584792098999999</v>
      </c>
      <c r="BD12" s="210">
        <v>23.309747461000001</v>
      </c>
      <c r="BE12" s="209" t="s">
        <v>1756</v>
      </c>
      <c r="BF12" s="209" t="s">
        <v>1757</v>
      </c>
      <c r="BG12" s="211">
        <v>1.1000000000000001</v>
      </c>
      <c r="BH12" s="210">
        <v>0.69730586371000003</v>
      </c>
    </row>
    <row r="13" spans="1:60" x14ac:dyDescent="0.3">
      <c r="A13" s="208">
        <v>10</v>
      </c>
      <c r="B13" s="209" t="s">
        <v>1255</v>
      </c>
      <c r="C13" s="207" t="s">
        <v>234</v>
      </c>
      <c r="D13" s="209" t="s">
        <v>286</v>
      </c>
      <c r="E13" s="209" t="s">
        <v>880</v>
      </c>
      <c r="F13" s="209" t="s">
        <v>288</v>
      </c>
      <c r="G13" s="209" t="s">
        <v>25</v>
      </c>
      <c r="H13" s="209" t="s">
        <v>297</v>
      </c>
      <c r="I13" s="209" t="s">
        <v>291</v>
      </c>
      <c r="J13" s="209" t="s">
        <v>833</v>
      </c>
      <c r="K13" s="211">
        <v>100</v>
      </c>
      <c r="L13" s="210">
        <v>2.6920000000000002</v>
      </c>
      <c r="M13" s="212">
        <v>5079.8251731</v>
      </c>
      <c r="N13" s="212">
        <v>6397.3405813999998</v>
      </c>
      <c r="O13" s="212">
        <v>7631.8558357000002</v>
      </c>
      <c r="P13" s="213">
        <v>46255</v>
      </c>
      <c r="Q13" s="212">
        <v>2855685.1179999998</v>
      </c>
      <c r="R13" s="212">
        <v>2843172.2363999998</v>
      </c>
      <c r="S13" s="212">
        <v>12512.881562</v>
      </c>
      <c r="T13" s="211">
        <v>114.99</v>
      </c>
      <c r="U13" s="211">
        <v>129.54987625000001</v>
      </c>
      <c r="V13" s="210">
        <v>88.761180890999995</v>
      </c>
      <c r="W13" s="213">
        <v>46203</v>
      </c>
      <c r="X13" s="211">
        <v>111.66969036</v>
      </c>
      <c r="Y13" s="214">
        <v>102.9733311</v>
      </c>
      <c r="Z13" s="213">
        <v>45894</v>
      </c>
      <c r="AA13" s="210">
        <v>0.89695973688999997</v>
      </c>
      <c r="AB13" s="213">
        <v>46234</v>
      </c>
      <c r="AC13" s="212">
        <v>24834.204000000002</v>
      </c>
      <c r="AD13" s="212">
        <v>3183738.3558</v>
      </c>
      <c r="AE13" s="211">
        <v>128.19973436000001</v>
      </c>
      <c r="AF13" s="213">
        <v>46234</v>
      </c>
      <c r="AG13" s="210">
        <v>9.7261953412000004</v>
      </c>
      <c r="AH13" s="211">
        <v>11.9</v>
      </c>
      <c r="AI13" s="211">
        <v>0.95</v>
      </c>
      <c r="AJ13" s="210">
        <v>1.6800778140999999</v>
      </c>
      <c r="AK13" s="210">
        <v>0.72928438966999998</v>
      </c>
      <c r="AL13" s="210">
        <v>-8.0405987817</v>
      </c>
      <c r="AM13" s="210">
        <v>-10.859193627</v>
      </c>
      <c r="AN13" s="210">
        <v>3.2426524422999998</v>
      </c>
      <c r="AO13" s="210">
        <v>-2.8146796114999999</v>
      </c>
      <c r="AP13" s="210">
        <v>-4.2462108875000002</v>
      </c>
      <c r="AQ13" s="210">
        <v>-0.50186034432000004</v>
      </c>
      <c r="AR13" s="211">
        <v>115.57</v>
      </c>
      <c r="AS13" s="210">
        <v>58.20172118</v>
      </c>
      <c r="AT13" s="210">
        <v>22.094614494999998</v>
      </c>
      <c r="AU13" s="210">
        <v>-7.4899436846</v>
      </c>
      <c r="AV13" s="210">
        <v>-0.34733255925000001</v>
      </c>
      <c r="AW13" s="210">
        <v>3.521578694</v>
      </c>
      <c r="AX13" s="210">
        <v>-7.4899436846</v>
      </c>
      <c r="AY13" s="212">
        <v>8</v>
      </c>
      <c r="AZ13" s="212">
        <v>7</v>
      </c>
      <c r="BA13" s="210">
        <v>0.75396825397</v>
      </c>
      <c r="BB13" s="210">
        <v>-1.0818299643</v>
      </c>
      <c r="BC13" s="210">
        <v>0.97260204988999999</v>
      </c>
      <c r="BD13" s="210">
        <v>-4.1400425039000002</v>
      </c>
      <c r="BE13" s="209" t="s">
        <v>1756</v>
      </c>
      <c r="BF13" s="209" t="s">
        <v>1757</v>
      </c>
      <c r="BG13" s="211">
        <v>0.95</v>
      </c>
      <c r="BH13" s="210">
        <v>0.75848303393000005</v>
      </c>
    </row>
    <row r="14" spans="1:60" x14ac:dyDescent="0.3">
      <c r="A14" s="208">
        <v>11</v>
      </c>
      <c r="B14" s="209" t="s">
        <v>2097</v>
      </c>
      <c r="C14" s="207" t="s">
        <v>234</v>
      </c>
      <c r="D14" s="209" t="s">
        <v>286</v>
      </c>
      <c r="E14" s="209" t="s">
        <v>880</v>
      </c>
      <c r="F14" s="209" t="s">
        <v>288</v>
      </c>
      <c r="G14" s="209" t="s">
        <v>35</v>
      </c>
      <c r="H14" s="209" t="s">
        <v>316</v>
      </c>
      <c r="I14" s="209" t="s">
        <v>291</v>
      </c>
      <c r="J14" s="209" t="s">
        <v>833</v>
      </c>
      <c r="K14" s="211">
        <v>100</v>
      </c>
      <c r="L14" s="210">
        <v>2.012</v>
      </c>
      <c r="M14" s="212">
        <v>3747.4243692999999</v>
      </c>
      <c r="N14" s="212">
        <v>4004.9400902000002</v>
      </c>
      <c r="O14" s="212">
        <v>5512.1704560999997</v>
      </c>
      <c r="P14" s="213">
        <v>46255</v>
      </c>
      <c r="Q14" s="212">
        <v>2965183.6549999998</v>
      </c>
      <c r="R14" s="212">
        <v>2862021.9112</v>
      </c>
      <c r="S14" s="212">
        <v>103161.74376</v>
      </c>
      <c r="T14" s="211">
        <v>95.12</v>
      </c>
      <c r="U14" s="211">
        <v>99.926562687000001</v>
      </c>
      <c r="V14" s="210">
        <v>95.189904908000003</v>
      </c>
      <c r="W14" s="213">
        <v>46216</v>
      </c>
      <c r="X14" s="211">
        <v>88.492918708999994</v>
      </c>
      <c r="Y14" s="214">
        <v>107.48882666</v>
      </c>
      <c r="Z14" s="213">
        <v>45987</v>
      </c>
      <c r="AA14" s="210">
        <v>0.96903710332000004</v>
      </c>
      <c r="AB14" s="213">
        <v>46234</v>
      </c>
      <c r="AC14" s="212">
        <v>31173.082999999999</v>
      </c>
      <c r="AD14" s="212">
        <v>3059927.8859000001</v>
      </c>
      <c r="AE14" s="211">
        <v>98.159296143999995</v>
      </c>
      <c r="AF14" s="213">
        <v>46234</v>
      </c>
      <c r="AG14" s="210">
        <v>12.874015748</v>
      </c>
      <c r="AH14" s="211">
        <v>13.08</v>
      </c>
      <c r="AI14" s="211">
        <v>1.2</v>
      </c>
      <c r="AJ14" s="210">
        <v>0.59221658194000004</v>
      </c>
      <c r="AK14" s="210">
        <v>-0.35857684251999999</v>
      </c>
      <c r="AL14" s="210">
        <v>-3.5803006270000002</v>
      </c>
      <c r="AM14" s="210">
        <v>-0.93455328469999999</v>
      </c>
      <c r="AN14" s="210">
        <v>6.7053025371999997</v>
      </c>
      <c r="AO14" s="210">
        <v>3.3308416139000001</v>
      </c>
      <c r="AP14" s="210">
        <v>-0.78356079266000001</v>
      </c>
      <c r="AQ14" s="210">
        <v>-2.1197777321000002</v>
      </c>
      <c r="AR14" s="211">
        <v>97.18</v>
      </c>
      <c r="AS14" s="210">
        <v>73.847049451999993</v>
      </c>
      <c r="AT14" s="210">
        <v>37.739942767000002</v>
      </c>
      <c r="AU14" s="210">
        <v>-3.7441813398999999</v>
      </c>
      <c r="AV14" s="210">
        <v>5.7981886661999997</v>
      </c>
      <c r="AW14" s="210">
        <v>2.7230237756000002</v>
      </c>
      <c r="AX14" s="210">
        <v>-3.7441813398999999</v>
      </c>
      <c r="AY14" s="212">
        <v>9</v>
      </c>
      <c r="AZ14" s="212">
        <v>6</v>
      </c>
      <c r="BA14" s="210">
        <v>1.2018027040999999</v>
      </c>
      <c r="BB14" s="210">
        <v>-1.2310592828</v>
      </c>
      <c r="BC14" s="210">
        <v>0.48643057918999999</v>
      </c>
      <c r="BD14" s="210">
        <v>-4.6296259145000001</v>
      </c>
      <c r="BE14" s="209" t="s">
        <v>1756</v>
      </c>
      <c r="BF14" s="209" t="s">
        <v>1757</v>
      </c>
      <c r="BG14" s="211">
        <v>1.2</v>
      </c>
      <c r="BH14" s="210">
        <v>1.1997600479999999</v>
      </c>
    </row>
    <row r="15" spans="1:60" x14ac:dyDescent="0.3">
      <c r="A15" s="208">
        <v>12</v>
      </c>
      <c r="B15" s="209" t="s">
        <v>2345</v>
      </c>
      <c r="C15" s="207" t="s">
        <v>234</v>
      </c>
      <c r="D15" s="209" t="s">
        <v>286</v>
      </c>
      <c r="E15" s="209" t="s">
        <v>880</v>
      </c>
      <c r="F15" s="209" t="s">
        <v>288</v>
      </c>
      <c r="G15" s="209" t="s">
        <v>26</v>
      </c>
      <c r="H15" s="209" t="s">
        <v>307</v>
      </c>
      <c r="I15" s="209" t="s">
        <v>291</v>
      </c>
      <c r="J15" s="209" t="s">
        <v>833</v>
      </c>
      <c r="K15" s="211">
        <v>100</v>
      </c>
      <c r="L15" s="210">
        <v>1.9970000000000001</v>
      </c>
      <c r="M15" s="212">
        <v>6393.8432645000003</v>
      </c>
      <c r="N15" s="212">
        <v>6047.3139791000003</v>
      </c>
      <c r="O15" s="212">
        <v>4234.2848444000001</v>
      </c>
      <c r="P15" s="213">
        <v>46255</v>
      </c>
      <c r="Q15" s="212">
        <v>2931872.6880000001</v>
      </c>
      <c r="R15" s="212">
        <v>2966178.7696000002</v>
      </c>
      <c r="S15" s="212">
        <v>-34306.081601999998</v>
      </c>
      <c r="T15" s="211">
        <v>101.7</v>
      </c>
      <c r="U15" s="211">
        <v>108.86671478</v>
      </c>
      <c r="V15" s="210">
        <v>93.416982593</v>
      </c>
      <c r="W15" s="213">
        <v>46150</v>
      </c>
      <c r="X15" s="211">
        <v>93.750091444000006</v>
      </c>
      <c r="Y15" s="214">
        <v>108.47989418</v>
      </c>
      <c r="Z15" s="213">
        <v>45896</v>
      </c>
      <c r="AA15" s="210">
        <v>0.88098643707000002</v>
      </c>
      <c r="AB15" s="213">
        <v>46234</v>
      </c>
      <c r="AC15" s="212">
        <v>28828.639999999999</v>
      </c>
      <c r="AD15" s="212">
        <v>3327943.0473000002</v>
      </c>
      <c r="AE15" s="211">
        <v>115.43878057000001</v>
      </c>
      <c r="AF15" s="213">
        <v>46234</v>
      </c>
      <c r="AG15" s="210">
        <v>9.6510836815999994</v>
      </c>
      <c r="AH15" s="211">
        <v>9.93</v>
      </c>
      <c r="AI15" s="211">
        <v>0.84</v>
      </c>
      <c r="AJ15" s="210">
        <v>0.19704433489000001</v>
      </c>
      <c r="AK15" s="210">
        <v>-0.75374908955999997</v>
      </c>
      <c r="AL15" s="210">
        <v>-2.4538264969000001</v>
      </c>
      <c r="AM15" s="210">
        <v>-3.3856454957</v>
      </c>
      <c r="AN15" s="210">
        <v>8.3744613048000005</v>
      </c>
      <c r="AO15" s="210">
        <v>-0.77786218062000001</v>
      </c>
      <c r="AP15" s="210">
        <v>0.88559797496000003</v>
      </c>
      <c r="AQ15" s="210">
        <v>-0.65448861977999995</v>
      </c>
      <c r="AR15" s="211">
        <v>102.37</v>
      </c>
      <c r="AS15" s="210">
        <v>56.487502374999998</v>
      </c>
      <c r="AT15" s="210">
        <v>20.380395689</v>
      </c>
      <c r="AU15" s="210">
        <v>-2.2585295530999998</v>
      </c>
      <c r="AV15" s="210">
        <v>1.6894848715999999</v>
      </c>
      <c r="AW15" s="210">
        <v>6.9625761532999997</v>
      </c>
      <c r="AX15" s="210">
        <v>-2.6343894624000002</v>
      </c>
      <c r="AY15" s="212">
        <v>7</v>
      </c>
      <c r="AZ15" s="212">
        <v>6</v>
      </c>
      <c r="BA15" s="210">
        <v>0.79923882017000003</v>
      </c>
      <c r="BB15" s="210">
        <v>-0.57794123753000004</v>
      </c>
      <c r="BC15" s="210">
        <v>1.0147844586999999</v>
      </c>
      <c r="BD15" s="210">
        <v>1.3488551982000001</v>
      </c>
      <c r="BE15" s="209" t="s">
        <v>1756</v>
      </c>
      <c r="BF15" s="209" t="s">
        <v>1757</v>
      </c>
      <c r="BG15" s="211">
        <v>0.84</v>
      </c>
      <c r="BH15" s="210">
        <v>0.80083897416000005</v>
      </c>
    </row>
    <row r="16" spans="1:60" x14ac:dyDescent="0.3">
      <c r="A16" s="208">
        <v>13</v>
      </c>
      <c r="B16" s="209" t="s">
        <v>1256</v>
      </c>
      <c r="C16" s="207" t="s">
        <v>234</v>
      </c>
      <c r="D16" s="209" t="s">
        <v>286</v>
      </c>
      <c r="E16" s="209" t="s">
        <v>880</v>
      </c>
      <c r="F16" s="209" t="s">
        <v>288</v>
      </c>
      <c r="G16" s="209" t="s">
        <v>41</v>
      </c>
      <c r="H16" s="209" t="s">
        <v>313</v>
      </c>
      <c r="I16" s="209" t="s">
        <v>291</v>
      </c>
      <c r="J16" s="209" t="s">
        <v>833</v>
      </c>
      <c r="K16" s="211">
        <v>100</v>
      </c>
      <c r="L16" s="210">
        <v>1.8009999999999999</v>
      </c>
      <c r="M16" s="212">
        <v>7799.0588071000002</v>
      </c>
      <c r="N16" s="212">
        <v>7710.7427379999999</v>
      </c>
      <c r="O16" s="212">
        <v>7546.0923825999998</v>
      </c>
      <c r="P16" s="213">
        <v>46255</v>
      </c>
      <c r="Q16" s="212">
        <v>2668113.0989999999</v>
      </c>
      <c r="R16" s="212">
        <v>2391904.6351000001</v>
      </c>
      <c r="S16" s="212">
        <v>276208.46386000002</v>
      </c>
      <c r="T16" s="211">
        <v>7.34</v>
      </c>
      <c r="U16" s="211">
        <v>7.6526571416999998</v>
      </c>
      <c r="V16" s="210">
        <v>95.914397628000003</v>
      </c>
      <c r="W16" s="213">
        <v>46122</v>
      </c>
      <c r="X16" s="211">
        <v>6.3523392807999999</v>
      </c>
      <c r="Y16" s="214">
        <v>115.54798438</v>
      </c>
      <c r="Z16" s="213">
        <v>45895</v>
      </c>
      <c r="AA16" s="210">
        <v>0.85129000756999995</v>
      </c>
      <c r="AB16" s="213">
        <v>46234</v>
      </c>
      <c r="AC16" s="212">
        <v>363503.147</v>
      </c>
      <c r="AD16" s="212">
        <v>3134199.9498000001</v>
      </c>
      <c r="AE16" s="211">
        <v>8.6222085713999999</v>
      </c>
      <c r="AF16" s="213">
        <v>46248</v>
      </c>
      <c r="AG16" s="210">
        <v>14.766483515999999</v>
      </c>
      <c r="AH16" s="211">
        <v>1.075</v>
      </c>
      <c r="AI16" s="211">
        <v>0.09</v>
      </c>
      <c r="AJ16" s="210">
        <v>1.1019283745999999</v>
      </c>
      <c r="AK16" s="210">
        <v>0.1511349501</v>
      </c>
      <c r="AL16" s="210">
        <v>0.26825305013</v>
      </c>
      <c r="AM16" s="210">
        <v>-0.37838420221000002</v>
      </c>
      <c r="AN16" s="210">
        <v>16.024143658</v>
      </c>
      <c r="AO16" s="210">
        <v>3.9467904417000002</v>
      </c>
      <c r="AP16" s="210">
        <v>8.5352803279000007</v>
      </c>
      <c r="AQ16" s="210">
        <v>-0.13605442191</v>
      </c>
      <c r="AR16" s="211">
        <v>7.35</v>
      </c>
      <c r="AS16" s="210">
        <v>40.944037926</v>
      </c>
      <c r="AT16" s="210">
        <v>4.8369312407000002</v>
      </c>
      <c r="AU16" s="210">
        <v>-1.1984368216000001</v>
      </c>
      <c r="AV16" s="210">
        <v>6.4141374939000002</v>
      </c>
      <c r="AW16" s="210">
        <v>6.6483369548000004</v>
      </c>
      <c r="AX16" s="210">
        <v>-2.5085391213000001</v>
      </c>
      <c r="AY16" s="212">
        <v>8</v>
      </c>
      <c r="AZ16" s="212">
        <v>8</v>
      </c>
      <c r="BA16" s="210">
        <v>1.2145748988</v>
      </c>
      <c r="BB16" s="210">
        <v>0.10506544285</v>
      </c>
      <c r="BC16" s="210">
        <v>0.78536715189999995</v>
      </c>
      <c r="BD16" s="210">
        <v>6.6085145998000003</v>
      </c>
      <c r="BE16" s="209" t="s">
        <v>1756</v>
      </c>
      <c r="BF16" s="209" t="s">
        <v>1757</v>
      </c>
      <c r="BG16" s="211">
        <v>0.09</v>
      </c>
      <c r="BH16" s="210">
        <v>1.1968085105999999</v>
      </c>
    </row>
    <row r="17" spans="1:60" x14ac:dyDescent="0.3">
      <c r="A17" s="208">
        <v>14</v>
      </c>
      <c r="B17" s="209" t="s">
        <v>2346</v>
      </c>
      <c r="C17" s="207" t="s">
        <v>234</v>
      </c>
      <c r="D17" s="209" t="s">
        <v>286</v>
      </c>
      <c r="E17" s="209" t="s">
        <v>880</v>
      </c>
      <c r="F17" s="209" t="s">
        <v>288</v>
      </c>
      <c r="G17" s="209" t="s">
        <v>19</v>
      </c>
      <c r="H17" s="209" t="s">
        <v>300</v>
      </c>
      <c r="I17" s="209" t="s">
        <v>291</v>
      </c>
      <c r="J17" s="209" t="s">
        <v>833</v>
      </c>
      <c r="K17" s="211">
        <v>100</v>
      </c>
      <c r="L17" s="210">
        <v>1.627</v>
      </c>
      <c r="M17" s="212">
        <v>3974.9808991999998</v>
      </c>
      <c r="N17" s="212">
        <v>4435.5008686000001</v>
      </c>
      <c r="O17" s="212">
        <v>3822.8072312999998</v>
      </c>
      <c r="P17" s="213">
        <v>46255</v>
      </c>
      <c r="Q17" s="212">
        <v>2685016.5035999999</v>
      </c>
      <c r="R17" s="212">
        <v>2431574.5783000002</v>
      </c>
      <c r="S17" s="212">
        <v>253441.9253</v>
      </c>
      <c r="T17" s="211">
        <v>18.600000000000001</v>
      </c>
      <c r="U17" s="211">
        <v>20.328382660999999</v>
      </c>
      <c r="V17" s="210">
        <v>91.497687300999999</v>
      </c>
      <c r="W17" s="213">
        <v>46134</v>
      </c>
      <c r="X17" s="211">
        <v>17.226458338</v>
      </c>
      <c r="Y17" s="214">
        <v>107.97344198</v>
      </c>
      <c r="Z17" s="213">
        <v>45896</v>
      </c>
      <c r="AA17" s="210">
        <v>0.91869993447999998</v>
      </c>
      <c r="AB17" s="213">
        <v>46234</v>
      </c>
      <c r="AC17" s="212">
        <v>144355.726</v>
      </c>
      <c r="AD17" s="212">
        <v>2922626.2056</v>
      </c>
      <c r="AE17" s="211">
        <v>20.246001226000001</v>
      </c>
      <c r="AF17" s="213">
        <v>46234</v>
      </c>
      <c r="AG17" s="210">
        <v>10.249601698999999</v>
      </c>
      <c r="AH17" s="211">
        <v>1.93</v>
      </c>
      <c r="AI17" s="211">
        <v>0.17</v>
      </c>
      <c r="AJ17" s="210">
        <v>0.75839653308999999</v>
      </c>
      <c r="AK17" s="210">
        <v>-0.19239689135999999</v>
      </c>
      <c r="AL17" s="210">
        <v>-2.5107312297000002</v>
      </c>
      <c r="AM17" s="210">
        <v>-3.6648781916000002</v>
      </c>
      <c r="AN17" s="210">
        <v>8.8335596847000009</v>
      </c>
      <c r="AO17" s="210">
        <v>-0.59386744851999995</v>
      </c>
      <c r="AP17" s="210">
        <v>1.3446963548999999</v>
      </c>
      <c r="AQ17" s="210">
        <v>0.54054054053</v>
      </c>
      <c r="AR17" s="211">
        <v>18.5</v>
      </c>
      <c r="AS17" s="210">
        <v>54.340606286000003</v>
      </c>
      <c r="AT17" s="210">
        <v>18.233499599999998</v>
      </c>
      <c r="AU17" s="210">
        <v>-1.9504480761</v>
      </c>
      <c r="AV17" s="210">
        <v>1.8734796037000001</v>
      </c>
      <c r="AW17" s="210">
        <v>7.8017923037000001</v>
      </c>
      <c r="AX17" s="210">
        <v>-2.7171276079000002</v>
      </c>
      <c r="AY17" s="212">
        <v>7</v>
      </c>
      <c r="AZ17" s="212">
        <v>5</v>
      </c>
      <c r="BA17" s="210">
        <v>0.88311688312000003</v>
      </c>
      <c r="BB17" s="210">
        <v>-0.72252418205000002</v>
      </c>
      <c r="BC17" s="210">
        <v>0.83878703189000003</v>
      </c>
      <c r="BD17" s="210">
        <v>-0.25935521673</v>
      </c>
      <c r="BE17" s="209" t="s">
        <v>1756</v>
      </c>
      <c r="BF17" s="209" t="s">
        <v>1757</v>
      </c>
      <c r="BG17" s="211">
        <v>0.17</v>
      </c>
      <c r="BH17" s="210">
        <v>0.88819226750000002</v>
      </c>
    </row>
    <row r="18" spans="1:60" x14ac:dyDescent="0.3">
      <c r="A18" s="208">
        <v>15</v>
      </c>
      <c r="B18" s="209" t="s">
        <v>2098</v>
      </c>
      <c r="C18" s="207" t="s">
        <v>234</v>
      </c>
      <c r="D18" s="209" t="s">
        <v>286</v>
      </c>
      <c r="E18" s="209" t="s">
        <v>880</v>
      </c>
      <c r="F18" s="209" t="s">
        <v>288</v>
      </c>
      <c r="G18" s="209" t="s">
        <v>1258</v>
      </c>
      <c r="H18" s="209" t="s">
        <v>702</v>
      </c>
      <c r="I18" s="209" t="s">
        <v>291</v>
      </c>
      <c r="J18" s="209" t="s">
        <v>833</v>
      </c>
      <c r="K18" s="211">
        <v>100</v>
      </c>
      <c r="L18" s="210">
        <v>1.617</v>
      </c>
      <c r="M18" s="212">
        <v>10980.952272</v>
      </c>
      <c r="N18" s="212">
        <v>10182.11572</v>
      </c>
      <c r="O18" s="212">
        <v>8654.7224439000001</v>
      </c>
      <c r="P18" s="213">
        <v>46255</v>
      </c>
      <c r="Q18" s="212">
        <v>2380004.3846999998</v>
      </c>
      <c r="R18" s="212">
        <v>1338920.6647999999</v>
      </c>
      <c r="S18" s="212">
        <v>1041083.7199</v>
      </c>
      <c r="T18" s="211">
        <v>8.23</v>
      </c>
      <c r="U18" s="211">
        <v>8.4667228799000007</v>
      </c>
      <c r="V18" s="210">
        <v>97.204079037</v>
      </c>
      <c r="W18" s="213">
        <v>45989</v>
      </c>
      <c r="X18" s="211">
        <v>7.8954919707000002</v>
      </c>
      <c r="Y18" s="214">
        <v>104.23669646</v>
      </c>
      <c r="Z18" s="213">
        <v>46092</v>
      </c>
      <c r="AA18" s="210">
        <v>0.90362468341000002</v>
      </c>
      <c r="AB18" s="213">
        <v>46234</v>
      </c>
      <c r="AC18" s="212">
        <v>289186.43800000002</v>
      </c>
      <c r="AD18" s="212">
        <v>2633841.7137000002</v>
      </c>
      <c r="AE18" s="211">
        <v>9.1077636004000002</v>
      </c>
      <c r="AF18" s="213">
        <v>46234</v>
      </c>
      <c r="AG18" s="210">
        <v>10.969162995</v>
      </c>
      <c r="AH18" s="211">
        <v>0.996</v>
      </c>
      <c r="AI18" s="211">
        <v>8.3000000000000004E-2</v>
      </c>
      <c r="AJ18" s="210">
        <v>0.48840048839</v>
      </c>
      <c r="AK18" s="210">
        <v>-0.46239293605999998</v>
      </c>
      <c r="AL18" s="210">
        <v>1.7606559037</v>
      </c>
      <c r="AM18" s="210">
        <v>1.9651539068999999</v>
      </c>
      <c r="AN18" s="210">
        <v>1.6892300408000001</v>
      </c>
      <c r="AO18" s="210">
        <v>-1.7552150394999999</v>
      </c>
      <c r="AP18" s="210">
        <v>-5.7996332891</v>
      </c>
      <c r="AQ18" s="210">
        <v>1.2300123000000001</v>
      </c>
      <c r="AR18" s="211">
        <v>8.1300000000000008</v>
      </c>
      <c r="AS18" s="210">
        <v>39.451058789000001</v>
      </c>
      <c r="AT18" s="210">
        <v>3.3439521035999999</v>
      </c>
      <c r="AU18" s="210">
        <v>1.0187799189</v>
      </c>
      <c r="AV18" s="210">
        <v>0.71213201272000004</v>
      </c>
      <c r="AW18" s="210">
        <v>2.5868768736000001</v>
      </c>
      <c r="AX18" s="210">
        <v>-2.0831012589000002</v>
      </c>
      <c r="AY18" s="212">
        <v>6</v>
      </c>
      <c r="AZ18" s="212">
        <v>7</v>
      </c>
      <c r="BA18" s="210">
        <v>1.0159118727000001</v>
      </c>
      <c r="BB18" s="210">
        <v>-1.8011223995000001</v>
      </c>
      <c r="BC18" s="210">
        <v>0.26203119964999999</v>
      </c>
      <c r="BD18" s="210">
        <v>-10.833668769000001</v>
      </c>
      <c r="BE18" s="209" t="s">
        <v>1756</v>
      </c>
      <c r="BF18" s="209" t="s">
        <v>1757</v>
      </c>
      <c r="BG18" s="211">
        <v>8.3000000000000004E-2</v>
      </c>
      <c r="BH18" s="210">
        <v>1.0085054678000001</v>
      </c>
    </row>
    <row r="19" spans="1:60" x14ac:dyDescent="0.3">
      <c r="A19" s="208">
        <v>16</v>
      </c>
      <c r="B19" s="209" t="s">
        <v>2104</v>
      </c>
      <c r="C19" s="207" t="s">
        <v>234</v>
      </c>
      <c r="D19" s="209" t="s">
        <v>286</v>
      </c>
      <c r="E19" s="209" t="s">
        <v>880</v>
      </c>
      <c r="F19" s="209" t="s">
        <v>288</v>
      </c>
      <c r="G19" s="209" t="s">
        <v>479</v>
      </c>
      <c r="H19" s="209" t="s">
        <v>480</v>
      </c>
      <c r="I19" s="209" t="s">
        <v>291</v>
      </c>
      <c r="J19" s="209" t="s">
        <v>833</v>
      </c>
      <c r="K19" s="211">
        <v>100</v>
      </c>
      <c r="L19" s="210">
        <v>1.518</v>
      </c>
      <c r="M19" s="212">
        <v>5279.0157671999996</v>
      </c>
      <c r="N19" s="212">
        <v>4607.7630177999999</v>
      </c>
      <c r="O19" s="212">
        <v>4697.4330626000001</v>
      </c>
      <c r="P19" s="213">
        <v>46255</v>
      </c>
      <c r="Q19" s="212">
        <v>1821843.4887999999</v>
      </c>
      <c r="R19" s="212">
        <v>1757138.7257000001</v>
      </c>
      <c r="S19" s="212">
        <v>64704.763199000001</v>
      </c>
      <c r="T19" s="211">
        <v>9.01</v>
      </c>
      <c r="U19" s="211">
        <v>9.0996402890999999</v>
      </c>
      <c r="V19" s="210">
        <v>99.014902938999995</v>
      </c>
      <c r="W19" s="213">
        <v>46217</v>
      </c>
      <c r="X19" s="211">
        <v>7.6088818665</v>
      </c>
      <c r="Y19" s="214">
        <v>118.41424480000001</v>
      </c>
      <c r="Z19" s="213">
        <v>45895</v>
      </c>
      <c r="AA19" s="210">
        <v>1.0316511795000001</v>
      </c>
      <c r="AB19" s="213">
        <v>46234</v>
      </c>
      <c r="AC19" s="212">
        <v>202202.38500000001</v>
      </c>
      <c r="AD19" s="212">
        <v>1765949.1163999999</v>
      </c>
      <c r="AE19" s="211">
        <v>8.7335721407999998</v>
      </c>
      <c r="AF19" s="213">
        <v>46234</v>
      </c>
      <c r="AG19" s="210">
        <v>13.233601841</v>
      </c>
      <c r="AH19" s="211">
        <v>1.1499999999999999</v>
      </c>
      <c r="AI19" s="211">
        <v>0.11</v>
      </c>
      <c r="AJ19" s="210">
        <v>0.55803571412999997</v>
      </c>
      <c r="AK19" s="210">
        <v>-0.39275771032000001</v>
      </c>
      <c r="AL19" s="210">
        <v>-0.11939299192</v>
      </c>
      <c r="AM19" s="210">
        <v>2.7629279452</v>
      </c>
      <c r="AN19" s="210">
        <v>18.141714893</v>
      </c>
      <c r="AO19" s="210">
        <v>11.688185839000001</v>
      </c>
      <c r="AP19" s="210">
        <v>10.652851563</v>
      </c>
      <c r="AQ19" s="210">
        <v>1.0089686098999999</v>
      </c>
      <c r="AR19" s="211">
        <v>8.92</v>
      </c>
      <c r="AS19" s="210">
        <v>76.497193565000003</v>
      </c>
      <c r="AT19" s="210">
        <v>40.390086879999998</v>
      </c>
      <c r="AU19" s="210">
        <v>0.33407572373</v>
      </c>
      <c r="AV19" s="210">
        <v>14.155532891</v>
      </c>
      <c r="AW19" s="210">
        <v>5.1605504586000004</v>
      </c>
      <c r="AX19" s="210">
        <v>-0.76838638860999997</v>
      </c>
      <c r="AY19" s="212">
        <v>10</v>
      </c>
      <c r="AZ19" s="212">
        <v>8</v>
      </c>
      <c r="BA19" s="210">
        <v>1.2021857923999999</v>
      </c>
      <c r="BB19" s="210">
        <v>0.41265235857999999</v>
      </c>
      <c r="BC19" s="210">
        <v>0.69748525172999998</v>
      </c>
      <c r="BD19" s="210">
        <v>8.2779785026999999</v>
      </c>
      <c r="BE19" s="209" t="s">
        <v>1756</v>
      </c>
      <c r="BF19" s="209" t="s">
        <v>1757</v>
      </c>
      <c r="BG19" s="211">
        <v>0.11</v>
      </c>
      <c r="BH19" s="210">
        <v>1.2101210120999999</v>
      </c>
    </row>
    <row r="20" spans="1:60" x14ac:dyDescent="0.3">
      <c r="A20" s="208">
        <v>17</v>
      </c>
      <c r="B20" s="209" t="s">
        <v>2099</v>
      </c>
      <c r="C20" s="207" t="s">
        <v>234</v>
      </c>
      <c r="D20" s="209" t="s">
        <v>286</v>
      </c>
      <c r="E20" s="209" t="s">
        <v>880</v>
      </c>
      <c r="F20" s="209" t="s">
        <v>288</v>
      </c>
      <c r="G20" s="209" t="s">
        <v>1203</v>
      </c>
      <c r="H20" s="209" t="s">
        <v>1204</v>
      </c>
      <c r="I20" s="209" t="s">
        <v>291</v>
      </c>
      <c r="J20" s="209" t="s">
        <v>833</v>
      </c>
      <c r="K20" s="211">
        <v>100</v>
      </c>
      <c r="L20" s="210">
        <v>1.502</v>
      </c>
      <c r="M20" s="212">
        <v>4414.5976674000003</v>
      </c>
      <c r="N20" s="212">
        <v>4392.1618547999997</v>
      </c>
      <c r="O20" s="212">
        <v>3789.4779708999999</v>
      </c>
      <c r="P20" s="213">
        <v>46255</v>
      </c>
      <c r="Q20" s="212">
        <v>2234626.7672999999</v>
      </c>
      <c r="R20" s="212">
        <v>1606895.534</v>
      </c>
      <c r="S20" s="212">
        <v>627731.23332</v>
      </c>
      <c r="T20" s="211">
        <v>104.01</v>
      </c>
      <c r="U20" s="211">
        <v>104.64</v>
      </c>
      <c r="V20" s="210">
        <v>99.397935779999997</v>
      </c>
      <c r="W20" s="213">
        <v>46241</v>
      </c>
      <c r="X20" s="211">
        <v>91.116427884000004</v>
      </c>
      <c r="Y20" s="214">
        <v>114.15065583000001</v>
      </c>
      <c r="Z20" s="213">
        <v>45894</v>
      </c>
      <c r="AA20" s="210">
        <v>1.0343723875999999</v>
      </c>
      <c r="AB20" s="213">
        <v>46234</v>
      </c>
      <c r="AC20" s="212">
        <v>21484.73</v>
      </c>
      <c r="AD20" s="212">
        <v>2160369.7026</v>
      </c>
      <c r="AE20" s="211">
        <v>100.55372828</v>
      </c>
      <c r="AF20" s="213">
        <v>46234</v>
      </c>
      <c r="AG20" s="210">
        <v>14.074709357</v>
      </c>
      <c r="AH20" s="211">
        <v>14.77</v>
      </c>
      <c r="AI20" s="211">
        <v>1.3</v>
      </c>
      <c r="AJ20" s="210">
        <v>1.5524311657000001</v>
      </c>
      <c r="AK20" s="210">
        <v>0.60163774124000002</v>
      </c>
      <c r="AL20" s="210">
        <v>-1.4459155499000001E-2</v>
      </c>
      <c r="AM20" s="210">
        <v>3.5061089764000002</v>
      </c>
      <c r="AN20" s="210">
        <v>14.128900417000001</v>
      </c>
      <c r="AO20" s="210">
        <v>8.4058862729000001</v>
      </c>
      <c r="AP20" s="210">
        <v>6.6400370876999997</v>
      </c>
      <c r="AQ20" s="210">
        <v>0.84351367076999995</v>
      </c>
      <c r="AR20" s="211">
        <v>103.14</v>
      </c>
      <c r="AS20" s="211" t="s">
        <v>222</v>
      </c>
      <c r="AT20" s="211" t="s">
        <v>222</v>
      </c>
      <c r="AU20" s="210">
        <v>-0.40218328058000002</v>
      </c>
      <c r="AV20" s="210">
        <v>10.873233324999999</v>
      </c>
      <c r="AW20" s="210">
        <v>2.4530322203999999</v>
      </c>
      <c r="AX20" s="210">
        <v>-0.40218328058000002</v>
      </c>
      <c r="AY20" s="212">
        <v>11</v>
      </c>
      <c r="AZ20" s="212">
        <v>7</v>
      </c>
      <c r="BA20" s="210">
        <v>1.2343334599</v>
      </c>
      <c r="BB20" s="210">
        <v>-8.8998324421000002E-2</v>
      </c>
      <c r="BC20" s="210">
        <v>0.33989099510999998</v>
      </c>
      <c r="BD20" s="210">
        <v>2.0370635359999998</v>
      </c>
      <c r="BE20" s="209" t="s">
        <v>1756</v>
      </c>
      <c r="BF20" s="209" t="s">
        <v>1757</v>
      </c>
      <c r="BG20" s="211">
        <v>1.3</v>
      </c>
      <c r="BH20" s="210">
        <v>1.2295469591999999</v>
      </c>
    </row>
    <row r="21" spans="1:60" x14ac:dyDescent="0.3">
      <c r="A21" s="208">
        <v>18</v>
      </c>
      <c r="B21" s="209" t="s">
        <v>2347</v>
      </c>
      <c r="C21" s="207" t="s">
        <v>234</v>
      </c>
      <c r="D21" s="209" t="s">
        <v>286</v>
      </c>
      <c r="E21" s="209" t="s">
        <v>880</v>
      </c>
      <c r="F21" s="209" t="s">
        <v>288</v>
      </c>
      <c r="G21" s="209" t="s">
        <v>980</v>
      </c>
      <c r="H21" s="209" t="s">
        <v>981</v>
      </c>
      <c r="I21" s="209" t="s">
        <v>291</v>
      </c>
      <c r="J21" s="209" t="s">
        <v>833</v>
      </c>
      <c r="K21" s="211">
        <v>100</v>
      </c>
      <c r="L21" s="210">
        <v>1.431</v>
      </c>
      <c r="M21" s="212">
        <v>3534.6517061999998</v>
      </c>
      <c r="N21" s="212">
        <v>2866.2229858999999</v>
      </c>
      <c r="O21" s="212">
        <v>2758.5451057</v>
      </c>
      <c r="P21" s="213">
        <v>46255</v>
      </c>
      <c r="Q21" s="212">
        <v>2129408.4961999999</v>
      </c>
      <c r="R21" s="212">
        <v>126969.60000000001</v>
      </c>
      <c r="S21" s="212">
        <v>2002438.8962000001</v>
      </c>
      <c r="T21" s="211">
        <v>60.45</v>
      </c>
      <c r="U21" s="211">
        <v>70.310421519000002</v>
      </c>
      <c r="V21" s="210">
        <v>85.975874833999995</v>
      </c>
      <c r="W21" s="213">
        <v>45994</v>
      </c>
      <c r="X21" s="211">
        <v>56.695863529</v>
      </c>
      <c r="Y21" s="214">
        <v>106.62153504</v>
      </c>
      <c r="Z21" s="213">
        <v>45904</v>
      </c>
      <c r="AA21" s="210">
        <v>0.73456811537</v>
      </c>
      <c r="AB21" s="213">
        <v>46234</v>
      </c>
      <c r="AC21" s="212">
        <v>35225.947</v>
      </c>
      <c r="AD21" s="212">
        <v>2898857.7799</v>
      </c>
      <c r="AE21" s="211">
        <v>82.293253320999995</v>
      </c>
      <c r="AF21" s="213">
        <v>46245</v>
      </c>
      <c r="AG21" s="210">
        <v>15.197338575</v>
      </c>
      <c r="AH21" s="211">
        <v>10.050000000000001</v>
      </c>
      <c r="AI21" s="211">
        <v>0.77</v>
      </c>
      <c r="AJ21" s="210">
        <v>1.5625</v>
      </c>
      <c r="AK21" s="210">
        <v>0.61170657554999996</v>
      </c>
      <c r="AL21" s="210">
        <v>-6.2863975585</v>
      </c>
      <c r="AM21" s="210">
        <v>-5.1130942737999998</v>
      </c>
      <c r="AN21" s="210">
        <v>6.1700904666999996</v>
      </c>
      <c r="AO21" s="210">
        <v>-1.2379520852000001</v>
      </c>
      <c r="AP21" s="210">
        <v>-1.3187728631</v>
      </c>
      <c r="AQ21" s="210">
        <v>0.58236272888999996</v>
      </c>
      <c r="AR21" s="211">
        <v>60.1</v>
      </c>
      <c r="AS21" s="211" t="s">
        <v>222</v>
      </c>
      <c r="AT21" s="211" t="s">
        <v>222</v>
      </c>
      <c r="AU21" s="210">
        <v>-5.9840491712999997</v>
      </c>
      <c r="AV21" s="210">
        <v>1.2293949669999999</v>
      </c>
      <c r="AW21" s="210">
        <v>10.982686418</v>
      </c>
      <c r="AX21" s="210">
        <v>-8.2546566750999997</v>
      </c>
      <c r="AY21" s="212">
        <v>8</v>
      </c>
      <c r="AZ21" s="212">
        <v>7</v>
      </c>
      <c r="BA21" s="210">
        <v>1.1791730475</v>
      </c>
      <c r="BB21" s="210">
        <v>-0.25873407970000001</v>
      </c>
      <c r="BC21" s="210">
        <v>1.0198039915999999</v>
      </c>
      <c r="BD21" s="210">
        <v>1.341951082</v>
      </c>
      <c r="BE21" s="209" t="s">
        <v>1756</v>
      </c>
      <c r="BF21" s="209" t="s">
        <v>1757</v>
      </c>
      <c r="BG21" s="211">
        <v>0.77</v>
      </c>
      <c r="BH21" s="210">
        <v>1.1829774158999999</v>
      </c>
    </row>
    <row r="22" spans="1:60" x14ac:dyDescent="0.3">
      <c r="A22" s="208">
        <v>19</v>
      </c>
      <c r="B22" s="209" t="s">
        <v>2101</v>
      </c>
      <c r="C22" s="207" t="s">
        <v>234</v>
      </c>
      <c r="D22" s="209" t="s">
        <v>286</v>
      </c>
      <c r="E22" s="209" t="s">
        <v>880</v>
      </c>
      <c r="F22" s="209" t="s">
        <v>288</v>
      </c>
      <c r="G22" s="209" t="s">
        <v>27</v>
      </c>
      <c r="H22" s="209" t="s">
        <v>305</v>
      </c>
      <c r="I22" s="209" t="s">
        <v>291</v>
      </c>
      <c r="J22" s="209" t="s">
        <v>833</v>
      </c>
      <c r="K22" s="211">
        <v>100</v>
      </c>
      <c r="L22" s="210">
        <v>1.3520000000000001</v>
      </c>
      <c r="M22" s="212">
        <v>5267.6868046999998</v>
      </c>
      <c r="N22" s="212">
        <v>5135.9863603000003</v>
      </c>
      <c r="O22" s="212">
        <v>4227.1193856</v>
      </c>
      <c r="P22" s="213">
        <v>46255</v>
      </c>
      <c r="Q22" s="212">
        <v>2015502.5275000001</v>
      </c>
      <c r="R22" s="212">
        <v>1730478.4704</v>
      </c>
      <c r="S22" s="212">
        <v>285024.05712999997</v>
      </c>
      <c r="T22" s="211">
        <v>111.84</v>
      </c>
      <c r="U22" s="211">
        <v>118.10233298</v>
      </c>
      <c r="V22" s="210">
        <v>94.697536595000003</v>
      </c>
      <c r="W22" s="213">
        <v>46080</v>
      </c>
      <c r="X22" s="211">
        <v>99.366373089999996</v>
      </c>
      <c r="Y22" s="214">
        <v>112.55316714999999</v>
      </c>
      <c r="Z22" s="213">
        <v>45894</v>
      </c>
      <c r="AA22" s="210">
        <v>0.97361058371999998</v>
      </c>
      <c r="AB22" s="213">
        <v>46234</v>
      </c>
      <c r="AC22" s="212">
        <v>18021.303</v>
      </c>
      <c r="AD22" s="212">
        <v>2070132.1054</v>
      </c>
      <c r="AE22" s="211">
        <v>114.8713889</v>
      </c>
      <c r="AF22" s="213">
        <v>46234</v>
      </c>
      <c r="AG22" s="210">
        <v>10.036764705</v>
      </c>
      <c r="AH22" s="211">
        <v>10.92</v>
      </c>
      <c r="AI22" s="211">
        <v>0.91</v>
      </c>
      <c r="AJ22" s="210">
        <v>1.7189631650999999</v>
      </c>
      <c r="AK22" s="210">
        <v>0.76816974069999999</v>
      </c>
      <c r="AL22" s="210">
        <v>-0.76369299621999998</v>
      </c>
      <c r="AM22" s="210">
        <v>-1.5404926334</v>
      </c>
      <c r="AN22" s="210">
        <v>12.894550841999999</v>
      </c>
      <c r="AO22" s="210">
        <v>1.0814625611999999</v>
      </c>
      <c r="AP22" s="210">
        <v>5.4056875128000001</v>
      </c>
      <c r="AQ22" s="210">
        <v>0.98419864553000003</v>
      </c>
      <c r="AR22" s="211">
        <v>110.75</v>
      </c>
      <c r="AS22" s="210">
        <v>67.897552267999998</v>
      </c>
      <c r="AT22" s="210">
        <v>31.790445582</v>
      </c>
      <c r="AU22" s="210">
        <v>-1.9291476675000001</v>
      </c>
      <c r="AV22" s="210">
        <v>3.5488096134</v>
      </c>
      <c r="AW22" s="210">
        <v>5.9794936940000003</v>
      </c>
      <c r="AX22" s="210">
        <v>-6.1342216444000002</v>
      </c>
      <c r="AY22" s="212">
        <v>9</v>
      </c>
      <c r="AZ22" s="212">
        <v>7</v>
      </c>
      <c r="BA22" s="210">
        <v>0.80105633802999998</v>
      </c>
      <c r="BB22" s="210">
        <v>-0.19940371399000001</v>
      </c>
      <c r="BC22" s="210">
        <v>1.1013111732</v>
      </c>
      <c r="BD22" s="210">
        <v>5.6085058124999998</v>
      </c>
      <c r="BE22" s="209" t="s">
        <v>1756</v>
      </c>
      <c r="BF22" s="209" t="s">
        <v>1757</v>
      </c>
      <c r="BG22" s="211">
        <v>0.91</v>
      </c>
      <c r="BH22" s="210">
        <v>0.79164854283999997</v>
      </c>
    </row>
    <row r="23" spans="1:60" x14ac:dyDescent="0.3">
      <c r="A23" s="208">
        <v>20</v>
      </c>
      <c r="B23" s="209" t="s">
        <v>2348</v>
      </c>
      <c r="C23" s="207" t="s">
        <v>234</v>
      </c>
      <c r="D23" s="209" t="s">
        <v>286</v>
      </c>
      <c r="E23" s="209" t="s">
        <v>880</v>
      </c>
      <c r="F23" s="209" t="s">
        <v>288</v>
      </c>
      <c r="G23" s="209" t="s">
        <v>39</v>
      </c>
      <c r="H23" s="209" t="s">
        <v>318</v>
      </c>
      <c r="I23" s="209" t="s">
        <v>291</v>
      </c>
      <c r="J23" s="209" t="s">
        <v>833</v>
      </c>
      <c r="K23" s="211">
        <v>100</v>
      </c>
      <c r="L23" s="210">
        <v>1.35</v>
      </c>
      <c r="M23" s="212">
        <v>3047.9442546999999</v>
      </c>
      <c r="N23" s="212">
        <v>3129.7763660000001</v>
      </c>
      <c r="O23" s="212">
        <v>2717.5962365</v>
      </c>
      <c r="P23" s="213">
        <v>46255</v>
      </c>
      <c r="Q23" s="212">
        <v>1994758.0759999999</v>
      </c>
      <c r="R23" s="212">
        <v>2152614.7264999999</v>
      </c>
      <c r="S23" s="212">
        <v>-157856.65049999999</v>
      </c>
      <c r="T23" s="211">
        <v>75.44</v>
      </c>
      <c r="U23" s="211">
        <v>80.764684618999993</v>
      </c>
      <c r="V23" s="210">
        <v>93.407162247000002</v>
      </c>
      <c r="W23" s="213">
        <v>46206</v>
      </c>
      <c r="X23" s="211">
        <v>68.349682060999996</v>
      </c>
      <c r="Y23" s="214">
        <v>110.37359315</v>
      </c>
      <c r="Z23" s="213">
        <v>45980</v>
      </c>
      <c r="AA23" s="210">
        <v>0.86738512202999996</v>
      </c>
      <c r="AB23" s="213">
        <v>46234</v>
      </c>
      <c r="AC23" s="212">
        <v>26441.65</v>
      </c>
      <c r="AD23" s="212">
        <v>2299737.4815000002</v>
      </c>
      <c r="AE23" s="211">
        <v>86.974053490000003</v>
      </c>
      <c r="AF23" s="213">
        <v>46241</v>
      </c>
      <c r="AG23" s="210">
        <v>13.374646848999999</v>
      </c>
      <c r="AH23" s="211">
        <v>10.888299999999999</v>
      </c>
      <c r="AI23" s="211">
        <v>1.0987</v>
      </c>
      <c r="AJ23" s="210">
        <v>0.88258892738000005</v>
      </c>
      <c r="AK23" s="210">
        <v>-6.8204497074000003E-2</v>
      </c>
      <c r="AL23" s="210">
        <v>-4.7189024871000003</v>
      </c>
      <c r="AM23" s="210">
        <v>-3.4513625354999999</v>
      </c>
      <c r="AN23" s="210">
        <v>6.0449884877000004</v>
      </c>
      <c r="AO23" s="210">
        <v>1.1988359887</v>
      </c>
      <c r="AP23" s="210">
        <v>-1.4438748422000001</v>
      </c>
      <c r="AQ23" s="210">
        <v>0.45272969363999999</v>
      </c>
      <c r="AR23" s="211">
        <v>75.099999999999994</v>
      </c>
      <c r="AS23" s="210">
        <v>44.395854821</v>
      </c>
      <c r="AT23" s="210">
        <v>8.2887481356000006</v>
      </c>
      <c r="AU23" s="210">
        <v>-4.3615983715000004</v>
      </c>
      <c r="AV23" s="210">
        <v>3.666183041</v>
      </c>
      <c r="AW23" s="210">
        <v>4.8509037582000003</v>
      </c>
      <c r="AX23" s="210">
        <v>-4.3615983715000004</v>
      </c>
      <c r="AY23" s="212">
        <v>7</v>
      </c>
      <c r="AZ23" s="212">
        <v>5</v>
      </c>
      <c r="BA23" s="210">
        <v>1.3682440846999999</v>
      </c>
      <c r="BB23" s="210">
        <v>-0.63340501121000004</v>
      </c>
      <c r="BC23" s="210">
        <v>1.0438103119</v>
      </c>
      <c r="BD23" s="210">
        <v>-0.97203190736</v>
      </c>
      <c r="BE23" s="209" t="s">
        <v>1756</v>
      </c>
      <c r="BF23" s="209" t="s">
        <v>1757</v>
      </c>
      <c r="BG23" s="211">
        <v>1.0987</v>
      </c>
      <c r="BH23" s="210">
        <v>1.373375</v>
      </c>
    </row>
    <row r="24" spans="1:60" x14ac:dyDescent="0.3">
      <c r="A24" s="208">
        <v>21</v>
      </c>
      <c r="B24" s="209" t="s">
        <v>2100</v>
      </c>
      <c r="C24" s="207" t="s">
        <v>234</v>
      </c>
      <c r="D24" s="209" t="s">
        <v>286</v>
      </c>
      <c r="E24" s="209" t="s">
        <v>880</v>
      </c>
      <c r="F24" s="209" t="s">
        <v>288</v>
      </c>
      <c r="G24" s="209" t="s">
        <v>40</v>
      </c>
      <c r="H24" s="209" t="s">
        <v>315</v>
      </c>
      <c r="I24" s="209" t="s">
        <v>291</v>
      </c>
      <c r="J24" s="209" t="s">
        <v>833</v>
      </c>
      <c r="K24" s="211">
        <v>100</v>
      </c>
      <c r="L24" s="210">
        <v>1.3260000000000001</v>
      </c>
      <c r="M24" s="212">
        <v>10098.214604000001</v>
      </c>
      <c r="N24" s="212">
        <v>14955.584321</v>
      </c>
      <c r="O24" s="212">
        <v>18024.753660999999</v>
      </c>
      <c r="P24" s="213">
        <v>46255</v>
      </c>
      <c r="Q24" s="212">
        <v>1941074.7757999999</v>
      </c>
      <c r="R24" s="212">
        <v>1459000.7235999999</v>
      </c>
      <c r="S24" s="212">
        <v>482074.05222000001</v>
      </c>
      <c r="T24" s="211">
        <v>9.06</v>
      </c>
      <c r="U24" s="211">
        <v>10.002555215999999</v>
      </c>
      <c r="V24" s="210">
        <v>90.576855648999995</v>
      </c>
      <c r="W24" s="213">
        <v>46150</v>
      </c>
      <c r="X24" s="211">
        <v>8.5416263419000007</v>
      </c>
      <c r="Y24" s="214">
        <v>106.06879342000001</v>
      </c>
      <c r="Z24" s="213">
        <v>45895</v>
      </c>
      <c r="AA24" s="210">
        <v>0.81609416770999998</v>
      </c>
      <c r="AB24" s="213">
        <v>46234</v>
      </c>
      <c r="AC24" s="212">
        <v>214246.66399999999</v>
      </c>
      <c r="AD24" s="212">
        <v>2378493.6257000002</v>
      </c>
      <c r="AE24" s="211">
        <v>11.101660026999999</v>
      </c>
      <c r="AF24" s="213">
        <v>46237</v>
      </c>
      <c r="AG24" s="210">
        <v>12.539184952999999</v>
      </c>
      <c r="AH24" s="211">
        <v>1.2</v>
      </c>
      <c r="AI24" s="211">
        <v>0.1</v>
      </c>
      <c r="AJ24" s="210">
        <v>-0.11025358335</v>
      </c>
      <c r="AK24" s="210">
        <v>-1.0610470078000001</v>
      </c>
      <c r="AL24" s="210">
        <v>-7.7430805470999999</v>
      </c>
      <c r="AM24" s="210">
        <v>-7.8136839345000002</v>
      </c>
      <c r="AN24" s="210">
        <v>6.7338015376999998</v>
      </c>
      <c r="AO24" s="210">
        <v>-0.89866661665000003</v>
      </c>
      <c r="AP24" s="210">
        <v>-0.75506179219000003</v>
      </c>
      <c r="AQ24" s="210">
        <v>-3.3084311632999999</v>
      </c>
      <c r="AR24" s="211">
        <v>9.3699999999999992</v>
      </c>
      <c r="AS24" s="210">
        <v>35.24106622</v>
      </c>
      <c r="AT24" s="210">
        <v>-0.86604046560000003</v>
      </c>
      <c r="AU24" s="210">
        <v>-8.7548712889000004</v>
      </c>
      <c r="AV24" s="210">
        <v>1.5686804355999999</v>
      </c>
      <c r="AW24" s="210">
        <v>4.1206030150000004</v>
      </c>
      <c r="AX24" s="210">
        <v>-8.7548712889000004</v>
      </c>
      <c r="AY24" s="212">
        <v>8</v>
      </c>
      <c r="AZ24" s="212">
        <v>6</v>
      </c>
      <c r="BA24" s="210">
        <v>1.0080645160999999</v>
      </c>
      <c r="BB24" s="210">
        <v>-0.82165848483000004</v>
      </c>
      <c r="BC24" s="210">
        <v>1.0192381188999999</v>
      </c>
      <c r="BD24" s="210">
        <v>-0.37337205053</v>
      </c>
      <c r="BE24" s="209" t="s">
        <v>1756</v>
      </c>
      <c r="BF24" s="209" t="s">
        <v>1757</v>
      </c>
      <c r="BG24" s="211">
        <v>0.1</v>
      </c>
      <c r="BH24" s="210">
        <v>0.99700897308000003</v>
      </c>
    </row>
    <row r="25" spans="1:60" x14ac:dyDescent="0.3">
      <c r="A25" s="208">
        <v>22</v>
      </c>
      <c r="B25" s="209" t="s">
        <v>1257</v>
      </c>
      <c r="C25" s="207" t="s">
        <v>234</v>
      </c>
      <c r="D25" s="209" t="s">
        <v>286</v>
      </c>
      <c r="E25" s="209" t="s">
        <v>880</v>
      </c>
      <c r="F25" s="209" t="s">
        <v>288</v>
      </c>
      <c r="G25" s="209" t="s">
        <v>1197</v>
      </c>
      <c r="H25" s="209" t="s">
        <v>1198</v>
      </c>
      <c r="I25" s="209" t="s">
        <v>291</v>
      </c>
      <c r="J25" s="209" t="s">
        <v>833</v>
      </c>
      <c r="K25" s="211">
        <v>100</v>
      </c>
      <c r="L25" s="210">
        <v>1.1990000000000001</v>
      </c>
      <c r="M25" s="212">
        <v>3801.2829348999999</v>
      </c>
      <c r="N25" s="212">
        <v>3664.2034454999998</v>
      </c>
      <c r="O25" s="212">
        <v>3963.6412504</v>
      </c>
      <c r="P25" s="213">
        <v>46255</v>
      </c>
      <c r="Q25" s="212">
        <v>1771460.8411000001</v>
      </c>
      <c r="R25" s="212">
        <v>1768511.3559000001</v>
      </c>
      <c r="S25" s="212">
        <v>2949.4852500000002</v>
      </c>
      <c r="T25" s="211">
        <v>90.09</v>
      </c>
      <c r="U25" s="211">
        <v>96.709597794000004</v>
      </c>
      <c r="V25" s="210">
        <v>93.155180100999999</v>
      </c>
      <c r="W25" s="213">
        <v>46171</v>
      </c>
      <c r="X25" s="211">
        <v>79.316909995000003</v>
      </c>
      <c r="Y25" s="214">
        <v>113.58233697999999</v>
      </c>
      <c r="Z25" s="213">
        <v>45894</v>
      </c>
      <c r="AA25" s="210">
        <v>0.91125134136999997</v>
      </c>
      <c r="AB25" s="213">
        <v>46234</v>
      </c>
      <c r="AC25" s="212">
        <v>19663.235000000001</v>
      </c>
      <c r="AD25" s="212">
        <v>1943987.0876</v>
      </c>
      <c r="AE25" s="211">
        <v>98.864052001999994</v>
      </c>
      <c r="AF25" s="213">
        <v>46234</v>
      </c>
      <c r="AG25" s="210">
        <v>13.342228152000001</v>
      </c>
      <c r="AH25" s="211">
        <v>12</v>
      </c>
      <c r="AI25" s="211">
        <v>1</v>
      </c>
      <c r="AJ25" s="210">
        <v>0.86206896558000001</v>
      </c>
      <c r="AK25" s="210">
        <v>-8.8724458874000003E-2</v>
      </c>
      <c r="AL25" s="210">
        <v>-4.6719206392999997</v>
      </c>
      <c r="AM25" s="210">
        <v>-5.2781493542</v>
      </c>
      <c r="AN25" s="210">
        <v>13.519193595000001</v>
      </c>
      <c r="AO25" s="210">
        <v>1.7469445278</v>
      </c>
      <c r="AP25" s="210">
        <v>6.0303302656</v>
      </c>
      <c r="AQ25" s="210">
        <v>0.87336244523999995</v>
      </c>
      <c r="AR25" s="211">
        <v>89.31</v>
      </c>
      <c r="AS25" s="211" t="s">
        <v>222</v>
      </c>
      <c r="AT25" s="211" t="s">
        <v>222</v>
      </c>
      <c r="AU25" s="210">
        <v>-5.1684210526000003</v>
      </c>
      <c r="AV25" s="210">
        <v>4.2142915801000003</v>
      </c>
      <c r="AW25" s="210">
        <v>4.9679841024</v>
      </c>
      <c r="AX25" s="210">
        <v>-5.1684210526000003</v>
      </c>
      <c r="AY25" s="212">
        <v>9</v>
      </c>
      <c r="AZ25" s="212">
        <v>7</v>
      </c>
      <c r="BA25" s="210">
        <v>1.0471204188000001</v>
      </c>
      <c r="BB25" s="210">
        <v>-0.10582138768</v>
      </c>
      <c r="BC25" s="210">
        <v>1.1776414801999999</v>
      </c>
      <c r="BD25" s="210">
        <v>7.3826344868999998</v>
      </c>
      <c r="BE25" s="209" t="s">
        <v>1756</v>
      </c>
      <c r="BF25" s="209" t="s">
        <v>1757</v>
      </c>
      <c r="BG25" s="211">
        <v>1</v>
      </c>
      <c r="BH25" s="210">
        <v>1.0416666667000001</v>
      </c>
    </row>
    <row r="26" spans="1:60" x14ac:dyDescent="0.3">
      <c r="A26" s="208">
        <v>23</v>
      </c>
      <c r="B26" s="209" t="s">
        <v>1766</v>
      </c>
      <c r="C26" s="207" t="s">
        <v>234</v>
      </c>
      <c r="D26" s="209" t="s">
        <v>286</v>
      </c>
      <c r="E26" s="209" t="s">
        <v>880</v>
      </c>
      <c r="F26" s="209" t="s">
        <v>288</v>
      </c>
      <c r="G26" s="209" t="s">
        <v>28</v>
      </c>
      <c r="H26" s="209" t="s">
        <v>308</v>
      </c>
      <c r="I26" s="209" t="s">
        <v>291</v>
      </c>
      <c r="J26" s="209" t="s">
        <v>833</v>
      </c>
      <c r="K26" s="211">
        <v>100</v>
      </c>
      <c r="L26" s="210">
        <v>1.198</v>
      </c>
      <c r="M26" s="212">
        <v>4582.5349249000001</v>
      </c>
      <c r="N26" s="212">
        <v>4261.6109919</v>
      </c>
      <c r="O26" s="212">
        <v>3147.9225151999999</v>
      </c>
      <c r="P26" s="213">
        <v>46255</v>
      </c>
      <c r="Q26" s="212">
        <v>1781479.5955000001</v>
      </c>
      <c r="R26" s="212">
        <v>1664477.6743000001</v>
      </c>
      <c r="S26" s="212">
        <v>117001.92124</v>
      </c>
      <c r="T26" s="211">
        <v>83.52</v>
      </c>
      <c r="U26" s="211">
        <v>92.788514226999993</v>
      </c>
      <c r="V26" s="210">
        <v>90.011140597999997</v>
      </c>
      <c r="W26" s="213">
        <v>46132</v>
      </c>
      <c r="X26" s="211">
        <v>72.122468976999997</v>
      </c>
      <c r="Y26" s="214">
        <v>115.80302390999999</v>
      </c>
      <c r="Z26" s="213">
        <v>45895</v>
      </c>
      <c r="AA26" s="210">
        <v>0.8379441862</v>
      </c>
      <c r="AB26" s="213">
        <v>46234</v>
      </c>
      <c r="AC26" s="212">
        <v>21329.975999999999</v>
      </c>
      <c r="AD26" s="212">
        <v>2126012.2390999999</v>
      </c>
      <c r="AE26" s="211">
        <v>99.672509667</v>
      </c>
      <c r="AF26" s="213">
        <v>46234</v>
      </c>
      <c r="AG26" s="210">
        <v>10.638829853000001</v>
      </c>
      <c r="AH26" s="211">
        <v>8.51</v>
      </c>
      <c r="AI26" s="211">
        <v>0.75</v>
      </c>
      <c r="AJ26" s="210">
        <v>1.5193873831</v>
      </c>
      <c r="AK26" s="210">
        <v>0.56859395862999995</v>
      </c>
      <c r="AL26" s="210">
        <v>-3.8091907029000001</v>
      </c>
      <c r="AM26" s="210">
        <v>-2.9223462076</v>
      </c>
      <c r="AN26" s="210">
        <v>14.833052346000001</v>
      </c>
      <c r="AO26" s="210">
        <v>-3.8807953703</v>
      </c>
      <c r="AP26" s="210">
        <v>7.3441890160999996</v>
      </c>
      <c r="AQ26" s="210">
        <v>1.5564202334999999</v>
      </c>
      <c r="AR26" s="211">
        <v>82.24</v>
      </c>
      <c r="AS26" s="210">
        <v>71.442264366000003</v>
      </c>
      <c r="AT26" s="210">
        <v>35.335157680999998</v>
      </c>
      <c r="AU26" s="210">
        <v>-3.4785623483000001</v>
      </c>
      <c r="AV26" s="210">
        <v>-1.4134483180999999</v>
      </c>
      <c r="AW26" s="210">
        <v>5.6633934689999998</v>
      </c>
      <c r="AX26" s="210">
        <v>-6.8174404697000002</v>
      </c>
      <c r="AY26" s="212">
        <v>9</v>
      </c>
      <c r="AZ26" s="212">
        <v>8</v>
      </c>
      <c r="BA26" s="210">
        <v>0.85635989952000002</v>
      </c>
      <c r="BB26" s="210">
        <v>2.0143655306E-2</v>
      </c>
      <c r="BC26" s="210">
        <v>1.6199898563999999</v>
      </c>
      <c r="BD26" s="210">
        <v>11.614483361</v>
      </c>
      <c r="BE26" s="209" t="s">
        <v>1756</v>
      </c>
      <c r="BF26" s="209" t="s">
        <v>1757</v>
      </c>
      <c r="BG26" s="211">
        <v>0.75</v>
      </c>
      <c r="BH26" s="210">
        <v>0.85930339138</v>
      </c>
    </row>
    <row r="27" spans="1:60" x14ac:dyDescent="0.3">
      <c r="A27" s="208">
        <v>24</v>
      </c>
      <c r="B27" s="209" t="s">
        <v>2102</v>
      </c>
      <c r="C27" s="207" t="s">
        <v>234</v>
      </c>
      <c r="D27" s="209" t="s">
        <v>286</v>
      </c>
      <c r="E27" s="209" t="s">
        <v>880</v>
      </c>
      <c r="F27" s="209" t="s">
        <v>288</v>
      </c>
      <c r="G27" s="209" t="s">
        <v>37</v>
      </c>
      <c r="H27" s="209" t="s">
        <v>321</v>
      </c>
      <c r="I27" s="209" t="s">
        <v>291</v>
      </c>
      <c r="J27" s="209" t="s">
        <v>833</v>
      </c>
      <c r="K27" s="211">
        <v>100</v>
      </c>
      <c r="L27" s="210">
        <v>1.196</v>
      </c>
      <c r="M27" s="212">
        <v>4872.7049226999998</v>
      </c>
      <c r="N27" s="212">
        <v>3815.4921964999999</v>
      </c>
      <c r="O27" s="212">
        <v>4058.0828909000002</v>
      </c>
      <c r="P27" s="213">
        <v>46255</v>
      </c>
      <c r="Q27" s="212">
        <v>1808490.2662</v>
      </c>
      <c r="R27" s="212">
        <v>2021189.9915</v>
      </c>
      <c r="S27" s="212">
        <v>-212699.72528000001</v>
      </c>
      <c r="T27" s="211">
        <v>66.66</v>
      </c>
      <c r="U27" s="211">
        <v>81.509361752000004</v>
      </c>
      <c r="V27" s="210">
        <v>81.782016897000005</v>
      </c>
      <c r="W27" s="213">
        <v>46056</v>
      </c>
      <c r="X27" s="211">
        <v>63.99</v>
      </c>
      <c r="Y27" s="214">
        <v>104.17252695000001</v>
      </c>
      <c r="Z27" s="213">
        <v>46251</v>
      </c>
      <c r="AA27" s="210">
        <v>0.63782682415000003</v>
      </c>
      <c r="AB27" s="213">
        <v>46234</v>
      </c>
      <c r="AC27" s="212">
        <v>27130.066999999999</v>
      </c>
      <c r="AD27" s="212">
        <v>2835393.8683000002</v>
      </c>
      <c r="AE27" s="211">
        <v>104.51112664999999</v>
      </c>
      <c r="AF27" s="213">
        <v>46234</v>
      </c>
      <c r="AG27" s="210">
        <v>6.9127516778000002</v>
      </c>
      <c r="AH27" s="211">
        <v>5.15</v>
      </c>
      <c r="AI27" s="211">
        <v>0.4</v>
      </c>
      <c r="AJ27" s="210">
        <v>3.1888544892000001</v>
      </c>
      <c r="AK27" s="210">
        <v>2.2380610648000001</v>
      </c>
      <c r="AL27" s="210">
        <v>-7.3840987782000003</v>
      </c>
      <c r="AM27" s="210">
        <v>-7.5574111660999996</v>
      </c>
      <c r="AN27" s="210">
        <v>-4.2919194649000003</v>
      </c>
      <c r="AO27" s="210">
        <v>-15.062472999000001</v>
      </c>
      <c r="AP27" s="210">
        <v>-11.780782794</v>
      </c>
      <c r="AQ27" s="210">
        <v>2.2549470778999998</v>
      </c>
      <c r="AR27" s="211">
        <v>65.19</v>
      </c>
      <c r="AS27" s="210">
        <v>6.3665353142000001</v>
      </c>
      <c r="AT27" s="210">
        <v>-29.740571371000001</v>
      </c>
      <c r="AU27" s="210">
        <v>-3.8372763991999999</v>
      </c>
      <c r="AV27" s="210">
        <v>-12.595125947</v>
      </c>
      <c r="AW27" s="210">
        <v>8.8592067602999993</v>
      </c>
      <c r="AX27" s="210">
        <v>-5.5040346861999998</v>
      </c>
      <c r="AY27" s="212">
        <v>5</v>
      </c>
      <c r="AZ27" s="212">
        <v>4</v>
      </c>
      <c r="BA27" s="210">
        <v>0.55256250863</v>
      </c>
      <c r="BB27" s="210">
        <v>-1.0323031978999999</v>
      </c>
      <c r="BC27" s="210">
        <v>1.388795601</v>
      </c>
      <c r="BD27" s="210">
        <v>-8.6106677829000002</v>
      </c>
      <c r="BE27" s="209" t="s">
        <v>1756</v>
      </c>
      <c r="BF27" s="209" t="s">
        <v>1757</v>
      </c>
      <c r="BG27" s="211">
        <v>0.4</v>
      </c>
      <c r="BH27" s="210">
        <v>0.57372346528999996</v>
      </c>
    </row>
    <row r="28" spans="1:60" x14ac:dyDescent="0.3">
      <c r="A28" s="208">
        <v>25</v>
      </c>
      <c r="B28" s="209" t="s">
        <v>2103</v>
      </c>
      <c r="C28" s="207" t="s">
        <v>234</v>
      </c>
      <c r="D28" s="209" t="s">
        <v>286</v>
      </c>
      <c r="E28" s="209" t="s">
        <v>880</v>
      </c>
      <c r="F28" s="209" t="s">
        <v>288</v>
      </c>
      <c r="G28" s="209" t="s">
        <v>1298</v>
      </c>
      <c r="H28" s="209" t="s">
        <v>1299</v>
      </c>
      <c r="I28" s="209" t="s">
        <v>291</v>
      </c>
      <c r="J28" s="209" t="s">
        <v>833</v>
      </c>
      <c r="K28" s="211">
        <v>100</v>
      </c>
      <c r="L28" s="210">
        <v>1.18</v>
      </c>
      <c r="M28" s="212">
        <v>3619.5344125000001</v>
      </c>
      <c r="N28" s="212">
        <v>3245.4568061999998</v>
      </c>
      <c r="O28" s="212">
        <v>3621.6817691000001</v>
      </c>
      <c r="P28" s="213">
        <v>46255</v>
      </c>
      <c r="Q28" s="212">
        <v>1755874.3981999999</v>
      </c>
      <c r="R28" s="212">
        <v>1683827.9691999999</v>
      </c>
      <c r="S28" s="212">
        <v>72046.429000000004</v>
      </c>
      <c r="T28" s="211">
        <v>8.5299999999999994</v>
      </c>
      <c r="U28" s="211">
        <v>9.0729990172000008</v>
      </c>
      <c r="V28" s="210">
        <v>94.015220146999994</v>
      </c>
      <c r="W28" s="213">
        <v>46083</v>
      </c>
      <c r="X28" s="211">
        <v>7.1369343463000003</v>
      </c>
      <c r="Y28" s="214">
        <v>119.51910422</v>
      </c>
      <c r="Z28" s="213">
        <v>45895</v>
      </c>
      <c r="AA28" s="210">
        <v>0.87329839023</v>
      </c>
      <c r="AB28" s="213">
        <v>46234</v>
      </c>
      <c r="AC28" s="212">
        <v>205846.94</v>
      </c>
      <c r="AD28" s="212">
        <v>2010623.6514999999</v>
      </c>
      <c r="AE28" s="211">
        <v>9.7675663844000002</v>
      </c>
      <c r="AF28" s="213">
        <v>46241</v>
      </c>
      <c r="AG28" s="210">
        <v>14.437530561999999</v>
      </c>
      <c r="AH28" s="211">
        <v>1.18099</v>
      </c>
      <c r="AI28" s="211">
        <v>0.10100000000000001</v>
      </c>
      <c r="AJ28" s="210">
        <v>1.5476190476</v>
      </c>
      <c r="AK28" s="210">
        <v>0.59682562313999998</v>
      </c>
      <c r="AL28" s="210">
        <v>-3.4971026440999999</v>
      </c>
      <c r="AM28" s="210">
        <v>-4.0114752040999999</v>
      </c>
      <c r="AN28" s="210">
        <v>18.934658729999999</v>
      </c>
      <c r="AO28" s="210">
        <v>3.2057500192999999</v>
      </c>
      <c r="AP28" s="210">
        <v>11.4457954</v>
      </c>
      <c r="AQ28" s="210">
        <v>0.11737089189</v>
      </c>
      <c r="AR28" s="211">
        <v>8.52</v>
      </c>
      <c r="AS28" s="211" t="s">
        <v>222</v>
      </c>
      <c r="AT28" s="211" t="s">
        <v>222</v>
      </c>
      <c r="AU28" s="210">
        <v>-2.5157172473</v>
      </c>
      <c r="AV28" s="210">
        <v>5.6730970716</v>
      </c>
      <c r="AW28" s="210">
        <v>9.7230807475999992</v>
      </c>
      <c r="AX28" s="210">
        <v>-3.3273293420000001</v>
      </c>
      <c r="AY28" s="212">
        <v>6</v>
      </c>
      <c r="AZ28" s="212">
        <v>7</v>
      </c>
      <c r="BA28" s="210">
        <v>1.129753915</v>
      </c>
      <c r="BB28" s="210">
        <v>0.39726468957</v>
      </c>
      <c r="BC28" s="210">
        <v>1.4192164782000001</v>
      </c>
      <c r="BD28" s="210">
        <v>15.648115936</v>
      </c>
      <c r="BE28" s="209" t="s">
        <v>1756</v>
      </c>
      <c r="BF28" s="209" t="s">
        <v>1757</v>
      </c>
      <c r="BG28" s="211">
        <v>0.10100000000000001</v>
      </c>
      <c r="BH28" s="210">
        <v>1.1412429379</v>
      </c>
    </row>
    <row r="29" spans="1:60" x14ac:dyDescent="0.3">
      <c r="A29" s="208">
        <v>26</v>
      </c>
      <c r="B29" s="209" t="s">
        <v>2105</v>
      </c>
      <c r="C29" s="207" t="s">
        <v>234</v>
      </c>
      <c r="D29" s="209" t="s">
        <v>286</v>
      </c>
      <c r="E29" s="209" t="s">
        <v>880</v>
      </c>
      <c r="F29" s="209" t="s">
        <v>288</v>
      </c>
      <c r="G29" s="209" t="s">
        <v>52</v>
      </c>
      <c r="H29" s="209" t="s">
        <v>336</v>
      </c>
      <c r="I29" s="209" t="s">
        <v>291</v>
      </c>
      <c r="J29" s="209" t="s">
        <v>833</v>
      </c>
      <c r="K29" s="211">
        <v>100</v>
      </c>
      <c r="L29" s="210">
        <v>1.1519999999999999</v>
      </c>
      <c r="M29" s="212">
        <v>2396.1208886999998</v>
      </c>
      <c r="N29" s="212">
        <v>3349.7698028999998</v>
      </c>
      <c r="O29" s="212">
        <v>3310.2155026</v>
      </c>
      <c r="P29" s="213">
        <v>46255</v>
      </c>
      <c r="Q29" s="212">
        <v>1639511.675</v>
      </c>
      <c r="R29" s="212">
        <v>1222662.5</v>
      </c>
      <c r="S29" s="212">
        <v>416849.17496999999</v>
      </c>
      <c r="T29" s="211">
        <v>9.9700000000000006</v>
      </c>
      <c r="U29" s="211">
        <v>10.348440724</v>
      </c>
      <c r="V29" s="210">
        <v>96.343016939999998</v>
      </c>
      <c r="W29" s="213">
        <v>46150</v>
      </c>
      <c r="X29" s="211">
        <v>9.0706045315000008</v>
      </c>
      <c r="Y29" s="214">
        <v>109.91549643</v>
      </c>
      <c r="Z29" s="213">
        <v>45895</v>
      </c>
      <c r="AA29" s="210">
        <v>0.92470282819000005</v>
      </c>
      <c r="AB29" s="213">
        <v>46234</v>
      </c>
      <c r="AC29" s="212">
        <v>164444.50099999999</v>
      </c>
      <c r="AD29" s="212">
        <v>1773014.6647999999</v>
      </c>
      <c r="AE29" s="211">
        <v>10.781842226</v>
      </c>
      <c r="AF29" s="213">
        <v>46252</v>
      </c>
      <c r="AG29" s="210">
        <v>10.045999999999999</v>
      </c>
      <c r="AH29" s="211">
        <v>1.0045999999999999</v>
      </c>
      <c r="AI29" s="211">
        <v>8.4000000000000005E-2</v>
      </c>
      <c r="AJ29" s="210">
        <v>1.7346938776</v>
      </c>
      <c r="AK29" s="210">
        <v>0.78390045310000001</v>
      </c>
      <c r="AL29" s="210">
        <v>1.4788324354</v>
      </c>
      <c r="AM29" s="210">
        <v>-1.9464401474999999</v>
      </c>
      <c r="AN29" s="210">
        <v>9.9154964296999992</v>
      </c>
      <c r="AO29" s="210">
        <v>-1.1066423782999999</v>
      </c>
      <c r="AP29" s="210">
        <v>2.4266330998000001</v>
      </c>
      <c r="AQ29" s="210">
        <v>2.4088828341999999</v>
      </c>
      <c r="AR29" s="211">
        <v>9.7354836066000008</v>
      </c>
      <c r="AS29" s="210">
        <v>46.351506626999999</v>
      </c>
      <c r="AT29" s="210">
        <v>10.244399941999999</v>
      </c>
      <c r="AU29" s="210">
        <v>0.26472875706999999</v>
      </c>
      <c r="AV29" s="210">
        <v>1.3607046739999999</v>
      </c>
      <c r="AW29" s="210">
        <v>5.3662108216000002</v>
      </c>
      <c r="AX29" s="210">
        <v>-1.7334104993999999</v>
      </c>
      <c r="AY29" s="212">
        <v>8</v>
      </c>
      <c r="AZ29" s="212">
        <v>4</v>
      </c>
      <c r="BA29" s="210">
        <v>0.84762865791999997</v>
      </c>
      <c r="BB29" s="210">
        <v>-0.39479196250999998</v>
      </c>
      <c r="BC29" s="210">
        <v>0.86713480184000002</v>
      </c>
      <c r="BD29" s="210">
        <v>2.0788994113000001</v>
      </c>
      <c r="BE29" s="209" t="s">
        <v>1756</v>
      </c>
      <c r="BF29" s="209" t="s">
        <v>1757</v>
      </c>
      <c r="BG29" s="211">
        <v>8.4000000000000005E-2</v>
      </c>
      <c r="BH29" s="210">
        <v>0.83748753739000004</v>
      </c>
    </row>
    <row r="30" spans="1:60" x14ac:dyDescent="0.3">
      <c r="A30" s="208">
        <v>27</v>
      </c>
      <c r="B30" s="209" t="s">
        <v>2108</v>
      </c>
      <c r="C30" s="207" t="s">
        <v>234</v>
      </c>
      <c r="D30" s="209" t="s">
        <v>286</v>
      </c>
      <c r="E30" s="209" t="s">
        <v>880</v>
      </c>
      <c r="F30" s="209" t="s">
        <v>288</v>
      </c>
      <c r="G30" s="209" t="s">
        <v>46</v>
      </c>
      <c r="H30" s="209" t="s">
        <v>322</v>
      </c>
      <c r="I30" s="209" t="s">
        <v>291</v>
      </c>
      <c r="J30" s="209" t="s">
        <v>833</v>
      </c>
      <c r="K30" s="211">
        <v>100</v>
      </c>
      <c r="L30" s="210">
        <v>1.0720000000000001</v>
      </c>
      <c r="M30" s="212">
        <v>4568.9498311999996</v>
      </c>
      <c r="N30" s="212">
        <v>4539.8289225999997</v>
      </c>
      <c r="O30" s="212">
        <v>4052.0024996000002</v>
      </c>
      <c r="P30" s="213">
        <v>46255</v>
      </c>
      <c r="Q30" s="212">
        <v>1583727.0411</v>
      </c>
      <c r="R30" s="212">
        <v>1430069.2237</v>
      </c>
      <c r="S30" s="212">
        <v>153657.81744000001</v>
      </c>
      <c r="T30" s="211">
        <v>93.38</v>
      </c>
      <c r="U30" s="211">
        <v>93.976844373000006</v>
      </c>
      <c r="V30" s="210">
        <v>99.364902729999997</v>
      </c>
      <c r="W30" s="213">
        <v>46219</v>
      </c>
      <c r="X30" s="211">
        <v>74.498803815000002</v>
      </c>
      <c r="Y30" s="214">
        <v>125.34429442</v>
      </c>
      <c r="Z30" s="213">
        <v>45895</v>
      </c>
      <c r="AA30" s="210">
        <v>0.99342629010000005</v>
      </c>
      <c r="AB30" s="213">
        <v>46234</v>
      </c>
      <c r="AC30" s="212">
        <v>16960.024000000001</v>
      </c>
      <c r="AD30" s="212">
        <v>1594206.8947999999</v>
      </c>
      <c r="AE30" s="211">
        <v>93.997915024999998</v>
      </c>
      <c r="AF30" s="213">
        <v>46246</v>
      </c>
      <c r="AG30" s="210">
        <v>14.231499051</v>
      </c>
      <c r="AH30" s="211">
        <v>12</v>
      </c>
      <c r="AI30" s="211">
        <v>1</v>
      </c>
      <c r="AJ30" s="210">
        <v>0.83144368854999995</v>
      </c>
      <c r="AK30" s="210">
        <v>-0.1193497359</v>
      </c>
      <c r="AL30" s="210">
        <v>-3.5406844290000001E-3</v>
      </c>
      <c r="AM30" s="210">
        <v>1.2340094769000001</v>
      </c>
      <c r="AN30" s="210">
        <v>26.147021171999999</v>
      </c>
      <c r="AO30" s="210">
        <v>11.080271397000001</v>
      </c>
      <c r="AP30" s="210">
        <v>18.658157842000001</v>
      </c>
      <c r="AQ30" s="210">
        <v>2.7282728273000001</v>
      </c>
      <c r="AR30" s="211">
        <v>90.9</v>
      </c>
      <c r="AS30" s="210">
        <v>69.574234692999994</v>
      </c>
      <c r="AT30" s="210">
        <v>33.467128008000003</v>
      </c>
      <c r="AU30" s="210">
        <v>-0.42546667318999998</v>
      </c>
      <c r="AV30" s="210">
        <v>13.547618449</v>
      </c>
      <c r="AW30" s="210">
        <v>6.0855259912999999</v>
      </c>
      <c r="AX30" s="210">
        <v>-1.1207226450000001</v>
      </c>
      <c r="AY30" s="212">
        <v>7</v>
      </c>
      <c r="AZ30" s="212">
        <v>9</v>
      </c>
      <c r="BA30" s="210">
        <v>1.0593220339</v>
      </c>
      <c r="BB30" s="210">
        <v>1.0270137074000001</v>
      </c>
      <c r="BC30" s="210">
        <v>1.03300594</v>
      </c>
      <c r="BD30" s="210">
        <v>18.412310704999999</v>
      </c>
      <c r="BE30" s="209" t="s">
        <v>1756</v>
      </c>
      <c r="BF30" s="209" t="s">
        <v>1757</v>
      </c>
      <c r="BG30" s="211">
        <v>1</v>
      </c>
      <c r="BH30" s="210">
        <v>1.0548523207</v>
      </c>
    </row>
    <row r="31" spans="1:60" x14ac:dyDescent="0.3">
      <c r="A31" s="208">
        <v>28</v>
      </c>
      <c r="B31" s="209" t="s">
        <v>2106</v>
      </c>
      <c r="C31" s="207" t="s">
        <v>234</v>
      </c>
      <c r="D31" s="209" t="s">
        <v>286</v>
      </c>
      <c r="E31" s="209" t="s">
        <v>880</v>
      </c>
      <c r="F31" s="209" t="s">
        <v>288</v>
      </c>
      <c r="G31" s="209" t="s">
        <v>31</v>
      </c>
      <c r="H31" s="209" t="s">
        <v>310</v>
      </c>
      <c r="I31" s="209" t="s">
        <v>291</v>
      </c>
      <c r="J31" s="209" t="s">
        <v>833</v>
      </c>
      <c r="K31" s="211">
        <v>100</v>
      </c>
      <c r="L31" s="210">
        <v>1.0669999999999999</v>
      </c>
      <c r="M31" s="212">
        <v>3738.4601852000001</v>
      </c>
      <c r="N31" s="212">
        <v>3426.6262458000001</v>
      </c>
      <c r="O31" s="212">
        <v>3993.0451595999998</v>
      </c>
      <c r="P31" s="213">
        <v>46255</v>
      </c>
      <c r="Q31" s="212">
        <v>1587517.4668000001</v>
      </c>
      <c r="R31" s="212">
        <v>1647800.8999000001</v>
      </c>
      <c r="S31" s="212">
        <v>-60283.433100000002</v>
      </c>
      <c r="T31" s="211">
        <v>98.49</v>
      </c>
      <c r="U31" s="211">
        <v>107.89203189</v>
      </c>
      <c r="V31" s="210">
        <v>91.285703185000003</v>
      </c>
      <c r="W31" s="213">
        <v>46087</v>
      </c>
      <c r="X31" s="211">
        <v>93.175829265999994</v>
      </c>
      <c r="Y31" s="214">
        <v>105.70337905</v>
      </c>
      <c r="Z31" s="213">
        <v>45894</v>
      </c>
      <c r="AA31" s="210">
        <v>0.81807715173999995</v>
      </c>
      <c r="AB31" s="213">
        <v>46234</v>
      </c>
      <c r="AC31" s="212">
        <v>16118.565000000001</v>
      </c>
      <c r="AD31" s="212">
        <v>1940547.3718999999</v>
      </c>
      <c r="AE31" s="211">
        <v>120.3920679</v>
      </c>
      <c r="AF31" s="213">
        <v>46234</v>
      </c>
      <c r="AG31" s="210">
        <v>8.8036779809999999</v>
      </c>
      <c r="AH31" s="211">
        <v>9</v>
      </c>
      <c r="AI31" s="211">
        <v>0.75</v>
      </c>
      <c r="AJ31" s="210">
        <v>1.5674951015</v>
      </c>
      <c r="AK31" s="210">
        <v>0.61670167706000001</v>
      </c>
      <c r="AL31" s="210">
        <v>-4.5666007403000002</v>
      </c>
      <c r="AM31" s="210">
        <v>-6.3363054237999998</v>
      </c>
      <c r="AN31" s="210">
        <v>4.7417812646000002</v>
      </c>
      <c r="AO31" s="210">
        <v>-7.2485320087999998</v>
      </c>
      <c r="AP31" s="210">
        <v>-2.7470820652999999</v>
      </c>
      <c r="AQ31" s="210">
        <v>1.8510858324999999</v>
      </c>
      <c r="AR31" s="211">
        <v>96.7</v>
      </c>
      <c r="AS31" s="210">
        <v>52.023307512999999</v>
      </c>
      <c r="AT31" s="210">
        <v>15.916200827000001</v>
      </c>
      <c r="AU31" s="210">
        <v>-3.6584172944</v>
      </c>
      <c r="AV31" s="210">
        <v>-4.7811849565999998</v>
      </c>
      <c r="AW31" s="210">
        <v>6.6516236630999996</v>
      </c>
      <c r="AX31" s="210">
        <v>-3.6584172944</v>
      </c>
      <c r="AY31" s="212">
        <v>5</v>
      </c>
      <c r="AZ31" s="212">
        <v>4</v>
      </c>
      <c r="BA31" s="210">
        <v>0.72143131973999997</v>
      </c>
      <c r="BB31" s="210">
        <v>-0.84419945793999995</v>
      </c>
      <c r="BC31" s="210">
        <v>1.2635065351999999</v>
      </c>
      <c r="BD31" s="210">
        <v>-0.39514170047000002</v>
      </c>
      <c r="BE31" s="209" t="s">
        <v>1756</v>
      </c>
      <c r="BF31" s="209" t="s">
        <v>1757</v>
      </c>
      <c r="BG31" s="211">
        <v>0.75</v>
      </c>
      <c r="BH31" s="210">
        <v>0.72829675665000004</v>
      </c>
    </row>
    <row r="32" spans="1:60" x14ac:dyDescent="0.3">
      <c r="A32" s="208">
        <v>29</v>
      </c>
      <c r="B32" s="209" t="s">
        <v>2107</v>
      </c>
      <c r="C32" s="207" t="s">
        <v>234</v>
      </c>
      <c r="D32" s="209" t="s">
        <v>286</v>
      </c>
      <c r="E32" s="209" t="s">
        <v>880</v>
      </c>
      <c r="F32" s="209" t="s">
        <v>288</v>
      </c>
      <c r="G32" s="209" t="s">
        <v>555</v>
      </c>
      <c r="H32" s="209" t="s">
        <v>556</v>
      </c>
      <c r="I32" s="209" t="s">
        <v>291</v>
      </c>
      <c r="J32" s="209" t="s">
        <v>833</v>
      </c>
      <c r="K32" s="211">
        <v>100</v>
      </c>
      <c r="L32" s="210">
        <v>1.0509999999999999</v>
      </c>
      <c r="M32" s="212">
        <v>3322.7830905999999</v>
      </c>
      <c r="N32" s="212">
        <v>3070.9397554000002</v>
      </c>
      <c r="O32" s="212">
        <v>3194.0487309</v>
      </c>
      <c r="P32" s="213">
        <v>46255</v>
      </c>
      <c r="Q32" s="212">
        <v>1589765.5475999999</v>
      </c>
      <c r="R32" s="212">
        <v>1683458.5959999999</v>
      </c>
      <c r="S32" s="212">
        <v>-93693.0484</v>
      </c>
      <c r="T32" s="211">
        <v>84.33</v>
      </c>
      <c r="U32" s="211">
        <v>92.169659476999996</v>
      </c>
      <c r="V32" s="210">
        <v>91.494316545000004</v>
      </c>
      <c r="W32" s="213">
        <v>46080</v>
      </c>
      <c r="X32" s="211">
        <v>79.102092796999997</v>
      </c>
      <c r="Y32" s="214">
        <v>106.60906307</v>
      </c>
      <c r="Z32" s="213">
        <v>45895</v>
      </c>
      <c r="AA32" s="210">
        <v>0.86390917667</v>
      </c>
      <c r="AB32" s="213">
        <v>46234</v>
      </c>
      <c r="AC32" s="212">
        <v>18851.72</v>
      </c>
      <c r="AD32" s="212">
        <v>1840199.8618999999</v>
      </c>
      <c r="AE32" s="211">
        <v>97.614427856000006</v>
      </c>
      <c r="AF32" s="213">
        <v>46234</v>
      </c>
      <c r="AG32" s="210">
        <v>13.213885778</v>
      </c>
      <c r="AH32" s="211">
        <v>11.8</v>
      </c>
      <c r="AI32" s="211">
        <v>0.9</v>
      </c>
      <c r="AJ32" s="210">
        <v>3.2190942473000002</v>
      </c>
      <c r="AK32" s="210">
        <v>2.2683008228000001</v>
      </c>
      <c r="AL32" s="210">
        <v>-1.7856164416</v>
      </c>
      <c r="AM32" s="210">
        <v>-3.2796703420000002</v>
      </c>
      <c r="AN32" s="210">
        <v>7.2059783170999996</v>
      </c>
      <c r="AO32" s="210">
        <v>-6.4145242461</v>
      </c>
      <c r="AP32" s="210">
        <v>-0.28288501270999999</v>
      </c>
      <c r="AQ32" s="210">
        <v>2.2429679922000001</v>
      </c>
      <c r="AR32" s="211">
        <v>82.48</v>
      </c>
      <c r="AS32" s="210">
        <v>68.249539724000002</v>
      </c>
      <c r="AT32" s="210">
        <v>32.142433038</v>
      </c>
      <c r="AU32" s="210">
        <v>-3.2246958917000001</v>
      </c>
      <c r="AV32" s="210">
        <v>-3.9471771938</v>
      </c>
      <c r="AW32" s="210">
        <v>5.3514986374999998</v>
      </c>
      <c r="AX32" s="210">
        <v>-4.1498191105000002</v>
      </c>
      <c r="AY32" s="212">
        <v>7</v>
      </c>
      <c r="AZ32" s="212">
        <v>5</v>
      </c>
      <c r="BA32" s="210">
        <v>1.0374639769</v>
      </c>
      <c r="BB32" s="210">
        <v>-0.57123885269999997</v>
      </c>
      <c r="BC32" s="210">
        <v>1.1335127685999999</v>
      </c>
      <c r="BD32" s="210">
        <v>1.0065863535999999</v>
      </c>
      <c r="BE32" s="209" t="s">
        <v>1756</v>
      </c>
      <c r="BF32" s="209" t="s">
        <v>1757</v>
      </c>
      <c r="BG32" s="211">
        <v>0.9</v>
      </c>
      <c r="BH32" s="210">
        <v>1.0222626078999999</v>
      </c>
    </row>
    <row r="33" spans="1:60" x14ac:dyDescent="0.3">
      <c r="A33" s="208">
        <v>30</v>
      </c>
      <c r="B33" s="209" t="s">
        <v>2110</v>
      </c>
      <c r="C33" s="207" t="s">
        <v>234</v>
      </c>
      <c r="D33" s="209" t="s">
        <v>286</v>
      </c>
      <c r="E33" s="209" t="s">
        <v>880</v>
      </c>
      <c r="F33" s="209" t="s">
        <v>288</v>
      </c>
      <c r="G33" s="209" t="s">
        <v>34</v>
      </c>
      <c r="H33" s="209" t="s">
        <v>314</v>
      </c>
      <c r="I33" s="209" t="s">
        <v>291</v>
      </c>
      <c r="J33" s="209" t="s">
        <v>833</v>
      </c>
      <c r="K33" s="211">
        <v>100</v>
      </c>
      <c r="L33" s="210">
        <v>0.96799999999999997</v>
      </c>
      <c r="M33" s="212">
        <v>3251.2227751</v>
      </c>
      <c r="N33" s="212">
        <v>3163.2622405000002</v>
      </c>
      <c r="O33" s="212">
        <v>3177.9777235000001</v>
      </c>
      <c r="P33" s="213">
        <v>46255</v>
      </c>
      <c r="Q33" s="212">
        <v>1417540.6655999999</v>
      </c>
      <c r="R33" s="212">
        <v>1430954.4179</v>
      </c>
      <c r="S33" s="212">
        <v>-13413.752221999999</v>
      </c>
      <c r="T33" s="211">
        <v>91.94</v>
      </c>
      <c r="U33" s="211">
        <v>95.728365499000006</v>
      </c>
      <c r="V33" s="210">
        <v>96.042588339999995</v>
      </c>
      <c r="W33" s="213">
        <v>46142</v>
      </c>
      <c r="X33" s="211">
        <v>81.206348853999998</v>
      </c>
      <c r="Y33" s="214">
        <v>113.21774873</v>
      </c>
      <c r="Z33" s="213">
        <v>45896</v>
      </c>
      <c r="AA33" s="210">
        <v>0.94392836927000001</v>
      </c>
      <c r="AB33" s="213">
        <v>46234</v>
      </c>
      <c r="AC33" s="212">
        <v>15418.106</v>
      </c>
      <c r="AD33" s="212">
        <v>1501746.0135999999</v>
      </c>
      <c r="AE33" s="211">
        <v>97.40145862</v>
      </c>
      <c r="AF33" s="213">
        <v>46234</v>
      </c>
      <c r="AG33" s="210">
        <v>12.714147182</v>
      </c>
      <c r="AH33" s="211">
        <v>11.8</v>
      </c>
      <c r="AI33" s="211">
        <v>1</v>
      </c>
      <c r="AJ33" s="210">
        <v>-4.3487714720000001E-2</v>
      </c>
      <c r="AK33" s="210">
        <v>-0.99428113917000005</v>
      </c>
      <c r="AL33" s="210">
        <v>-0.50561833959000002</v>
      </c>
      <c r="AM33" s="210">
        <v>-2.0020179128</v>
      </c>
      <c r="AN33" s="210">
        <v>12.107651206</v>
      </c>
      <c r="AO33" s="210">
        <v>1.604727158</v>
      </c>
      <c r="AP33" s="210">
        <v>4.6187878760999999</v>
      </c>
      <c r="AQ33" s="210">
        <v>3.0833053033</v>
      </c>
      <c r="AR33" s="211">
        <v>89.19</v>
      </c>
      <c r="AS33" s="210">
        <v>70.755388195999998</v>
      </c>
      <c r="AT33" s="210">
        <v>34.648281511</v>
      </c>
      <c r="AU33" s="210">
        <v>-1.2247529007</v>
      </c>
      <c r="AV33" s="210">
        <v>4.0720742102000003</v>
      </c>
      <c r="AW33" s="210">
        <v>6.1403508773000004</v>
      </c>
      <c r="AX33" s="210">
        <v>-4.8477315102</v>
      </c>
      <c r="AY33" s="212">
        <v>8</v>
      </c>
      <c r="AZ33" s="212">
        <v>8</v>
      </c>
      <c r="BA33" s="210">
        <v>1.0706638116</v>
      </c>
      <c r="BB33" s="210">
        <v>-0.12166247288</v>
      </c>
      <c r="BC33" s="210">
        <v>1.1287141875</v>
      </c>
      <c r="BD33" s="210">
        <v>6.638043068</v>
      </c>
      <c r="BE33" s="209" t="s">
        <v>1756</v>
      </c>
      <c r="BF33" s="209" t="s">
        <v>1757</v>
      </c>
      <c r="BG33" s="211">
        <v>1</v>
      </c>
      <c r="BH33" s="210">
        <v>1.0629251701</v>
      </c>
    </row>
    <row r="34" spans="1:60" x14ac:dyDescent="0.3">
      <c r="A34" s="208">
        <v>31</v>
      </c>
      <c r="B34" s="209" t="s">
        <v>2109</v>
      </c>
      <c r="C34" s="207" t="s">
        <v>234</v>
      </c>
      <c r="D34" s="209" t="s">
        <v>286</v>
      </c>
      <c r="E34" s="209" t="s">
        <v>880</v>
      </c>
      <c r="F34" s="209" t="s">
        <v>288</v>
      </c>
      <c r="G34" s="209" t="s">
        <v>1161</v>
      </c>
      <c r="H34" s="209" t="s">
        <v>302</v>
      </c>
      <c r="I34" s="209" t="s">
        <v>291</v>
      </c>
      <c r="J34" s="209" t="s">
        <v>833</v>
      </c>
      <c r="K34" s="211">
        <v>100</v>
      </c>
      <c r="L34" s="210">
        <v>0.96099999999999997</v>
      </c>
      <c r="M34" s="212">
        <v>1042.449267</v>
      </c>
      <c r="N34" s="212">
        <v>946.35595153999998</v>
      </c>
      <c r="O34" s="212">
        <v>825.29770348</v>
      </c>
      <c r="P34" s="213">
        <v>46255</v>
      </c>
      <c r="Q34" s="212">
        <v>1406345.4146</v>
      </c>
      <c r="R34" s="212">
        <v>1458084.4071</v>
      </c>
      <c r="S34" s="212">
        <v>-51738.9925</v>
      </c>
      <c r="T34" s="211">
        <v>88.34</v>
      </c>
      <c r="U34" s="211">
        <v>96.303690755999995</v>
      </c>
      <c r="V34" s="210">
        <v>91.730648438000003</v>
      </c>
      <c r="W34" s="213">
        <v>46052</v>
      </c>
      <c r="X34" s="211">
        <v>80.123140789999994</v>
      </c>
      <c r="Y34" s="214">
        <v>110.25528844999999</v>
      </c>
      <c r="Z34" s="213">
        <v>45905</v>
      </c>
      <c r="AA34" s="210">
        <v>0.87961712106000001</v>
      </c>
      <c r="AB34" s="213">
        <v>46234</v>
      </c>
      <c r="AC34" s="212">
        <v>15919.69</v>
      </c>
      <c r="AD34" s="212">
        <v>1598815.4173999999</v>
      </c>
      <c r="AE34" s="211">
        <v>100.43005972</v>
      </c>
      <c r="AF34" s="213">
        <v>46234</v>
      </c>
      <c r="AG34" s="210">
        <v>13.756960365999999</v>
      </c>
      <c r="AH34" s="211">
        <v>12.6</v>
      </c>
      <c r="AI34" s="211">
        <v>1.05</v>
      </c>
      <c r="AJ34" s="210">
        <v>-6.7873303215E-2</v>
      </c>
      <c r="AK34" s="210">
        <v>-1.0186667277000001</v>
      </c>
      <c r="AL34" s="210">
        <v>-2.2490087926000002</v>
      </c>
      <c r="AM34" s="210">
        <v>-6.8159133752000001E-2</v>
      </c>
      <c r="AN34" s="210">
        <v>10.019456793</v>
      </c>
      <c r="AO34" s="210">
        <v>-4.1178085875999999</v>
      </c>
      <c r="AP34" s="210">
        <v>2.5305934637999998</v>
      </c>
      <c r="AQ34" s="210">
        <v>-0.58519018685000002</v>
      </c>
      <c r="AR34" s="211">
        <v>88.86</v>
      </c>
      <c r="AS34" s="210">
        <v>48.714013753000003</v>
      </c>
      <c r="AT34" s="210">
        <v>12.606907068</v>
      </c>
      <c r="AU34" s="210">
        <v>-3.4113273562000002</v>
      </c>
      <c r="AV34" s="210">
        <v>-1.6504615353000001</v>
      </c>
      <c r="AW34" s="210">
        <v>6.1034846885</v>
      </c>
      <c r="AX34" s="210">
        <v>-3.7098445596</v>
      </c>
      <c r="AY34" s="212">
        <v>7</v>
      </c>
      <c r="AZ34" s="212">
        <v>7</v>
      </c>
      <c r="BA34" s="210">
        <v>1.1486708238000001</v>
      </c>
      <c r="BB34" s="210">
        <v>-0.30618159893000002</v>
      </c>
      <c r="BC34" s="210">
        <v>1.1782627626</v>
      </c>
      <c r="BD34" s="210">
        <v>4.8857683956000004</v>
      </c>
      <c r="BE34" s="209" t="s">
        <v>1756</v>
      </c>
      <c r="BF34" s="209" t="s">
        <v>1757</v>
      </c>
      <c r="BG34" s="211">
        <v>1.05</v>
      </c>
      <c r="BH34" s="210">
        <v>1.1350124311000001</v>
      </c>
    </row>
    <row r="35" spans="1:60" x14ac:dyDescent="0.3">
      <c r="A35" s="208">
        <v>32</v>
      </c>
      <c r="B35" s="209" t="s">
        <v>2113</v>
      </c>
      <c r="C35" s="207" t="s">
        <v>234</v>
      </c>
      <c r="D35" s="209" t="s">
        <v>286</v>
      </c>
      <c r="E35" s="209" t="s">
        <v>880</v>
      </c>
      <c r="F35" s="209" t="s">
        <v>288</v>
      </c>
      <c r="G35" s="209" t="s">
        <v>1859</v>
      </c>
      <c r="H35" s="209" t="s">
        <v>326</v>
      </c>
      <c r="I35" s="209" t="s">
        <v>291</v>
      </c>
      <c r="J35" s="209" t="s">
        <v>833</v>
      </c>
      <c r="K35" s="211">
        <v>100</v>
      </c>
      <c r="L35" s="210">
        <v>0.95199999999999996</v>
      </c>
      <c r="M35" s="212">
        <v>4765.4814796999999</v>
      </c>
      <c r="N35" s="212">
        <v>4383.594188</v>
      </c>
      <c r="O35" s="212">
        <v>3840.2187147999998</v>
      </c>
      <c r="P35" s="213">
        <v>46255</v>
      </c>
      <c r="Q35" s="212">
        <v>1789779.5876</v>
      </c>
      <c r="R35" s="212">
        <v>1360317.828</v>
      </c>
      <c r="S35" s="212">
        <v>429461.75964</v>
      </c>
      <c r="T35" s="211">
        <v>100.83</v>
      </c>
      <c r="U35" s="211">
        <v>106.67516154</v>
      </c>
      <c r="V35" s="210">
        <v>94.520597425999995</v>
      </c>
      <c r="W35" s="213">
        <v>46134</v>
      </c>
      <c r="X35" s="211">
        <v>88.564431662999993</v>
      </c>
      <c r="Y35" s="214">
        <v>113.84931637</v>
      </c>
      <c r="Z35" s="213">
        <v>45894</v>
      </c>
      <c r="AA35" s="210">
        <v>0.83446719252000001</v>
      </c>
      <c r="AB35" s="213">
        <v>46234</v>
      </c>
      <c r="AC35" s="212">
        <v>17750.467000000001</v>
      </c>
      <c r="AD35" s="212">
        <v>2144817.2003000001</v>
      </c>
      <c r="AE35" s="211">
        <v>120.83159277999999</v>
      </c>
      <c r="AF35" s="213">
        <v>46234</v>
      </c>
      <c r="AG35" s="210">
        <v>11.614759995</v>
      </c>
      <c r="AH35" s="211">
        <v>11.3</v>
      </c>
      <c r="AI35" s="211">
        <v>1</v>
      </c>
      <c r="AJ35" s="210">
        <v>1.072574178</v>
      </c>
      <c r="AK35" s="210">
        <v>0.12178075358</v>
      </c>
      <c r="AL35" s="210">
        <v>1.220009321</v>
      </c>
      <c r="AM35" s="210">
        <v>-2.4789450087999998</v>
      </c>
      <c r="AN35" s="210">
        <v>15.44079618</v>
      </c>
      <c r="AO35" s="210">
        <v>3.1586600379999998</v>
      </c>
      <c r="AP35" s="210">
        <v>7.9519328509999996</v>
      </c>
      <c r="AQ35" s="210">
        <v>0.50837320578</v>
      </c>
      <c r="AR35" s="211">
        <v>100.32</v>
      </c>
      <c r="AS35" s="210">
        <v>72.398895159999995</v>
      </c>
      <c r="AT35" s="210">
        <v>36.291788474999997</v>
      </c>
      <c r="AU35" s="210">
        <v>-0.26706231456000001</v>
      </c>
      <c r="AV35" s="210">
        <v>5.6260070902999999</v>
      </c>
      <c r="AW35" s="210">
        <v>3.4175052210999999</v>
      </c>
      <c r="AX35" s="210">
        <v>-2.8913829179000001</v>
      </c>
      <c r="AY35" s="212">
        <v>8</v>
      </c>
      <c r="AZ35" s="212">
        <v>7</v>
      </c>
      <c r="BA35" s="210">
        <v>0.99403578529000003</v>
      </c>
      <c r="BB35" s="210">
        <v>3.4882857057999997E-2</v>
      </c>
      <c r="BC35" s="210">
        <v>0.69964639479000001</v>
      </c>
      <c r="BD35" s="210">
        <v>5.3218014176999997</v>
      </c>
      <c r="BE35" s="209" t="s">
        <v>1756</v>
      </c>
      <c r="BF35" s="209" t="s">
        <v>1757</v>
      </c>
      <c r="BG35" s="211">
        <v>1</v>
      </c>
      <c r="BH35" s="210">
        <v>0.97943192948000002</v>
      </c>
    </row>
    <row r="36" spans="1:60" x14ac:dyDescent="0.3">
      <c r="A36" s="208">
        <v>33</v>
      </c>
      <c r="B36" s="209" t="s">
        <v>2349</v>
      </c>
      <c r="C36" s="207" t="s">
        <v>234</v>
      </c>
      <c r="D36" s="209" t="s">
        <v>286</v>
      </c>
      <c r="E36" s="209" t="s">
        <v>880</v>
      </c>
      <c r="F36" s="209" t="s">
        <v>288</v>
      </c>
      <c r="G36" s="209" t="s">
        <v>22</v>
      </c>
      <c r="H36" s="209" t="s">
        <v>298</v>
      </c>
      <c r="I36" s="209" t="s">
        <v>291</v>
      </c>
      <c r="J36" s="209" t="s">
        <v>833</v>
      </c>
      <c r="K36" s="211">
        <v>100</v>
      </c>
      <c r="L36" s="210">
        <v>0.93500000000000005</v>
      </c>
      <c r="M36" s="212">
        <v>2052.3636296</v>
      </c>
      <c r="N36" s="212">
        <v>2090.3906688000002</v>
      </c>
      <c r="O36" s="212">
        <v>1676.5950800000001</v>
      </c>
      <c r="P36" s="213">
        <v>46255</v>
      </c>
      <c r="Q36" s="212">
        <v>1349897.4</v>
      </c>
      <c r="R36" s="212">
        <v>1348191</v>
      </c>
      <c r="S36" s="212">
        <v>1706.4</v>
      </c>
      <c r="T36" s="211">
        <v>6.18</v>
      </c>
      <c r="U36" s="211">
        <v>6.7292444010999999</v>
      </c>
      <c r="V36" s="210">
        <v>91.837948388000001</v>
      </c>
      <c r="W36" s="213">
        <v>46080</v>
      </c>
      <c r="X36" s="211">
        <v>5.2413946774999998</v>
      </c>
      <c r="Y36" s="214">
        <v>117.90754904000001</v>
      </c>
      <c r="Z36" s="213">
        <v>45902</v>
      </c>
      <c r="AA36" s="210">
        <v>0.81006759397999994</v>
      </c>
      <c r="AB36" s="213">
        <v>46234</v>
      </c>
      <c r="AC36" s="212">
        <v>218430</v>
      </c>
      <c r="AD36" s="212">
        <v>1666400.9399000001</v>
      </c>
      <c r="AE36" s="211">
        <v>7.6289929949999999</v>
      </c>
      <c r="AF36" s="213">
        <v>46234</v>
      </c>
      <c r="AG36" s="210">
        <v>11.965811965</v>
      </c>
      <c r="AH36" s="211">
        <v>0.7</v>
      </c>
      <c r="AI36" s="211">
        <v>0.06</v>
      </c>
      <c r="AJ36" s="210">
        <v>1.8121911038</v>
      </c>
      <c r="AK36" s="210">
        <v>0.86139767936</v>
      </c>
      <c r="AL36" s="210">
        <v>-1.4471769227</v>
      </c>
      <c r="AM36" s="210">
        <v>4.3920192729000003E-2</v>
      </c>
      <c r="AN36" s="210">
        <v>17.611109472999999</v>
      </c>
      <c r="AO36" s="210">
        <v>4.3618579547999997E-2</v>
      </c>
      <c r="AP36" s="210">
        <v>10.122246142</v>
      </c>
      <c r="AQ36" s="210">
        <v>1.8121911038</v>
      </c>
      <c r="AR36" s="211">
        <v>6.07</v>
      </c>
      <c r="AS36" s="210">
        <v>18.358027919000001</v>
      </c>
      <c r="AT36" s="210">
        <v>-17.749078767</v>
      </c>
      <c r="AU36" s="210">
        <v>-2.6771653543</v>
      </c>
      <c r="AV36" s="210">
        <v>2.5109656318</v>
      </c>
      <c r="AW36" s="210">
        <v>6.4800730150000003</v>
      </c>
      <c r="AX36" s="210">
        <v>-2.6771653543</v>
      </c>
      <c r="AY36" s="212">
        <v>7</v>
      </c>
      <c r="AZ36" s="212">
        <v>8</v>
      </c>
      <c r="BA36" s="210">
        <v>0.94786729857999996</v>
      </c>
      <c r="BB36" s="210">
        <v>0.20718919678</v>
      </c>
      <c r="BC36" s="210">
        <v>1.3857597108999999</v>
      </c>
      <c r="BD36" s="210">
        <v>12.548483155</v>
      </c>
      <c r="BE36" s="209" t="s">
        <v>1756</v>
      </c>
      <c r="BF36" s="209" t="s">
        <v>1757</v>
      </c>
      <c r="BG36" s="211">
        <v>0.06</v>
      </c>
      <c r="BH36" s="210">
        <v>0.93603744150000001</v>
      </c>
    </row>
    <row r="37" spans="1:60" x14ac:dyDescent="0.3">
      <c r="A37" s="208">
        <v>34</v>
      </c>
      <c r="B37" s="209" t="s">
        <v>2112</v>
      </c>
      <c r="C37" s="207" t="s">
        <v>234</v>
      </c>
      <c r="D37" s="209" t="s">
        <v>286</v>
      </c>
      <c r="E37" s="209" t="s">
        <v>880</v>
      </c>
      <c r="F37" s="209" t="s">
        <v>288</v>
      </c>
      <c r="G37" s="209" t="s">
        <v>57</v>
      </c>
      <c r="H37" s="209" t="s">
        <v>346</v>
      </c>
      <c r="I37" s="209" t="s">
        <v>291</v>
      </c>
      <c r="J37" s="209" t="s">
        <v>833</v>
      </c>
      <c r="K37" s="211">
        <v>100</v>
      </c>
      <c r="L37" s="210">
        <v>0.92300000000000004</v>
      </c>
      <c r="M37" s="212">
        <v>5018.7002061000003</v>
      </c>
      <c r="N37" s="212">
        <v>4366.0605525999999</v>
      </c>
      <c r="O37" s="212">
        <v>4708.5617003999996</v>
      </c>
      <c r="P37" s="213">
        <v>46255</v>
      </c>
      <c r="Q37" s="212">
        <v>1377735.1364</v>
      </c>
      <c r="R37" s="212">
        <v>1389423.2394000001</v>
      </c>
      <c r="S37" s="212">
        <v>-11688.10296</v>
      </c>
      <c r="T37" s="211">
        <v>9.43</v>
      </c>
      <c r="U37" s="211">
        <v>9.6151147856999994</v>
      </c>
      <c r="V37" s="210">
        <v>98.074752200999995</v>
      </c>
      <c r="W37" s="213">
        <v>46212</v>
      </c>
      <c r="X37" s="211">
        <v>8.0952046597000002</v>
      </c>
      <c r="Y37" s="214">
        <v>116.48871642</v>
      </c>
      <c r="Z37" s="213">
        <v>45894</v>
      </c>
      <c r="AA37" s="210">
        <v>0.96156637745999995</v>
      </c>
      <c r="AB37" s="213">
        <v>46234</v>
      </c>
      <c r="AC37" s="212">
        <v>146101.28700000001</v>
      </c>
      <c r="AD37" s="212">
        <v>1432802.9439000001</v>
      </c>
      <c r="AE37" s="211">
        <v>9.8069152802000001</v>
      </c>
      <c r="AF37" s="213">
        <v>46246</v>
      </c>
      <c r="AG37" s="210">
        <v>15.878023132999999</v>
      </c>
      <c r="AH37" s="211">
        <v>1.51</v>
      </c>
      <c r="AI37" s="211">
        <v>0.13</v>
      </c>
      <c r="AJ37" s="210">
        <v>1.8358531317</v>
      </c>
      <c r="AK37" s="210">
        <v>0.88505970725000005</v>
      </c>
      <c r="AL37" s="210">
        <v>-0.39625941889999999</v>
      </c>
      <c r="AM37" s="210">
        <v>2.4194566130999999</v>
      </c>
      <c r="AN37" s="210">
        <v>15.998753367999999</v>
      </c>
      <c r="AO37" s="210">
        <v>6.2549944303</v>
      </c>
      <c r="AP37" s="210">
        <v>8.5098900390000001</v>
      </c>
      <c r="AQ37" s="210">
        <v>2.8353326063000002</v>
      </c>
      <c r="AR37" s="211">
        <v>9.17</v>
      </c>
      <c r="AS37" s="210">
        <v>112.26599915</v>
      </c>
      <c r="AT37" s="210">
        <v>76.158892472999995</v>
      </c>
      <c r="AU37" s="210">
        <v>1.0777917103000001</v>
      </c>
      <c r="AV37" s="210">
        <v>8.7223414825999992</v>
      </c>
      <c r="AW37" s="210">
        <v>5.3421856523000004</v>
      </c>
      <c r="AX37" s="210">
        <v>-0.96213650949999996</v>
      </c>
      <c r="AY37" s="212">
        <v>11</v>
      </c>
      <c r="AZ37" s="212">
        <v>7</v>
      </c>
      <c r="BA37" s="210">
        <v>1.3541666667000001</v>
      </c>
      <c r="BB37" s="210">
        <v>0.21017946007999999</v>
      </c>
      <c r="BC37" s="210">
        <v>0.83714963285999999</v>
      </c>
      <c r="BD37" s="210">
        <v>7.8339262768999998</v>
      </c>
      <c r="BE37" s="209" t="s">
        <v>1756</v>
      </c>
      <c r="BF37" s="209" t="s">
        <v>1757</v>
      </c>
      <c r="BG37" s="211">
        <v>0.13</v>
      </c>
      <c r="BH37" s="210">
        <v>1.3742071882</v>
      </c>
    </row>
    <row r="38" spans="1:60" x14ac:dyDescent="0.3">
      <c r="A38" s="208">
        <v>35</v>
      </c>
      <c r="B38" s="209" t="s">
        <v>2111</v>
      </c>
      <c r="C38" s="207" t="s">
        <v>234</v>
      </c>
      <c r="D38" s="209" t="s">
        <v>286</v>
      </c>
      <c r="E38" s="209" t="s">
        <v>880</v>
      </c>
      <c r="F38" s="209" t="s">
        <v>288</v>
      </c>
      <c r="G38" s="209" t="s">
        <v>33</v>
      </c>
      <c r="H38" s="209" t="s">
        <v>306</v>
      </c>
      <c r="I38" s="209" t="s">
        <v>291</v>
      </c>
      <c r="J38" s="209" t="s">
        <v>833</v>
      </c>
      <c r="K38" s="211">
        <v>100</v>
      </c>
      <c r="L38" s="210">
        <v>0.92200000000000004</v>
      </c>
      <c r="M38" s="212">
        <v>2106.1807282999998</v>
      </c>
      <c r="N38" s="212">
        <v>2055.6988698</v>
      </c>
      <c r="O38" s="212">
        <v>2027.3102312999999</v>
      </c>
      <c r="P38" s="213">
        <v>46255</v>
      </c>
      <c r="Q38" s="212">
        <v>1432874.7997999999</v>
      </c>
      <c r="R38" s="212">
        <v>1319408.7725</v>
      </c>
      <c r="S38" s="212">
        <v>113466.02731</v>
      </c>
      <c r="T38" s="211">
        <v>8.67</v>
      </c>
      <c r="U38" s="211">
        <v>9.7923295611000007</v>
      </c>
      <c r="V38" s="210">
        <v>88.538686794</v>
      </c>
      <c r="W38" s="213">
        <v>46017</v>
      </c>
      <c r="X38" s="211">
        <v>7.5453727776999999</v>
      </c>
      <c r="Y38" s="214">
        <v>114.90485964</v>
      </c>
      <c r="Z38" s="213">
        <v>45894</v>
      </c>
      <c r="AA38" s="210">
        <v>0.81321208724000005</v>
      </c>
      <c r="AB38" s="213">
        <v>46234</v>
      </c>
      <c r="AC38" s="212">
        <v>165268.14300000001</v>
      </c>
      <c r="AD38" s="212">
        <v>1761993.9771</v>
      </c>
      <c r="AE38" s="211">
        <v>10.661425397</v>
      </c>
      <c r="AF38" s="213">
        <v>46234</v>
      </c>
      <c r="AG38" s="210">
        <v>12.781065088</v>
      </c>
      <c r="AH38" s="211">
        <v>1.08</v>
      </c>
      <c r="AI38" s="211">
        <v>0.09</v>
      </c>
      <c r="AJ38" s="210">
        <v>0.23121387294000001</v>
      </c>
      <c r="AK38" s="210">
        <v>-0.71957955150999997</v>
      </c>
      <c r="AL38" s="210">
        <v>-2.6870056498000001</v>
      </c>
      <c r="AM38" s="210">
        <v>-6.6003593843999999</v>
      </c>
      <c r="AN38" s="210">
        <v>14.904859646</v>
      </c>
      <c r="AO38" s="210">
        <v>-9.9244796834999995</v>
      </c>
      <c r="AP38" s="210">
        <v>7.4159963164000002</v>
      </c>
      <c r="AQ38" s="210">
        <v>-1.0273972602999999</v>
      </c>
      <c r="AR38" s="211">
        <v>8.76</v>
      </c>
      <c r="AS38" s="210">
        <v>44.002309867999998</v>
      </c>
      <c r="AT38" s="210">
        <v>7.8952031831999996</v>
      </c>
      <c r="AU38" s="210">
        <v>-2.0338983051000001</v>
      </c>
      <c r="AV38" s="210">
        <v>-7.4571326312000004</v>
      </c>
      <c r="AW38" s="210">
        <v>7.7906976744999996</v>
      </c>
      <c r="AX38" s="210">
        <v>-4.5073375261999997</v>
      </c>
      <c r="AY38" s="212">
        <v>7</v>
      </c>
      <c r="AZ38" s="212">
        <v>6</v>
      </c>
      <c r="BA38" s="210">
        <v>1</v>
      </c>
      <c r="BB38" s="210">
        <v>0.1092411344</v>
      </c>
      <c r="BC38" s="210">
        <v>1.4838993557</v>
      </c>
      <c r="BD38" s="210">
        <v>11.958129187999999</v>
      </c>
      <c r="BE38" s="209" t="s">
        <v>1756</v>
      </c>
      <c r="BF38" s="209" t="s">
        <v>1757</v>
      </c>
      <c r="BG38" s="211">
        <v>0.09</v>
      </c>
      <c r="BH38" s="210">
        <v>1.0067114094</v>
      </c>
    </row>
    <row r="39" spans="1:60" x14ac:dyDescent="0.3">
      <c r="A39" s="208">
        <v>36</v>
      </c>
      <c r="B39" s="209" t="s">
        <v>1259</v>
      </c>
      <c r="C39" s="207" t="s">
        <v>234</v>
      </c>
      <c r="D39" s="209" t="s">
        <v>286</v>
      </c>
      <c r="E39" s="209" t="s">
        <v>880</v>
      </c>
      <c r="F39" s="209" t="s">
        <v>288</v>
      </c>
      <c r="G39" s="209" t="s">
        <v>24</v>
      </c>
      <c r="H39" s="209" t="s">
        <v>304</v>
      </c>
      <c r="I39" s="209" t="s">
        <v>291</v>
      </c>
      <c r="J39" s="209" t="s">
        <v>833</v>
      </c>
      <c r="K39" s="211">
        <v>100</v>
      </c>
      <c r="L39" s="210">
        <v>0.91800000000000004</v>
      </c>
      <c r="M39" s="212">
        <v>2270.3178032000001</v>
      </c>
      <c r="N39" s="212">
        <v>2175.6038134999999</v>
      </c>
      <c r="O39" s="212">
        <v>2213.5799852</v>
      </c>
      <c r="P39" s="213">
        <v>46255</v>
      </c>
      <c r="Q39" s="212">
        <v>1364006.6671</v>
      </c>
      <c r="R39" s="212">
        <v>1308108.6292000001</v>
      </c>
      <c r="S39" s="212">
        <v>55898.037912</v>
      </c>
      <c r="T39" s="211">
        <v>115.42</v>
      </c>
      <c r="U39" s="211">
        <v>128.25362849000001</v>
      </c>
      <c r="V39" s="210">
        <v>89.993555236000006</v>
      </c>
      <c r="W39" s="213">
        <v>46150</v>
      </c>
      <c r="X39" s="211">
        <v>100.37305035999999</v>
      </c>
      <c r="Y39" s="214">
        <v>114.99102556</v>
      </c>
      <c r="Z39" s="213">
        <v>45895</v>
      </c>
      <c r="AA39" s="210">
        <v>0.78710513711999996</v>
      </c>
      <c r="AB39" s="213">
        <v>46234</v>
      </c>
      <c r="AC39" s="212">
        <v>11817.767</v>
      </c>
      <c r="AD39" s="212">
        <v>1732940.8777000001</v>
      </c>
      <c r="AE39" s="211">
        <v>146.63860589999999</v>
      </c>
      <c r="AF39" s="213">
        <v>46234</v>
      </c>
      <c r="AG39" s="210">
        <v>10.389375734</v>
      </c>
      <c r="AH39" s="211">
        <v>11.5</v>
      </c>
      <c r="AI39" s="211">
        <v>0.85</v>
      </c>
      <c r="AJ39" s="210">
        <v>1.4592123769000001</v>
      </c>
      <c r="AK39" s="210">
        <v>0.50841895245000002</v>
      </c>
      <c r="AL39" s="210">
        <v>-4.5922725577000003</v>
      </c>
      <c r="AM39" s="210">
        <v>-7.4092586317000002</v>
      </c>
      <c r="AN39" s="210">
        <v>14.481985879</v>
      </c>
      <c r="AO39" s="210">
        <v>-0.72185225389999996</v>
      </c>
      <c r="AP39" s="210">
        <v>6.9931225492999998</v>
      </c>
      <c r="AQ39" s="210">
        <v>0.40887342328999998</v>
      </c>
      <c r="AR39" s="211">
        <v>114.95</v>
      </c>
      <c r="AS39" s="210">
        <v>40.059540177999999</v>
      </c>
      <c r="AT39" s="210">
        <v>3.9524334923</v>
      </c>
      <c r="AU39" s="210">
        <v>-2.9676334595</v>
      </c>
      <c r="AV39" s="210">
        <v>1.7454947983</v>
      </c>
      <c r="AW39" s="210">
        <v>9.7732325476999993</v>
      </c>
      <c r="AX39" s="210">
        <v>-7.4927068939000003</v>
      </c>
      <c r="AY39" s="212">
        <v>7</v>
      </c>
      <c r="AZ39" s="212">
        <v>8</v>
      </c>
      <c r="BA39" s="210">
        <v>0.69763624425000004</v>
      </c>
      <c r="BB39" s="210">
        <v>8.7090100756999994E-2</v>
      </c>
      <c r="BC39" s="210">
        <v>1.4987939371000001</v>
      </c>
      <c r="BD39" s="210">
        <v>11.956444218</v>
      </c>
      <c r="BE39" s="209" t="s">
        <v>1756</v>
      </c>
      <c r="BF39" s="209" t="s">
        <v>1757</v>
      </c>
      <c r="BG39" s="211">
        <v>0.85</v>
      </c>
      <c r="BH39" s="210">
        <v>0.70951585976999998</v>
      </c>
    </row>
    <row r="40" spans="1:60" x14ac:dyDescent="0.3">
      <c r="A40" s="208">
        <v>37</v>
      </c>
      <c r="B40" s="209" t="s">
        <v>1767</v>
      </c>
      <c r="C40" s="207" t="s">
        <v>234</v>
      </c>
      <c r="D40" s="209" t="s">
        <v>286</v>
      </c>
      <c r="E40" s="209" t="s">
        <v>880</v>
      </c>
      <c r="F40" s="209" t="s">
        <v>288</v>
      </c>
      <c r="G40" s="209" t="s">
        <v>32</v>
      </c>
      <c r="H40" s="209" t="s">
        <v>311</v>
      </c>
      <c r="I40" s="209" t="s">
        <v>291</v>
      </c>
      <c r="J40" s="209" t="s">
        <v>833</v>
      </c>
      <c r="K40" s="211">
        <v>100</v>
      </c>
      <c r="L40" s="210">
        <v>0.91700000000000004</v>
      </c>
      <c r="M40" s="212">
        <v>3021.4051574999999</v>
      </c>
      <c r="N40" s="212">
        <v>2575.8593254000002</v>
      </c>
      <c r="O40" s="212">
        <v>2066.5690070000001</v>
      </c>
      <c r="P40" s="213">
        <v>46255</v>
      </c>
      <c r="Q40" s="212">
        <v>1374511.3433999999</v>
      </c>
      <c r="R40" s="212">
        <v>1209390.0134000001</v>
      </c>
      <c r="S40" s="212">
        <v>165121.32996</v>
      </c>
      <c r="T40" s="211">
        <v>91.65</v>
      </c>
      <c r="U40" s="211">
        <v>100.04607933</v>
      </c>
      <c r="V40" s="210">
        <v>91.607787740999996</v>
      </c>
      <c r="W40" s="213">
        <v>46085</v>
      </c>
      <c r="X40" s="211">
        <v>73.291502092000002</v>
      </c>
      <c r="Y40" s="214">
        <v>125.0486037</v>
      </c>
      <c r="Z40" s="213">
        <v>45895</v>
      </c>
      <c r="AA40" s="210">
        <v>0.83834886141999998</v>
      </c>
      <c r="AB40" s="213">
        <v>46234</v>
      </c>
      <c r="AC40" s="212">
        <v>14997.396000000001</v>
      </c>
      <c r="AD40" s="212">
        <v>1639545.7866</v>
      </c>
      <c r="AE40" s="211">
        <v>109.32203074</v>
      </c>
      <c r="AF40" s="213">
        <v>46234</v>
      </c>
      <c r="AG40" s="210">
        <v>11.582341269</v>
      </c>
      <c r="AH40" s="211">
        <v>9.34</v>
      </c>
      <c r="AI40" s="211">
        <v>0.82</v>
      </c>
      <c r="AJ40" s="210">
        <v>2.4022346369999998</v>
      </c>
      <c r="AK40" s="210">
        <v>1.4514412125</v>
      </c>
      <c r="AL40" s="210">
        <v>-1.6225856014</v>
      </c>
      <c r="AM40" s="210">
        <v>-3.8886130971999999</v>
      </c>
      <c r="AN40" s="210">
        <v>25.374251108999999</v>
      </c>
      <c r="AO40" s="210">
        <v>-1.6190667619000001</v>
      </c>
      <c r="AP40" s="210">
        <v>17.885387778999998</v>
      </c>
      <c r="AQ40" s="210">
        <v>3.5593220338</v>
      </c>
      <c r="AR40" s="211">
        <v>88.5</v>
      </c>
      <c r="AS40" s="210">
        <v>32.974573997999997</v>
      </c>
      <c r="AT40" s="210">
        <v>-3.1325326875999999</v>
      </c>
      <c r="AU40" s="210">
        <v>0.58165057071000004</v>
      </c>
      <c r="AV40" s="210">
        <v>0.84828029029999996</v>
      </c>
      <c r="AW40" s="210">
        <v>6.5761000241999996</v>
      </c>
      <c r="AX40" s="210">
        <v>-6.1933092752999999</v>
      </c>
      <c r="AY40" s="212">
        <v>8</v>
      </c>
      <c r="AZ40" s="212">
        <v>8</v>
      </c>
      <c r="BA40" s="210">
        <v>0.87234042553000002</v>
      </c>
      <c r="BB40" s="210">
        <v>0.76342931299000005</v>
      </c>
      <c r="BC40" s="210">
        <v>1.2739912196000001</v>
      </c>
      <c r="BD40" s="210">
        <v>20.806663274000002</v>
      </c>
      <c r="BE40" s="209" t="s">
        <v>1756</v>
      </c>
      <c r="BF40" s="209" t="s">
        <v>1757</v>
      </c>
      <c r="BG40" s="211">
        <v>0.82</v>
      </c>
      <c r="BH40" s="210">
        <v>0.89188601262</v>
      </c>
    </row>
    <row r="41" spans="1:60" x14ac:dyDescent="0.3">
      <c r="A41" s="208">
        <v>38</v>
      </c>
      <c r="B41" s="209" t="s">
        <v>2115</v>
      </c>
      <c r="C41" s="207" t="s">
        <v>234</v>
      </c>
      <c r="D41" s="209" t="s">
        <v>286</v>
      </c>
      <c r="E41" s="209" t="s">
        <v>880</v>
      </c>
      <c r="F41" s="209" t="s">
        <v>288</v>
      </c>
      <c r="G41" s="209" t="s">
        <v>45</v>
      </c>
      <c r="H41" s="209" t="s">
        <v>328</v>
      </c>
      <c r="I41" s="209" t="s">
        <v>291</v>
      </c>
      <c r="J41" s="209" t="s">
        <v>833</v>
      </c>
      <c r="K41" s="211">
        <v>100</v>
      </c>
      <c r="L41" s="210">
        <v>0.82199999999999995</v>
      </c>
      <c r="M41" s="212">
        <v>4344.9615905000001</v>
      </c>
      <c r="N41" s="212">
        <v>4149.1633066000004</v>
      </c>
      <c r="O41" s="212">
        <v>3677.7453822000002</v>
      </c>
      <c r="P41" s="213">
        <v>46255</v>
      </c>
      <c r="Q41" s="212">
        <v>1222520.625</v>
      </c>
      <c r="R41" s="212">
        <v>1302749.0305000001</v>
      </c>
      <c r="S41" s="212">
        <v>-80228.40552</v>
      </c>
      <c r="T41" s="211">
        <v>75</v>
      </c>
      <c r="U41" s="211">
        <v>84.700875879999998</v>
      </c>
      <c r="V41" s="210">
        <v>88.546900160000007</v>
      </c>
      <c r="W41" s="213">
        <v>46080</v>
      </c>
      <c r="X41" s="211">
        <v>72.8</v>
      </c>
      <c r="Y41" s="214">
        <v>103.02197802000001</v>
      </c>
      <c r="Z41" s="213">
        <v>46252</v>
      </c>
      <c r="AA41" s="210">
        <v>0.81605128098000002</v>
      </c>
      <c r="AB41" s="213">
        <v>46234</v>
      </c>
      <c r="AC41" s="212">
        <v>16300.275</v>
      </c>
      <c r="AD41" s="212">
        <v>1498092.8938</v>
      </c>
      <c r="AE41" s="211">
        <v>91.905988934999996</v>
      </c>
      <c r="AF41" s="213">
        <v>46245</v>
      </c>
      <c r="AG41" s="210">
        <v>11.419325011</v>
      </c>
      <c r="AH41" s="211">
        <v>9.8800000000000008</v>
      </c>
      <c r="AI41" s="211">
        <v>0.9</v>
      </c>
      <c r="AJ41" s="210">
        <v>1.4884979702000001</v>
      </c>
      <c r="AK41" s="210">
        <v>0.53770454579000004</v>
      </c>
      <c r="AL41" s="210">
        <v>-0.89364921668999997</v>
      </c>
      <c r="AM41" s="210">
        <v>-7.4194279945000003</v>
      </c>
      <c r="AN41" s="210">
        <v>-2.3658732601999999</v>
      </c>
      <c r="AO41" s="210">
        <v>-7.0281296646999998</v>
      </c>
      <c r="AP41" s="210">
        <v>-9.8547365899999999</v>
      </c>
      <c r="AQ41" s="210">
        <v>1.9575856441999999</v>
      </c>
      <c r="AR41" s="211">
        <v>73.56</v>
      </c>
      <c r="AS41" s="210">
        <v>43.754495091000003</v>
      </c>
      <c r="AT41" s="210">
        <v>7.6473884057000001</v>
      </c>
      <c r="AU41" s="210">
        <v>-4.5359408795999999E-2</v>
      </c>
      <c r="AV41" s="210">
        <v>-4.5607826124999997</v>
      </c>
      <c r="AW41" s="210">
        <v>4.877600084</v>
      </c>
      <c r="AX41" s="210">
        <v>-6.2480867178999997</v>
      </c>
      <c r="AY41" s="212">
        <v>6</v>
      </c>
      <c r="AZ41" s="212">
        <v>5</v>
      </c>
      <c r="BA41" s="210">
        <v>1.1750881315999999</v>
      </c>
      <c r="BB41" s="210">
        <v>-1.1243309883999999</v>
      </c>
      <c r="BC41" s="210">
        <v>1.2657089841</v>
      </c>
      <c r="BD41" s="210">
        <v>-7.1857746227000003</v>
      </c>
      <c r="BE41" s="209" t="s">
        <v>1756</v>
      </c>
      <c r="BF41" s="209" t="s">
        <v>1757</v>
      </c>
      <c r="BG41" s="211">
        <v>0.9</v>
      </c>
      <c r="BH41" s="210">
        <v>1.1851461679999999</v>
      </c>
    </row>
    <row r="42" spans="1:60" x14ac:dyDescent="0.3">
      <c r="A42" s="208">
        <v>39</v>
      </c>
      <c r="B42" s="209" t="s">
        <v>2114</v>
      </c>
      <c r="C42" s="207" t="s">
        <v>234</v>
      </c>
      <c r="D42" s="209" t="s">
        <v>286</v>
      </c>
      <c r="E42" s="209" t="s">
        <v>880</v>
      </c>
      <c r="F42" s="209" t="s">
        <v>288</v>
      </c>
      <c r="G42" s="209" t="s">
        <v>1920</v>
      </c>
      <c r="H42" s="209" t="s">
        <v>350</v>
      </c>
      <c r="I42" s="209" t="s">
        <v>291</v>
      </c>
      <c r="J42" s="209" t="s">
        <v>833</v>
      </c>
      <c r="K42" s="211">
        <v>100</v>
      </c>
      <c r="L42" s="210">
        <v>0.80500000000000005</v>
      </c>
      <c r="M42" s="212">
        <v>3470.0612704</v>
      </c>
      <c r="N42" s="212">
        <v>2933.1585122000001</v>
      </c>
      <c r="O42" s="212">
        <v>2709.6730051999998</v>
      </c>
      <c r="P42" s="213">
        <v>46255</v>
      </c>
      <c r="Q42" s="212">
        <v>1228245.2453999999</v>
      </c>
      <c r="R42" s="212">
        <v>928712.73179999995</v>
      </c>
      <c r="S42" s="212">
        <v>299532.51360000001</v>
      </c>
      <c r="T42" s="211">
        <v>72.2</v>
      </c>
      <c r="U42" s="211">
        <v>82.174765573000002</v>
      </c>
      <c r="V42" s="210">
        <v>87.861522325999999</v>
      </c>
      <c r="W42" s="213">
        <v>46055</v>
      </c>
      <c r="X42" s="211">
        <v>69.31</v>
      </c>
      <c r="Y42" s="214">
        <v>104.16967248</v>
      </c>
      <c r="Z42" s="213">
        <v>46254</v>
      </c>
      <c r="AA42" s="210">
        <v>0.78093431823000004</v>
      </c>
      <c r="AB42" s="213">
        <v>46234</v>
      </c>
      <c r="AC42" s="212">
        <v>17011.706999999999</v>
      </c>
      <c r="AD42" s="212">
        <v>1572789.4353</v>
      </c>
      <c r="AE42" s="211">
        <v>92.453357874999995</v>
      </c>
      <c r="AF42" s="213">
        <v>46244</v>
      </c>
      <c r="AG42" s="210">
        <v>12.851215174</v>
      </c>
      <c r="AH42" s="211">
        <v>10.84</v>
      </c>
      <c r="AI42" s="211">
        <v>1</v>
      </c>
      <c r="AJ42" s="210">
        <v>4.1696724857999996</v>
      </c>
      <c r="AK42" s="210">
        <v>3.2188790614</v>
      </c>
      <c r="AL42" s="210">
        <v>-4.2721625138999997</v>
      </c>
      <c r="AM42" s="210">
        <v>-9.1081934348000004</v>
      </c>
      <c r="AN42" s="210">
        <v>-2.3345896993999999</v>
      </c>
      <c r="AO42" s="210">
        <v>-6.8411915267000003</v>
      </c>
      <c r="AP42" s="210">
        <v>-9.8234530292999995</v>
      </c>
      <c r="AQ42" s="210">
        <v>0.27777777777000001</v>
      </c>
      <c r="AR42" s="211">
        <v>72</v>
      </c>
      <c r="AS42" s="210">
        <v>38.124132957999997</v>
      </c>
      <c r="AT42" s="210">
        <v>2.0170262726999999</v>
      </c>
      <c r="AU42" s="210">
        <v>-3.6926046665999999</v>
      </c>
      <c r="AV42" s="210">
        <v>-4.3738444744000002</v>
      </c>
      <c r="AW42" s="210">
        <v>5.9097421202999998</v>
      </c>
      <c r="AX42" s="210">
        <v>-5.0998348355000003</v>
      </c>
      <c r="AY42" s="212">
        <v>6</v>
      </c>
      <c r="AZ42" s="212">
        <v>4</v>
      </c>
      <c r="BA42" s="210">
        <v>1.3082155939</v>
      </c>
      <c r="BB42" s="210">
        <v>-1.3901807074000001</v>
      </c>
      <c r="BC42" s="210">
        <v>0.76055165744999997</v>
      </c>
      <c r="BD42" s="210">
        <v>-11.523590053</v>
      </c>
      <c r="BE42" s="209" t="s">
        <v>1756</v>
      </c>
      <c r="BF42" s="209" t="s">
        <v>1757</v>
      </c>
      <c r="BG42" s="211">
        <v>1</v>
      </c>
      <c r="BH42" s="210">
        <v>1.3161358251999999</v>
      </c>
    </row>
    <row r="43" spans="1:60" x14ac:dyDescent="0.3">
      <c r="A43" s="208">
        <v>40</v>
      </c>
      <c r="B43" s="209" t="s">
        <v>2116</v>
      </c>
      <c r="C43" s="207" t="s">
        <v>234</v>
      </c>
      <c r="D43" s="209" t="s">
        <v>286</v>
      </c>
      <c r="E43" s="209" t="s">
        <v>880</v>
      </c>
      <c r="F43" s="209" t="s">
        <v>288</v>
      </c>
      <c r="G43" s="209" t="s">
        <v>21</v>
      </c>
      <c r="H43" s="209" t="s">
        <v>301</v>
      </c>
      <c r="I43" s="209" t="s">
        <v>291</v>
      </c>
      <c r="J43" s="209" t="s">
        <v>833</v>
      </c>
      <c r="K43" s="211">
        <v>100</v>
      </c>
      <c r="L43" s="210">
        <v>0.80200000000000005</v>
      </c>
      <c r="M43" s="212">
        <v>2861.8260811999999</v>
      </c>
      <c r="N43" s="212">
        <v>3336.1821025999998</v>
      </c>
      <c r="O43" s="212">
        <v>2547.1203612999998</v>
      </c>
      <c r="P43" s="213">
        <v>46255</v>
      </c>
      <c r="Q43" s="212">
        <v>1197236.4591999999</v>
      </c>
      <c r="R43" s="212">
        <v>1303980.5251</v>
      </c>
      <c r="S43" s="212">
        <v>-106744.06591</v>
      </c>
      <c r="T43" s="211">
        <v>57.65</v>
      </c>
      <c r="U43" s="211">
        <v>66.304481609999996</v>
      </c>
      <c r="V43" s="210">
        <v>86.947365547999993</v>
      </c>
      <c r="W43" s="213">
        <v>46056</v>
      </c>
      <c r="X43" s="211">
        <v>56.513316721999999</v>
      </c>
      <c r="Y43" s="214">
        <v>102.01135474</v>
      </c>
      <c r="Z43" s="213">
        <v>45939</v>
      </c>
      <c r="AA43" s="210">
        <v>0.56748634345000004</v>
      </c>
      <c r="AB43" s="213">
        <v>46234</v>
      </c>
      <c r="AC43" s="212">
        <v>20767.328000000001</v>
      </c>
      <c r="AD43" s="212">
        <v>2109718.5386999999</v>
      </c>
      <c r="AE43" s="211">
        <v>101.58834774</v>
      </c>
      <c r="AF43" s="213">
        <v>46234</v>
      </c>
      <c r="AG43" s="210">
        <v>9.2052874661999997</v>
      </c>
      <c r="AH43" s="211">
        <v>5.78</v>
      </c>
      <c r="AI43" s="211">
        <v>0.5</v>
      </c>
      <c r="AJ43" s="210">
        <v>1.9091391197000001</v>
      </c>
      <c r="AK43" s="210">
        <v>0.95834569529000002</v>
      </c>
      <c r="AL43" s="210">
        <v>-3.8208362720000002</v>
      </c>
      <c r="AM43" s="210">
        <v>-0.97960527527999997</v>
      </c>
      <c r="AN43" s="210">
        <v>0.51922211114000005</v>
      </c>
      <c r="AO43" s="210">
        <v>-7.9000180965000002</v>
      </c>
      <c r="AP43" s="210">
        <v>-6.9696412186999996</v>
      </c>
      <c r="AQ43" s="210">
        <v>1.9992922858</v>
      </c>
      <c r="AR43" s="211">
        <v>56.52</v>
      </c>
      <c r="AS43" s="210">
        <v>5.5667000611999997</v>
      </c>
      <c r="AT43" s="210">
        <v>-30.540406623999999</v>
      </c>
      <c r="AU43" s="210">
        <v>-1.9391052900000001</v>
      </c>
      <c r="AV43" s="210">
        <v>-5.4326710442000001</v>
      </c>
      <c r="AW43" s="210">
        <v>5.6515151514999999</v>
      </c>
      <c r="AX43" s="210">
        <v>-4.3065920398999999</v>
      </c>
      <c r="AY43" s="212">
        <v>6</v>
      </c>
      <c r="AZ43" s="212">
        <v>6</v>
      </c>
      <c r="BA43" s="210">
        <v>0.82712985939000006</v>
      </c>
      <c r="BB43" s="210">
        <v>-0.96067857367999998</v>
      </c>
      <c r="BC43" s="210">
        <v>0.94986550749999998</v>
      </c>
      <c r="BD43" s="210">
        <v>-6.4797564016000004</v>
      </c>
      <c r="BE43" s="209" t="s">
        <v>1756</v>
      </c>
      <c r="BF43" s="209" t="s">
        <v>1757</v>
      </c>
      <c r="BG43" s="211">
        <v>0.5</v>
      </c>
      <c r="BH43" s="210">
        <v>0.84331253161999997</v>
      </c>
    </row>
    <row r="44" spans="1:60" x14ac:dyDescent="0.3">
      <c r="A44" s="208">
        <v>41</v>
      </c>
      <c r="B44" s="209" t="s">
        <v>2118</v>
      </c>
      <c r="C44" s="207" t="s">
        <v>234</v>
      </c>
      <c r="D44" s="209" t="s">
        <v>286</v>
      </c>
      <c r="E44" s="209" t="s">
        <v>880</v>
      </c>
      <c r="F44" s="209" t="s">
        <v>288</v>
      </c>
      <c r="G44" s="209" t="s">
        <v>36</v>
      </c>
      <c r="H44" s="209" t="s">
        <v>317</v>
      </c>
      <c r="I44" s="209" t="s">
        <v>291</v>
      </c>
      <c r="J44" s="209" t="s">
        <v>833</v>
      </c>
      <c r="K44" s="211">
        <v>100</v>
      </c>
      <c r="L44" s="210">
        <v>0.72599999999999998</v>
      </c>
      <c r="M44" s="212">
        <v>1750.8139919</v>
      </c>
      <c r="N44" s="212">
        <v>2137.6145915000002</v>
      </c>
      <c r="O44" s="212">
        <v>1748.8221556999999</v>
      </c>
      <c r="P44" s="213">
        <v>46255</v>
      </c>
      <c r="Q44" s="212">
        <v>1087571.574</v>
      </c>
      <c r="R44" s="212">
        <v>1180346.4968000001</v>
      </c>
      <c r="S44" s="212">
        <v>-92774.922799000007</v>
      </c>
      <c r="T44" s="211">
        <v>69.75</v>
      </c>
      <c r="U44" s="211">
        <v>75.833860514999998</v>
      </c>
      <c r="V44" s="210">
        <v>91.977382566000003</v>
      </c>
      <c r="W44" s="213">
        <v>46134</v>
      </c>
      <c r="X44" s="211">
        <v>66.122381184000005</v>
      </c>
      <c r="Y44" s="214">
        <v>105.48621926</v>
      </c>
      <c r="Z44" s="213">
        <v>45897</v>
      </c>
      <c r="AA44" s="210">
        <v>0.83882554876000004</v>
      </c>
      <c r="AB44" s="213">
        <v>46234</v>
      </c>
      <c r="AC44" s="212">
        <v>15592.424000000001</v>
      </c>
      <c r="AD44" s="212">
        <v>1296540.8308999999</v>
      </c>
      <c r="AE44" s="211">
        <v>83.151973737000006</v>
      </c>
      <c r="AF44" s="213">
        <v>46234</v>
      </c>
      <c r="AG44" s="210">
        <v>13.474240421999999</v>
      </c>
      <c r="AH44" s="211">
        <v>10.199999999999999</v>
      </c>
      <c r="AI44" s="211">
        <v>0.85</v>
      </c>
      <c r="AJ44" s="210">
        <v>2.2727272728000001</v>
      </c>
      <c r="AK44" s="210">
        <v>1.3219338483</v>
      </c>
      <c r="AL44" s="210">
        <v>-3.7220660686000002</v>
      </c>
      <c r="AM44" s="210">
        <v>-5.5813422625999998</v>
      </c>
      <c r="AN44" s="210">
        <v>5.2075238385000002</v>
      </c>
      <c r="AO44" s="210">
        <v>-7.7347736337999997</v>
      </c>
      <c r="AP44" s="210">
        <v>-2.2813394912999998</v>
      </c>
      <c r="AQ44" s="210">
        <v>0.41750647852</v>
      </c>
      <c r="AR44" s="211">
        <v>69.459999999999994</v>
      </c>
      <c r="AS44" s="210">
        <v>22.941841670999999</v>
      </c>
      <c r="AT44" s="210">
        <v>-13.165265013999999</v>
      </c>
      <c r="AU44" s="210">
        <v>-3.3264033263999999</v>
      </c>
      <c r="AV44" s="210">
        <v>-5.2674265815999997</v>
      </c>
      <c r="AW44" s="210">
        <v>7.8188226079999996</v>
      </c>
      <c r="AX44" s="210">
        <v>-7.0657894735999998</v>
      </c>
      <c r="AY44" s="212">
        <v>6</v>
      </c>
      <c r="AZ44" s="212">
        <v>6</v>
      </c>
      <c r="BA44" s="210">
        <v>1.1596180082</v>
      </c>
      <c r="BB44" s="210">
        <v>-0.75552282335999998</v>
      </c>
      <c r="BC44" s="210">
        <v>0.78740559159000001</v>
      </c>
      <c r="BD44" s="210">
        <v>-3.2250095286999998</v>
      </c>
      <c r="BE44" s="209" t="s">
        <v>1756</v>
      </c>
      <c r="BF44" s="209" t="s">
        <v>1757</v>
      </c>
      <c r="BG44" s="211">
        <v>0.85</v>
      </c>
      <c r="BH44" s="210">
        <v>1.1643835616</v>
      </c>
    </row>
    <row r="45" spans="1:60" x14ac:dyDescent="0.3">
      <c r="A45" s="208">
        <v>42</v>
      </c>
      <c r="B45" s="209" t="s">
        <v>2119</v>
      </c>
      <c r="C45" s="207" t="s">
        <v>234</v>
      </c>
      <c r="D45" s="209" t="s">
        <v>286</v>
      </c>
      <c r="E45" s="209" t="s">
        <v>880</v>
      </c>
      <c r="F45" s="209" t="s">
        <v>288</v>
      </c>
      <c r="G45" s="209" t="s">
        <v>18</v>
      </c>
      <c r="H45" s="209" t="s">
        <v>296</v>
      </c>
      <c r="I45" s="209" t="s">
        <v>291</v>
      </c>
      <c r="J45" s="209" t="s">
        <v>833</v>
      </c>
      <c r="K45" s="211">
        <v>100</v>
      </c>
      <c r="L45" s="210">
        <v>0.71099999999999997</v>
      </c>
      <c r="M45" s="212">
        <v>1896.1638668999999</v>
      </c>
      <c r="N45" s="212">
        <v>1254.8978038</v>
      </c>
      <c r="O45" s="212">
        <v>1143.7834095999999</v>
      </c>
      <c r="P45" s="213">
        <v>46255</v>
      </c>
      <c r="Q45" s="212">
        <v>1043951.1363</v>
      </c>
      <c r="R45" s="212">
        <v>1075650.5967999999</v>
      </c>
      <c r="S45" s="212">
        <v>-31699.46038</v>
      </c>
      <c r="T45" s="211">
        <v>39.19</v>
      </c>
      <c r="U45" s="211">
        <v>47.523353407999998</v>
      </c>
      <c r="V45" s="210">
        <v>82.464719321000004</v>
      </c>
      <c r="W45" s="213">
        <v>46055</v>
      </c>
      <c r="X45" s="211">
        <v>35.956867760000002</v>
      </c>
      <c r="Y45" s="214">
        <v>108.99169599</v>
      </c>
      <c r="Z45" s="213">
        <v>45954</v>
      </c>
      <c r="AA45" s="210">
        <v>0.48377810705000002</v>
      </c>
      <c r="AB45" s="213">
        <v>46234</v>
      </c>
      <c r="AC45" s="212">
        <v>26638.202000000001</v>
      </c>
      <c r="AD45" s="212">
        <v>2157913.1447999999</v>
      </c>
      <c r="AE45" s="211">
        <v>81.008213122000001</v>
      </c>
      <c r="AF45" s="213">
        <v>46241</v>
      </c>
      <c r="AG45" s="210">
        <v>12.184249628</v>
      </c>
      <c r="AH45" s="211">
        <v>4.92</v>
      </c>
      <c r="AI45" s="211">
        <v>0.41</v>
      </c>
      <c r="AJ45" s="210">
        <v>0.25581990266999999</v>
      </c>
      <c r="AK45" s="210">
        <v>-0.69497352179000005</v>
      </c>
      <c r="AL45" s="210">
        <v>-1.8103262876999999</v>
      </c>
      <c r="AM45" s="210">
        <v>-10.068828908</v>
      </c>
      <c r="AN45" s="210">
        <v>8.4784476302999998</v>
      </c>
      <c r="AO45" s="210">
        <v>-8.2991444748000003</v>
      </c>
      <c r="AP45" s="210">
        <v>0.98958430045000001</v>
      </c>
      <c r="AQ45" s="210">
        <v>1.0311936067</v>
      </c>
      <c r="AR45" s="211">
        <v>38.79</v>
      </c>
      <c r="AS45" s="210">
        <v>-6.8316277285</v>
      </c>
      <c r="AT45" s="210">
        <v>-42.938734414000002</v>
      </c>
      <c r="AU45" s="210">
        <v>-1.8103262876999999</v>
      </c>
      <c r="AV45" s="210">
        <v>-5.8317974225000002</v>
      </c>
      <c r="AW45" s="210">
        <v>9.4602443931</v>
      </c>
      <c r="AX45" s="210">
        <v>-5.5913006276999999</v>
      </c>
      <c r="AY45" s="212">
        <v>5</v>
      </c>
      <c r="AZ45" s="212">
        <v>6</v>
      </c>
      <c r="BA45" s="210">
        <v>1.0166129432</v>
      </c>
      <c r="BB45" s="210">
        <v>-0.31578728074000001</v>
      </c>
      <c r="BC45" s="210">
        <v>1.7360180551</v>
      </c>
      <c r="BD45" s="210">
        <v>6.7514113994000002</v>
      </c>
      <c r="BE45" s="209" t="s">
        <v>1756</v>
      </c>
      <c r="BF45" s="209" t="s">
        <v>1757</v>
      </c>
      <c r="BG45" s="211">
        <v>0.41</v>
      </c>
      <c r="BH45" s="210">
        <v>1.0166129432</v>
      </c>
    </row>
    <row r="46" spans="1:60" x14ac:dyDescent="0.3">
      <c r="A46" s="208">
        <v>43</v>
      </c>
      <c r="B46" s="209" t="s">
        <v>2117</v>
      </c>
      <c r="C46" s="207" t="s">
        <v>234</v>
      </c>
      <c r="D46" s="209" t="s">
        <v>286</v>
      </c>
      <c r="E46" s="209" t="s">
        <v>880</v>
      </c>
      <c r="F46" s="209" t="s">
        <v>288</v>
      </c>
      <c r="G46" s="209" t="s">
        <v>959</v>
      </c>
      <c r="H46" s="209" t="s">
        <v>960</v>
      </c>
      <c r="I46" s="209" t="s">
        <v>291</v>
      </c>
      <c r="J46" s="209" t="s">
        <v>833</v>
      </c>
      <c r="K46" s="211">
        <v>100</v>
      </c>
      <c r="L46" s="210">
        <v>0.69399999999999995</v>
      </c>
      <c r="M46" s="212">
        <v>3397.4333406999999</v>
      </c>
      <c r="N46" s="212">
        <v>2300.6922709</v>
      </c>
      <c r="O46" s="212">
        <v>2199.9405491000002</v>
      </c>
      <c r="P46" s="213">
        <v>46255</v>
      </c>
      <c r="Q46" s="212">
        <v>1059605.1465</v>
      </c>
      <c r="R46" s="212">
        <v>226613.98770999999</v>
      </c>
      <c r="S46" s="212">
        <v>832991.15876999998</v>
      </c>
      <c r="T46" s="211">
        <v>7.24</v>
      </c>
      <c r="U46" s="211">
        <v>8.4317988485999997</v>
      </c>
      <c r="V46" s="210">
        <v>85.865425990000006</v>
      </c>
      <c r="W46" s="213">
        <v>46136</v>
      </c>
      <c r="X46" s="211">
        <v>6.8021625330999997</v>
      </c>
      <c r="Y46" s="214">
        <v>106.43673926</v>
      </c>
      <c r="Z46" s="213">
        <v>45952</v>
      </c>
      <c r="AA46" s="210">
        <v>0.78601169804000004</v>
      </c>
      <c r="AB46" s="213">
        <v>46234</v>
      </c>
      <c r="AC46" s="212">
        <v>146354.302</v>
      </c>
      <c r="AD46" s="212">
        <v>1348078.0873</v>
      </c>
      <c r="AE46" s="211">
        <v>9.2110588404999998</v>
      </c>
      <c r="AF46" s="213">
        <v>46248</v>
      </c>
      <c r="AG46" s="210">
        <v>14.044213264</v>
      </c>
      <c r="AH46" s="211">
        <v>1.08</v>
      </c>
      <c r="AI46" s="211">
        <v>0.09</v>
      </c>
      <c r="AJ46" s="210">
        <v>4.1726618704999998</v>
      </c>
      <c r="AK46" s="210">
        <v>3.2218684460999998</v>
      </c>
      <c r="AL46" s="210">
        <v>-7.4479232156000004</v>
      </c>
      <c r="AM46" s="210">
        <v>-9.7303556253999997</v>
      </c>
      <c r="AN46" s="210">
        <v>7.4789818160000001</v>
      </c>
      <c r="AO46" s="210">
        <v>-5.4022394232000002</v>
      </c>
      <c r="AP46" s="210">
        <v>-9.8815138699000007E-3</v>
      </c>
      <c r="AQ46" s="210">
        <v>0.13831258638999999</v>
      </c>
      <c r="AR46" s="211">
        <v>7.23</v>
      </c>
      <c r="AS46" s="211" t="s">
        <v>222</v>
      </c>
      <c r="AT46" s="211" t="s">
        <v>222</v>
      </c>
      <c r="AU46" s="210">
        <v>-4.0559622862999998</v>
      </c>
      <c r="AV46" s="210">
        <v>-2.9348923709000001</v>
      </c>
      <c r="AW46" s="210">
        <v>7.9772407252999997</v>
      </c>
      <c r="AX46" s="210">
        <v>-4.2646505995000004</v>
      </c>
      <c r="AY46" s="212">
        <v>8</v>
      </c>
      <c r="AZ46" s="212">
        <v>6</v>
      </c>
      <c r="BA46" s="210">
        <v>1.1363636364</v>
      </c>
      <c r="BB46" s="210">
        <v>-0.74029278140999999</v>
      </c>
      <c r="BC46" s="210">
        <v>1.1403293319000001</v>
      </c>
      <c r="BD46" s="210">
        <v>-0.90161875481999998</v>
      </c>
      <c r="BE46" s="209" t="s">
        <v>1756</v>
      </c>
      <c r="BF46" s="209" t="s">
        <v>1757</v>
      </c>
      <c r="BG46" s="211">
        <v>0.09</v>
      </c>
      <c r="BH46" s="210">
        <v>1.1780104711999999</v>
      </c>
    </row>
    <row r="47" spans="1:60" x14ac:dyDescent="0.3">
      <c r="A47" s="208">
        <v>44</v>
      </c>
      <c r="B47" s="209" t="s">
        <v>1919</v>
      </c>
      <c r="C47" s="207" t="s">
        <v>234</v>
      </c>
      <c r="D47" s="209" t="s">
        <v>286</v>
      </c>
      <c r="E47" s="209" t="s">
        <v>880</v>
      </c>
      <c r="F47" s="209" t="s">
        <v>288</v>
      </c>
      <c r="G47" s="209" t="s">
        <v>42</v>
      </c>
      <c r="H47" s="209" t="s">
        <v>320</v>
      </c>
      <c r="I47" s="209" t="s">
        <v>291</v>
      </c>
      <c r="J47" s="209" t="s">
        <v>833</v>
      </c>
      <c r="K47" s="211">
        <v>100</v>
      </c>
      <c r="L47" s="210">
        <v>0.69199999999999995</v>
      </c>
      <c r="M47" s="212">
        <v>6167.3438804999996</v>
      </c>
      <c r="N47" s="212">
        <v>5255.5518591</v>
      </c>
      <c r="O47" s="212">
        <v>3375.3839634999999</v>
      </c>
      <c r="P47" s="213">
        <v>46255</v>
      </c>
      <c r="Q47" s="212">
        <v>1034633.8111</v>
      </c>
      <c r="R47" s="212">
        <v>1989136.5299</v>
      </c>
      <c r="S47" s="212">
        <v>-954502.71872999996</v>
      </c>
      <c r="T47" s="211">
        <v>43.9</v>
      </c>
      <c r="U47" s="211">
        <v>86.631050381999998</v>
      </c>
      <c r="V47" s="210">
        <v>50.674671271000001</v>
      </c>
      <c r="W47" s="213">
        <v>46042</v>
      </c>
      <c r="X47" s="211">
        <v>43</v>
      </c>
      <c r="Y47" s="214">
        <v>102.09302325</v>
      </c>
      <c r="Z47" s="213">
        <v>46254</v>
      </c>
      <c r="AA47" s="210">
        <v>0.40938206004</v>
      </c>
      <c r="AB47" s="213">
        <v>46234</v>
      </c>
      <c r="AC47" s="212">
        <v>23567.968364</v>
      </c>
      <c r="AD47" s="212">
        <v>2527306.1820999999</v>
      </c>
      <c r="AE47" s="211">
        <v>107.23479186</v>
      </c>
      <c r="AF47" s="213">
        <v>46234</v>
      </c>
      <c r="AG47" s="210">
        <v>11.883886255</v>
      </c>
      <c r="AH47" s="211">
        <v>10.029999999999999</v>
      </c>
      <c r="AI47" s="211">
        <v>0.72</v>
      </c>
      <c r="AJ47" s="210">
        <v>2.0930232557999999</v>
      </c>
      <c r="AK47" s="210">
        <v>1.1422298313999999</v>
      </c>
      <c r="AL47" s="210">
        <v>-11.642037767</v>
      </c>
      <c r="AM47" s="210">
        <v>-26.075278394000001</v>
      </c>
      <c r="AN47" s="210">
        <v>-40.364219198000001</v>
      </c>
      <c r="AO47" s="210">
        <v>-48.361408351000001</v>
      </c>
      <c r="AP47" s="210">
        <v>-47.853082528000002</v>
      </c>
      <c r="AQ47" s="210">
        <v>-1.5695067264</v>
      </c>
      <c r="AR47" s="211">
        <v>44.6</v>
      </c>
      <c r="AS47" s="210">
        <v>-28.571243341999999</v>
      </c>
      <c r="AT47" s="210">
        <v>-64.678350026999993</v>
      </c>
      <c r="AU47" s="210">
        <v>-12.164865946000001</v>
      </c>
      <c r="AV47" s="210">
        <v>-45.894061299000001</v>
      </c>
      <c r="AW47" s="210">
        <v>7.8260869564000002</v>
      </c>
      <c r="AX47" s="210">
        <v>-14.945652173999999</v>
      </c>
      <c r="AY47" s="212">
        <v>5</v>
      </c>
      <c r="AZ47" s="212">
        <v>4</v>
      </c>
      <c r="BA47" s="210">
        <v>1.4285714286</v>
      </c>
      <c r="BB47" s="210">
        <v>-1.8149183637999999</v>
      </c>
      <c r="BC47" s="210">
        <v>2.0224454880999998</v>
      </c>
      <c r="BD47" s="210">
        <v>-38.531109806000003</v>
      </c>
      <c r="BE47" s="209" t="s">
        <v>1756</v>
      </c>
      <c r="BF47" s="209" t="s">
        <v>1757</v>
      </c>
      <c r="BG47" s="211">
        <v>0.72</v>
      </c>
      <c r="BH47" s="210">
        <v>1.4201183432</v>
      </c>
    </row>
    <row r="48" spans="1:60" x14ac:dyDescent="0.3">
      <c r="A48" s="208">
        <v>45</v>
      </c>
      <c r="B48" s="209" t="s">
        <v>2120</v>
      </c>
      <c r="C48" s="207" t="s">
        <v>234</v>
      </c>
      <c r="D48" s="209" t="s">
        <v>286</v>
      </c>
      <c r="E48" s="209" t="s">
        <v>880</v>
      </c>
      <c r="F48" s="209" t="s">
        <v>288</v>
      </c>
      <c r="G48" s="209" t="s">
        <v>332</v>
      </c>
      <c r="H48" s="209" t="s">
        <v>333</v>
      </c>
      <c r="I48" s="209" t="s">
        <v>291</v>
      </c>
      <c r="J48" s="209" t="s">
        <v>833</v>
      </c>
      <c r="K48" s="211">
        <v>100</v>
      </c>
      <c r="L48" s="210">
        <v>0.66800000000000004</v>
      </c>
      <c r="M48" s="212">
        <v>2393.7696482000001</v>
      </c>
      <c r="N48" s="212">
        <v>2544.7302334000001</v>
      </c>
      <c r="O48" s="212">
        <v>3021.4618338999999</v>
      </c>
      <c r="P48" s="213">
        <v>46255</v>
      </c>
      <c r="Q48" s="212">
        <v>990334.22219999996</v>
      </c>
      <c r="R48" s="212">
        <v>1171144.5737999999</v>
      </c>
      <c r="S48" s="212">
        <v>-180810.35159999999</v>
      </c>
      <c r="T48" s="211">
        <v>67.260000000000005</v>
      </c>
      <c r="U48" s="211">
        <v>76.620806262000002</v>
      </c>
      <c r="V48" s="210">
        <v>87.782944713999996</v>
      </c>
      <c r="W48" s="213">
        <v>46058</v>
      </c>
      <c r="X48" s="211">
        <v>65</v>
      </c>
      <c r="Y48" s="214">
        <v>103.47692307</v>
      </c>
      <c r="Z48" s="213">
        <v>46251</v>
      </c>
      <c r="AA48" s="210">
        <v>0.72798804968999997</v>
      </c>
      <c r="AB48" s="213">
        <v>46234</v>
      </c>
      <c r="AC48" s="212">
        <v>14723.97</v>
      </c>
      <c r="AD48" s="212">
        <v>1360371.5371999999</v>
      </c>
      <c r="AE48" s="211">
        <v>92.391626522999999</v>
      </c>
      <c r="AF48" s="213">
        <v>46234</v>
      </c>
      <c r="AG48" s="210">
        <v>14.106110133</v>
      </c>
      <c r="AH48" s="211">
        <v>11.22</v>
      </c>
      <c r="AI48" s="211">
        <v>1.25</v>
      </c>
      <c r="AJ48" s="210">
        <v>1.1428571428000001</v>
      </c>
      <c r="AK48" s="210">
        <v>0.19206371835</v>
      </c>
      <c r="AL48" s="210">
        <v>-4.3937464441999996</v>
      </c>
      <c r="AM48" s="210">
        <v>-8.9470287176000003</v>
      </c>
      <c r="AN48" s="210">
        <v>-2.2662034864999998</v>
      </c>
      <c r="AO48" s="210">
        <v>-8.5819749456000007</v>
      </c>
      <c r="AP48" s="210">
        <v>-9.7550668162999994</v>
      </c>
      <c r="AQ48" s="210">
        <v>1.6319129644999999</v>
      </c>
      <c r="AR48" s="211">
        <v>66.180000000000007</v>
      </c>
      <c r="AS48" s="210">
        <v>36.479026683000001</v>
      </c>
      <c r="AT48" s="210">
        <v>0.37191999813999999</v>
      </c>
      <c r="AU48" s="210">
        <v>-4.4737963358000004</v>
      </c>
      <c r="AV48" s="210">
        <v>-6.1146278933999998</v>
      </c>
      <c r="AW48" s="210">
        <v>8.0685896584000005</v>
      </c>
      <c r="AX48" s="210">
        <v>-4.4737963358000004</v>
      </c>
      <c r="AY48" s="212">
        <v>5</v>
      </c>
      <c r="AZ48" s="212">
        <v>3</v>
      </c>
      <c r="BA48" s="210">
        <v>1.7458100559</v>
      </c>
      <c r="BB48" s="210">
        <v>-1.2905831455000001</v>
      </c>
      <c r="BC48" s="210">
        <v>0.98801454449000004</v>
      </c>
      <c r="BD48" s="210">
        <v>-8.6998134580999995</v>
      </c>
      <c r="BE48" s="209" t="s">
        <v>1756</v>
      </c>
      <c r="BF48" s="209" t="s">
        <v>1757</v>
      </c>
      <c r="BG48" s="211">
        <v>1.25</v>
      </c>
      <c r="BH48" s="210">
        <v>1.7443483115</v>
      </c>
    </row>
    <row r="49" spans="1:60" x14ac:dyDescent="0.3">
      <c r="A49" s="208">
        <v>46</v>
      </c>
      <c r="B49" s="209" t="s">
        <v>2350</v>
      </c>
      <c r="C49" s="207" t="s">
        <v>234</v>
      </c>
      <c r="D49" s="209" t="s">
        <v>286</v>
      </c>
      <c r="E49" s="209" t="s">
        <v>880</v>
      </c>
      <c r="F49" s="209" t="s">
        <v>288</v>
      </c>
      <c r="G49" s="209" t="s">
        <v>540</v>
      </c>
      <c r="H49" s="209" t="s">
        <v>541</v>
      </c>
      <c r="I49" s="209" t="s">
        <v>291</v>
      </c>
      <c r="J49" s="209" t="s">
        <v>833</v>
      </c>
      <c r="K49" s="211">
        <v>100</v>
      </c>
      <c r="L49" s="210">
        <v>0.65900000000000003</v>
      </c>
      <c r="M49" s="212">
        <v>4955.8875435999998</v>
      </c>
      <c r="N49" s="212">
        <v>4305.7881322000003</v>
      </c>
      <c r="O49" s="212">
        <v>3861.2072647999998</v>
      </c>
      <c r="P49" s="213">
        <v>46255</v>
      </c>
      <c r="Q49" s="212">
        <v>981592.38743999996</v>
      </c>
      <c r="R49" s="212">
        <v>1179902.9088000001</v>
      </c>
      <c r="S49" s="212">
        <v>-198310.52136000001</v>
      </c>
      <c r="T49" s="211">
        <v>76.87</v>
      </c>
      <c r="U49" s="211">
        <v>92.593082960999993</v>
      </c>
      <c r="V49" s="210">
        <v>83.019160333000002</v>
      </c>
      <c r="W49" s="213">
        <v>46113</v>
      </c>
      <c r="X49" s="211">
        <v>75.599999999999994</v>
      </c>
      <c r="Y49" s="214">
        <v>101.67989418000001</v>
      </c>
      <c r="Z49" s="213">
        <v>46254</v>
      </c>
      <c r="AA49" s="210">
        <v>0.76119221992999997</v>
      </c>
      <c r="AB49" s="213">
        <v>46234</v>
      </c>
      <c r="AC49" s="212">
        <v>12769.512000000001</v>
      </c>
      <c r="AD49" s="212">
        <v>1289546.0066</v>
      </c>
      <c r="AE49" s="211">
        <v>100.98631854999999</v>
      </c>
      <c r="AF49" s="213">
        <v>46245</v>
      </c>
      <c r="AG49" s="210">
        <v>14.664502164</v>
      </c>
      <c r="AH49" s="211">
        <v>13.55</v>
      </c>
      <c r="AI49" s="211">
        <v>1</v>
      </c>
      <c r="AJ49" s="210">
        <v>1.6798941799</v>
      </c>
      <c r="AK49" s="210">
        <v>0.72910075541999997</v>
      </c>
      <c r="AL49" s="210">
        <v>-11.025983447</v>
      </c>
      <c r="AM49" s="210">
        <v>-13.683726425</v>
      </c>
      <c r="AN49" s="210">
        <v>-3.8285444644000002</v>
      </c>
      <c r="AO49" s="210">
        <v>-13.772419495999999</v>
      </c>
      <c r="AP49" s="210">
        <v>-11.317407793999999</v>
      </c>
      <c r="AQ49" s="210">
        <v>-4.7695738354000001</v>
      </c>
      <c r="AR49" s="211">
        <v>80.72</v>
      </c>
      <c r="AS49" s="210">
        <v>54.0429016</v>
      </c>
      <c r="AT49" s="210">
        <v>17.935794913999999</v>
      </c>
      <c r="AU49" s="210">
        <v>-8.1375576946999999</v>
      </c>
      <c r="AV49" s="210">
        <v>-11.305072444</v>
      </c>
      <c r="AW49" s="210">
        <v>4.1511254150000001</v>
      </c>
      <c r="AX49" s="210">
        <v>-8.1375576946999999</v>
      </c>
      <c r="AY49" s="212">
        <v>7</v>
      </c>
      <c r="AZ49" s="212">
        <v>6</v>
      </c>
      <c r="BA49" s="210">
        <v>1.1433798308000001</v>
      </c>
      <c r="BB49" s="210">
        <v>-1.6684379425</v>
      </c>
      <c r="BC49" s="210">
        <v>0.85052701968</v>
      </c>
      <c r="BD49" s="210">
        <v>-11.634221623</v>
      </c>
      <c r="BE49" s="209" t="s">
        <v>1756</v>
      </c>
      <c r="BF49" s="209" t="s">
        <v>1757</v>
      </c>
      <c r="BG49" s="211">
        <v>1</v>
      </c>
      <c r="BH49" s="210">
        <v>1.1804981701999999</v>
      </c>
    </row>
    <row r="50" spans="1:60" x14ac:dyDescent="0.3">
      <c r="A50" s="208">
        <v>47</v>
      </c>
      <c r="B50" s="209" t="s">
        <v>2124</v>
      </c>
      <c r="C50" s="207" t="s">
        <v>234</v>
      </c>
      <c r="D50" s="209" t="s">
        <v>286</v>
      </c>
      <c r="E50" s="209" t="s">
        <v>880</v>
      </c>
      <c r="F50" s="209" t="s">
        <v>288</v>
      </c>
      <c r="G50" s="209" t="s">
        <v>30</v>
      </c>
      <c r="H50" s="209" t="s">
        <v>312</v>
      </c>
      <c r="I50" s="209" t="s">
        <v>291</v>
      </c>
      <c r="J50" s="209" t="s">
        <v>833</v>
      </c>
      <c r="K50" s="211">
        <v>100</v>
      </c>
      <c r="L50" s="210">
        <v>0.64300000000000002</v>
      </c>
      <c r="M50" s="212">
        <v>844.13554715999999</v>
      </c>
      <c r="N50" s="212">
        <v>683.57875584999999</v>
      </c>
      <c r="O50" s="212">
        <v>691.95187522000003</v>
      </c>
      <c r="P50" s="213">
        <v>46255</v>
      </c>
      <c r="Q50" s="212">
        <v>936600</v>
      </c>
      <c r="R50" s="212">
        <v>913800</v>
      </c>
      <c r="S50" s="212">
        <v>22800.000001</v>
      </c>
      <c r="T50" s="211">
        <v>78.05</v>
      </c>
      <c r="U50" s="211">
        <v>83.308849238999997</v>
      </c>
      <c r="V50" s="210">
        <v>93.687526250999994</v>
      </c>
      <c r="W50" s="213">
        <v>46142</v>
      </c>
      <c r="X50" s="211">
        <v>65.991797957000003</v>
      </c>
      <c r="Y50" s="214">
        <v>118.27227385</v>
      </c>
      <c r="Z50" s="213">
        <v>45894</v>
      </c>
      <c r="AA50" s="210">
        <v>0.76994266065000005</v>
      </c>
      <c r="AB50" s="213">
        <v>46234</v>
      </c>
      <c r="AC50" s="212">
        <v>12000</v>
      </c>
      <c r="AD50" s="212">
        <v>1216454.2217000001</v>
      </c>
      <c r="AE50" s="211">
        <v>101.37118513999999</v>
      </c>
      <c r="AF50" s="213">
        <v>46234</v>
      </c>
      <c r="AG50" s="210">
        <v>14.182534471</v>
      </c>
      <c r="AH50" s="211">
        <v>10.8</v>
      </c>
      <c r="AI50" s="211">
        <v>0.9</v>
      </c>
      <c r="AJ50" s="210">
        <v>-0.59857361175000001</v>
      </c>
      <c r="AK50" s="210">
        <v>-1.5493670362</v>
      </c>
      <c r="AL50" s="210">
        <v>-1.6870365158</v>
      </c>
      <c r="AM50" s="210">
        <v>1.2577604927999999</v>
      </c>
      <c r="AN50" s="210">
        <v>17.107412323999998</v>
      </c>
      <c r="AO50" s="210">
        <v>2.5378629654</v>
      </c>
      <c r="AP50" s="210">
        <v>9.6185489939999993</v>
      </c>
      <c r="AQ50" s="210">
        <v>5.1275477563000001E-2</v>
      </c>
      <c r="AR50" s="211">
        <v>78.010000000000005</v>
      </c>
      <c r="AS50" s="210">
        <v>55.948790864000003</v>
      </c>
      <c r="AT50" s="210">
        <v>19.841684178000001</v>
      </c>
      <c r="AU50" s="210">
        <v>-1.6135131727000001</v>
      </c>
      <c r="AV50" s="210">
        <v>5.0052100176999996</v>
      </c>
      <c r="AW50" s="210">
        <v>7.8342211253</v>
      </c>
      <c r="AX50" s="210">
        <v>-3.9818899467</v>
      </c>
      <c r="AY50" s="212">
        <v>8</v>
      </c>
      <c r="AZ50" s="212">
        <v>10</v>
      </c>
      <c r="BA50" s="210">
        <v>1.1209366048</v>
      </c>
      <c r="BB50" s="210">
        <v>0.27455299256999999</v>
      </c>
      <c r="BC50" s="210">
        <v>1.0399066091</v>
      </c>
      <c r="BD50" s="210">
        <v>10.439378662999999</v>
      </c>
      <c r="BE50" s="209" t="s">
        <v>1756</v>
      </c>
      <c r="BF50" s="209" t="s">
        <v>1757</v>
      </c>
      <c r="BG50" s="211">
        <v>0.9</v>
      </c>
      <c r="BH50" s="210">
        <v>1.1217748971999999</v>
      </c>
    </row>
    <row r="51" spans="1:60" x14ac:dyDescent="0.3">
      <c r="A51" s="208">
        <v>48</v>
      </c>
      <c r="B51" s="209" t="s">
        <v>1946</v>
      </c>
      <c r="C51" s="207" t="s">
        <v>234</v>
      </c>
      <c r="D51" s="209" t="s">
        <v>286</v>
      </c>
      <c r="E51" s="209" t="s">
        <v>880</v>
      </c>
      <c r="F51" s="209" t="s">
        <v>288</v>
      </c>
      <c r="G51" s="209" t="s">
        <v>464</v>
      </c>
      <c r="H51" s="209" t="s">
        <v>465</v>
      </c>
      <c r="I51" s="209" t="s">
        <v>291</v>
      </c>
      <c r="J51" s="209" t="s">
        <v>833</v>
      </c>
      <c r="K51" s="211">
        <v>100</v>
      </c>
      <c r="L51" s="210">
        <v>0.63900000000000001</v>
      </c>
      <c r="M51" s="212">
        <v>3388.0147209000002</v>
      </c>
      <c r="N51" s="212">
        <v>10314.831735</v>
      </c>
      <c r="O51" s="212">
        <v>27150.448095</v>
      </c>
      <c r="P51" s="213">
        <v>46255</v>
      </c>
      <c r="Q51" s="212">
        <v>951657.23638999998</v>
      </c>
      <c r="R51" s="212">
        <v>1010273.3466</v>
      </c>
      <c r="S51" s="212">
        <v>-58616.110209999999</v>
      </c>
      <c r="T51" s="211">
        <v>75.17</v>
      </c>
      <c r="U51" s="211">
        <v>92.657523932999993</v>
      </c>
      <c r="V51" s="210">
        <v>81.126709207000005</v>
      </c>
      <c r="W51" s="213">
        <v>46148</v>
      </c>
      <c r="X51" s="211">
        <v>70.998759754000005</v>
      </c>
      <c r="Y51" s="214">
        <v>105.87508888000001</v>
      </c>
      <c r="Z51" s="213">
        <v>45896</v>
      </c>
      <c r="AA51" s="210">
        <v>0.68293387837999997</v>
      </c>
      <c r="AB51" s="213">
        <v>46234</v>
      </c>
      <c r="AC51" s="212">
        <v>12660.066999999999</v>
      </c>
      <c r="AD51" s="212">
        <v>1393483.7127</v>
      </c>
      <c r="AE51" s="211">
        <v>110.06922101000001</v>
      </c>
      <c r="AF51" s="213">
        <v>46234</v>
      </c>
      <c r="AG51" s="210">
        <v>10.789473684000001</v>
      </c>
      <c r="AH51" s="211">
        <v>8.61</v>
      </c>
      <c r="AI51" s="211">
        <v>0.75</v>
      </c>
      <c r="AJ51" s="210">
        <v>1.663510955</v>
      </c>
      <c r="AK51" s="210">
        <v>0.71271753058999998</v>
      </c>
      <c r="AL51" s="210">
        <v>-17.462788868000001</v>
      </c>
      <c r="AM51" s="210">
        <v>-12.964004802</v>
      </c>
      <c r="AN51" s="210">
        <v>3.7124774240999998</v>
      </c>
      <c r="AO51" s="210">
        <v>-13.132925670000001</v>
      </c>
      <c r="AP51" s="210">
        <v>-3.7763859058000002</v>
      </c>
      <c r="AQ51" s="210">
        <v>-9.9005154020999999</v>
      </c>
      <c r="AR51" s="211">
        <v>83.43</v>
      </c>
      <c r="AS51" s="210">
        <v>27.373494878999999</v>
      </c>
      <c r="AT51" s="210">
        <v>-8.7336118062000008</v>
      </c>
      <c r="AU51" s="210">
        <v>-16.810535635000001</v>
      </c>
      <c r="AV51" s="210">
        <v>-10.665578618</v>
      </c>
      <c r="AW51" s="210">
        <v>12.552729132</v>
      </c>
      <c r="AX51" s="210">
        <v>-16.810535635000001</v>
      </c>
      <c r="AY51" s="212">
        <v>7</v>
      </c>
      <c r="AZ51" s="212">
        <v>5</v>
      </c>
      <c r="BA51" s="210">
        <v>0.81672655994999999</v>
      </c>
      <c r="BB51" s="210">
        <v>-0.46566684930000002</v>
      </c>
      <c r="BC51" s="210">
        <v>1.6431318155000001</v>
      </c>
      <c r="BD51" s="210">
        <v>2.0912341368999998</v>
      </c>
      <c r="BE51" s="209" t="s">
        <v>1756</v>
      </c>
      <c r="BF51" s="209" t="s">
        <v>1757</v>
      </c>
      <c r="BG51" s="211">
        <v>0.75</v>
      </c>
      <c r="BH51" s="210">
        <v>0.82318077050000005</v>
      </c>
    </row>
    <row r="52" spans="1:60" x14ac:dyDescent="0.3">
      <c r="A52" s="208">
        <v>49</v>
      </c>
      <c r="B52" s="209" t="s">
        <v>2121</v>
      </c>
      <c r="C52" s="207" t="s">
        <v>234</v>
      </c>
      <c r="D52" s="209" t="s">
        <v>286</v>
      </c>
      <c r="E52" s="209" t="s">
        <v>880</v>
      </c>
      <c r="F52" s="209" t="s">
        <v>288</v>
      </c>
      <c r="G52" s="209" t="s">
        <v>1948</v>
      </c>
      <c r="H52" s="209" t="s">
        <v>369</v>
      </c>
      <c r="I52" s="209" t="s">
        <v>291</v>
      </c>
      <c r="J52" s="209" t="s">
        <v>833</v>
      </c>
      <c r="K52" s="211">
        <v>100</v>
      </c>
      <c r="L52" s="210">
        <v>0.62</v>
      </c>
      <c r="M52" s="212">
        <v>2301.0441847000002</v>
      </c>
      <c r="N52" s="212">
        <v>2278.9486394999999</v>
      </c>
      <c r="O52" s="212">
        <v>1862.1813251999999</v>
      </c>
      <c r="P52" s="213">
        <v>46255</v>
      </c>
      <c r="Q52" s="212">
        <v>936896.32776000001</v>
      </c>
      <c r="R52" s="212">
        <v>623753.92839999998</v>
      </c>
      <c r="S52" s="212">
        <v>313142.39935999998</v>
      </c>
      <c r="T52" s="211">
        <v>50.92</v>
      </c>
      <c r="U52" s="211">
        <v>60.448613842</v>
      </c>
      <c r="V52" s="210">
        <v>84.236836486000001</v>
      </c>
      <c r="W52" s="213">
        <v>46037</v>
      </c>
      <c r="X52" s="211">
        <v>48.54</v>
      </c>
      <c r="Y52" s="214">
        <v>104.90317263999999</v>
      </c>
      <c r="Z52" s="213">
        <v>46252</v>
      </c>
      <c r="AA52" s="210">
        <v>0.70440447286999996</v>
      </c>
      <c r="AB52" s="213">
        <v>46234</v>
      </c>
      <c r="AC52" s="212">
        <v>18399.378000000001</v>
      </c>
      <c r="AD52" s="212">
        <v>1330054.4841</v>
      </c>
      <c r="AE52" s="211">
        <v>72.288013437000004</v>
      </c>
      <c r="AF52" s="213">
        <v>46244</v>
      </c>
      <c r="AG52" s="210">
        <v>12.520593079999999</v>
      </c>
      <c r="AH52" s="211">
        <v>7.6</v>
      </c>
      <c r="AI52" s="211">
        <v>0.6</v>
      </c>
      <c r="AJ52" s="210">
        <v>3.2022699634</v>
      </c>
      <c r="AK52" s="210">
        <v>2.2514765389</v>
      </c>
      <c r="AL52" s="210">
        <v>-6.9037615493000004</v>
      </c>
      <c r="AM52" s="210">
        <v>-9.2693991301000001</v>
      </c>
      <c r="AN52" s="210">
        <v>-4.8573177955000002</v>
      </c>
      <c r="AO52" s="210">
        <v>-14.403327319000001</v>
      </c>
      <c r="AP52" s="210">
        <v>-12.346181124999999</v>
      </c>
      <c r="AQ52" s="210">
        <v>2.7234214242000001</v>
      </c>
      <c r="AR52" s="211">
        <v>49.57</v>
      </c>
      <c r="AS52" s="210">
        <v>2.2461994988999998</v>
      </c>
      <c r="AT52" s="210">
        <v>-33.860907185999999</v>
      </c>
      <c r="AU52" s="210">
        <v>-4.6461519164</v>
      </c>
      <c r="AV52" s="210">
        <v>-11.935980267</v>
      </c>
      <c r="AW52" s="210">
        <v>5.8305723910999996</v>
      </c>
      <c r="AX52" s="210">
        <v>-5.1138674585999997</v>
      </c>
      <c r="AY52" s="212">
        <v>5</v>
      </c>
      <c r="AZ52" s="212">
        <v>3</v>
      </c>
      <c r="BA52" s="210">
        <v>1.0844026749</v>
      </c>
      <c r="BB52" s="210">
        <v>-1.4507291850999999</v>
      </c>
      <c r="BC52" s="210">
        <v>1.3397348024</v>
      </c>
      <c r="BD52" s="210">
        <v>-9.6856725725999997</v>
      </c>
      <c r="BE52" s="209" t="s">
        <v>1756</v>
      </c>
      <c r="BF52" s="209" t="s">
        <v>1757</v>
      </c>
      <c r="BG52" s="211">
        <v>0.6</v>
      </c>
      <c r="BH52" s="210">
        <v>1.1106997407999999</v>
      </c>
    </row>
    <row r="53" spans="1:60" x14ac:dyDescent="0.3">
      <c r="A53" s="208">
        <v>50</v>
      </c>
      <c r="B53" s="209" t="s">
        <v>2127</v>
      </c>
      <c r="C53" s="207" t="s">
        <v>234</v>
      </c>
      <c r="D53" s="209" t="s">
        <v>286</v>
      </c>
      <c r="E53" s="209" t="s">
        <v>880</v>
      </c>
      <c r="F53" s="209" t="s">
        <v>288</v>
      </c>
      <c r="G53" s="209" t="s">
        <v>1218</v>
      </c>
      <c r="H53" s="209" t="s">
        <v>1219</v>
      </c>
      <c r="I53" s="209" t="s">
        <v>291</v>
      </c>
      <c r="J53" s="209" t="s">
        <v>833</v>
      </c>
      <c r="K53" s="211">
        <v>100</v>
      </c>
      <c r="L53" s="210">
        <v>0.61099999999999999</v>
      </c>
      <c r="M53" s="212">
        <v>3138.2293912999999</v>
      </c>
      <c r="N53" s="212">
        <v>4992.6008408999996</v>
      </c>
      <c r="O53" s="212">
        <v>2961.1307121999998</v>
      </c>
      <c r="P53" s="213">
        <v>46255</v>
      </c>
      <c r="Q53" s="212">
        <v>900772.96979999996</v>
      </c>
      <c r="R53" s="212">
        <v>321240.61275999999</v>
      </c>
      <c r="S53" s="212">
        <v>579532.35704000003</v>
      </c>
      <c r="T53" s="211">
        <v>8.14</v>
      </c>
      <c r="U53" s="211">
        <v>8.2996415770999992</v>
      </c>
      <c r="V53" s="210">
        <v>98.076524442999997</v>
      </c>
      <c r="W53" s="213">
        <v>46224</v>
      </c>
      <c r="X53" s="211">
        <v>7.3199190983999998</v>
      </c>
      <c r="Y53" s="214">
        <v>111.20341482000001</v>
      </c>
      <c r="Z53" s="213">
        <v>45895</v>
      </c>
      <c r="AA53" s="211" t="s">
        <v>222</v>
      </c>
      <c r="AB53" s="213">
        <v>46203</v>
      </c>
      <c r="AC53" s="212">
        <v>110660.07</v>
      </c>
      <c r="AD53" s="211" t="s">
        <v>222</v>
      </c>
      <c r="AE53" s="211" t="s">
        <v>222</v>
      </c>
      <c r="AF53" s="213">
        <v>46248</v>
      </c>
      <c r="AG53" s="210">
        <v>14.319809069</v>
      </c>
      <c r="AH53" s="211">
        <v>1.2</v>
      </c>
      <c r="AI53" s="211">
        <v>0.1</v>
      </c>
      <c r="AJ53" s="210">
        <v>0.61804697161</v>
      </c>
      <c r="AK53" s="210">
        <v>-0.33274645283999998</v>
      </c>
      <c r="AL53" s="210">
        <v>-1.9234755571</v>
      </c>
      <c r="AM53" s="210">
        <v>-0.62076889581000005</v>
      </c>
      <c r="AN53" s="210">
        <v>11.866919688999999</v>
      </c>
      <c r="AO53" s="210">
        <v>4.6125273364000003</v>
      </c>
      <c r="AP53" s="210">
        <v>4.3780563596000004</v>
      </c>
      <c r="AQ53" s="210">
        <v>-1.5719467954999999</v>
      </c>
      <c r="AR53" s="211">
        <v>8.27</v>
      </c>
      <c r="AS53" s="211" t="s">
        <v>222</v>
      </c>
      <c r="AT53" s="211" t="s">
        <v>222</v>
      </c>
      <c r="AU53" s="210">
        <v>-1.2178890502999999</v>
      </c>
      <c r="AV53" s="210">
        <v>7.0798743886000004</v>
      </c>
      <c r="AW53" s="210">
        <v>2.1470836857000002</v>
      </c>
      <c r="AX53" s="210">
        <v>-1.2178890502999999</v>
      </c>
      <c r="AY53" s="212">
        <v>9</v>
      </c>
      <c r="AZ53" s="212">
        <v>6</v>
      </c>
      <c r="BA53" s="210">
        <v>1.1904761905000001</v>
      </c>
      <c r="BB53" s="210">
        <v>-0.38579206932999999</v>
      </c>
      <c r="BC53" s="210">
        <v>0.33493066248999998</v>
      </c>
      <c r="BD53" s="210">
        <v>-0.12934945410000001</v>
      </c>
      <c r="BE53" s="209" t="s">
        <v>1756</v>
      </c>
      <c r="BF53" s="209" t="s">
        <v>1757</v>
      </c>
      <c r="BG53" s="211">
        <v>0.1</v>
      </c>
      <c r="BH53" s="210">
        <v>1.1990407674000001</v>
      </c>
    </row>
    <row r="54" spans="1:60" x14ac:dyDescent="0.3">
      <c r="A54" s="208">
        <v>51</v>
      </c>
      <c r="B54" s="209" t="s">
        <v>2128</v>
      </c>
      <c r="C54" s="207" t="s">
        <v>234</v>
      </c>
      <c r="D54" s="209" t="s">
        <v>286</v>
      </c>
      <c r="E54" s="209" t="s">
        <v>880</v>
      </c>
      <c r="F54" s="209" t="s">
        <v>288</v>
      </c>
      <c r="G54" s="209" t="s">
        <v>881</v>
      </c>
      <c r="H54" s="209" t="s">
        <v>430</v>
      </c>
      <c r="I54" s="209" t="s">
        <v>291</v>
      </c>
      <c r="J54" s="209" t="s">
        <v>833</v>
      </c>
      <c r="K54" s="211">
        <v>100</v>
      </c>
      <c r="L54" s="210">
        <v>0.60299999999999998</v>
      </c>
      <c r="M54" s="212">
        <v>2491.0263402</v>
      </c>
      <c r="N54" s="212">
        <v>3504.8616468</v>
      </c>
      <c r="O54" s="212">
        <v>2513.4936303999998</v>
      </c>
      <c r="P54" s="213">
        <v>46255</v>
      </c>
      <c r="Q54" s="212">
        <v>895690.54799999995</v>
      </c>
      <c r="R54" s="212">
        <v>905642.66520000005</v>
      </c>
      <c r="S54" s="212">
        <v>-9952.1172002000003</v>
      </c>
      <c r="T54" s="211">
        <v>9</v>
      </c>
      <c r="U54" s="211">
        <v>9.1156417582000007</v>
      </c>
      <c r="V54" s="210">
        <v>98.731392025999995</v>
      </c>
      <c r="W54" s="213">
        <v>46220</v>
      </c>
      <c r="X54" s="211">
        <v>8.0769408267999996</v>
      </c>
      <c r="Y54" s="214">
        <v>111.42832654999999</v>
      </c>
      <c r="Z54" s="213">
        <v>45895</v>
      </c>
      <c r="AA54" s="210">
        <v>0.89215724361000004</v>
      </c>
      <c r="AB54" s="213">
        <v>46234</v>
      </c>
      <c r="AC54" s="212">
        <v>99521.172000000006</v>
      </c>
      <c r="AD54" s="212">
        <v>1003960.4054</v>
      </c>
      <c r="AE54" s="211">
        <v>10.087907781</v>
      </c>
      <c r="AF54" s="213">
        <v>46241</v>
      </c>
      <c r="AG54" s="210">
        <v>12.912087912000001</v>
      </c>
      <c r="AH54" s="211">
        <v>1.175</v>
      </c>
      <c r="AI54" s="211">
        <v>0.10299999999999999</v>
      </c>
      <c r="AJ54" s="210">
        <v>1.3513513512999999</v>
      </c>
      <c r="AK54" s="210">
        <v>0.40055792688000003</v>
      </c>
      <c r="AL54" s="210">
        <v>-0.40443824091000002</v>
      </c>
      <c r="AM54" s="210">
        <v>1.0242315866</v>
      </c>
      <c r="AN54" s="210">
        <v>12.285467526</v>
      </c>
      <c r="AO54" s="210">
        <v>4.8974723012999997</v>
      </c>
      <c r="AP54" s="210">
        <v>4.7966041967999997</v>
      </c>
      <c r="AQ54" s="210">
        <v>0</v>
      </c>
      <c r="AR54" s="211">
        <v>9</v>
      </c>
      <c r="AS54" s="210">
        <v>76.337853025000001</v>
      </c>
      <c r="AT54" s="210">
        <v>40.230746340000003</v>
      </c>
      <c r="AU54" s="210">
        <v>-0.40443824091000002</v>
      </c>
      <c r="AV54" s="210">
        <v>7.3648193535999997</v>
      </c>
      <c r="AW54" s="210">
        <v>3.6429005610999998</v>
      </c>
      <c r="AX54" s="210">
        <v>-0.91382751052</v>
      </c>
      <c r="AY54" s="212">
        <v>7</v>
      </c>
      <c r="AZ54" s="212">
        <v>7</v>
      </c>
      <c r="BA54" s="210">
        <v>1.1269146608</v>
      </c>
      <c r="BB54" s="210">
        <v>-0.60690994498999995</v>
      </c>
      <c r="BC54" s="210">
        <v>0.44643952660000003</v>
      </c>
      <c r="BD54" s="210">
        <v>-6.9486539808E-2</v>
      </c>
      <c r="BE54" s="209" t="s">
        <v>1756</v>
      </c>
      <c r="BF54" s="209" t="s">
        <v>1757</v>
      </c>
      <c r="BG54" s="211">
        <v>0.10299999999999999</v>
      </c>
      <c r="BH54" s="210">
        <v>1.1269146608</v>
      </c>
    </row>
    <row r="55" spans="1:60" x14ac:dyDescent="0.3">
      <c r="A55" s="208">
        <v>52</v>
      </c>
      <c r="B55" s="209" t="s">
        <v>2122</v>
      </c>
      <c r="C55" s="207" t="s">
        <v>234</v>
      </c>
      <c r="D55" s="209" t="s">
        <v>286</v>
      </c>
      <c r="E55" s="209" t="s">
        <v>880</v>
      </c>
      <c r="F55" s="209" t="s">
        <v>288</v>
      </c>
      <c r="G55" s="209" t="s">
        <v>1262</v>
      </c>
      <c r="H55" s="209" t="s">
        <v>865</v>
      </c>
      <c r="I55" s="209" t="s">
        <v>291</v>
      </c>
      <c r="J55" s="209" t="s">
        <v>833</v>
      </c>
      <c r="K55" s="211">
        <v>100</v>
      </c>
      <c r="L55" s="210">
        <v>0.60099999999999998</v>
      </c>
      <c r="M55" s="212">
        <v>3232.2795741999998</v>
      </c>
      <c r="N55" s="212">
        <v>2734.5269652000002</v>
      </c>
      <c r="O55" s="212">
        <v>3141.6790083000001</v>
      </c>
      <c r="P55" s="213">
        <v>46255</v>
      </c>
      <c r="Q55" s="212">
        <v>896139.33562999999</v>
      </c>
      <c r="R55" s="212">
        <v>950822.80692</v>
      </c>
      <c r="S55" s="212">
        <v>-54683.471291000002</v>
      </c>
      <c r="T55" s="211">
        <v>8.0299999999999994</v>
      </c>
      <c r="U55" s="211">
        <v>9.3040568195999995</v>
      </c>
      <c r="V55" s="210">
        <v>86.306437672000001</v>
      </c>
      <c r="W55" s="213">
        <v>46136</v>
      </c>
      <c r="X55" s="211">
        <v>7.3289088297999996</v>
      </c>
      <c r="Y55" s="214">
        <v>109.56610576</v>
      </c>
      <c r="Z55" s="213">
        <v>45896</v>
      </c>
      <c r="AA55" s="210">
        <v>0.79113713415999998</v>
      </c>
      <c r="AB55" s="213">
        <v>46234</v>
      </c>
      <c r="AC55" s="212">
        <v>111598.921</v>
      </c>
      <c r="AD55" s="212">
        <v>1132723.1359999999</v>
      </c>
      <c r="AE55" s="211">
        <v>10.149947022999999</v>
      </c>
      <c r="AF55" s="213">
        <v>46251</v>
      </c>
      <c r="AG55" s="210">
        <v>15.375586854</v>
      </c>
      <c r="AH55" s="211">
        <v>1.31</v>
      </c>
      <c r="AI55" s="211">
        <v>0.1</v>
      </c>
      <c r="AJ55" s="210">
        <v>1.6455696203000001</v>
      </c>
      <c r="AK55" s="210">
        <v>0.69477619581000005</v>
      </c>
      <c r="AL55" s="210">
        <v>-3.6096182966999999</v>
      </c>
      <c r="AM55" s="210">
        <v>-11.044017156000001</v>
      </c>
      <c r="AN55" s="210">
        <v>8.7945134732000003</v>
      </c>
      <c r="AO55" s="210">
        <v>-4.1571626073000001</v>
      </c>
      <c r="AP55" s="210">
        <v>1.3056501433000001</v>
      </c>
      <c r="AQ55" s="210">
        <v>-5.2947648299000001</v>
      </c>
      <c r="AR55" s="211">
        <v>8.4789399292999992</v>
      </c>
      <c r="AS55" s="210">
        <v>48.200662729999998</v>
      </c>
      <c r="AT55" s="210">
        <v>12.093556044</v>
      </c>
      <c r="AU55" s="210">
        <v>-6.0611655767999997</v>
      </c>
      <c r="AV55" s="210">
        <v>-1.6898155551</v>
      </c>
      <c r="AW55" s="210">
        <v>7.6247862092999998</v>
      </c>
      <c r="AX55" s="210">
        <v>-6.0611655767999997</v>
      </c>
      <c r="AY55" s="212">
        <v>6</v>
      </c>
      <c r="AZ55" s="212">
        <v>7</v>
      </c>
      <c r="BA55" s="210">
        <v>1.1862396204000001</v>
      </c>
      <c r="BB55" s="210">
        <v>-0.39110798787000001</v>
      </c>
      <c r="BC55" s="210">
        <v>0.91865482709000001</v>
      </c>
      <c r="BD55" s="210">
        <v>1.2694685279</v>
      </c>
      <c r="BE55" s="209" t="s">
        <v>1756</v>
      </c>
      <c r="BF55" s="209" t="s">
        <v>1757</v>
      </c>
      <c r="BG55" s="211">
        <v>0.1</v>
      </c>
      <c r="BH55" s="210">
        <v>1.1560693641999999</v>
      </c>
    </row>
    <row r="56" spans="1:60" x14ac:dyDescent="0.3">
      <c r="A56" s="208">
        <v>53</v>
      </c>
      <c r="B56" s="209" t="s">
        <v>2126</v>
      </c>
      <c r="C56" s="207" t="s">
        <v>234</v>
      </c>
      <c r="D56" s="209" t="s">
        <v>286</v>
      </c>
      <c r="E56" s="209" t="s">
        <v>880</v>
      </c>
      <c r="F56" s="209" t="s">
        <v>288</v>
      </c>
      <c r="G56" s="209" t="s">
        <v>347</v>
      </c>
      <c r="H56" s="209" t="s">
        <v>348</v>
      </c>
      <c r="I56" s="209" t="s">
        <v>291</v>
      </c>
      <c r="J56" s="209" t="s">
        <v>833</v>
      </c>
      <c r="K56" s="211">
        <v>100</v>
      </c>
      <c r="L56" s="210">
        <v>0.59399999999999997</v>
      </c>
      <c r="M56" s="212">
        <v>2124.5524764000002</v>
      </c>
      <c r="N56" s="212">
        <v>1953.9922022999999</v>
      </c>
      <c r="O56" s="212">
        <v>1553.1742764999999</v>
      </c>
      <c r="P56" s="213">
        <v>46255</v>
      </c>
      <c r="Q56" s="212">
        <v>872727.76788000006</v>
      </c>
      <c r="R56" s="212">
        <v>952527.43007</v>
      </c>
      <c r="S56" s="212">
        <v>-79799.662188999995</v>
      </c>
      <c r="T56" s="211">
        <v>74.040000000000006</v>
      </c>
      <c r="U56" s="211">
        <v>79.541695727000004</v>
      </c>
      <c r="V56" s="210">
        <v>93.083255672000007</v>
      </c>
      <c r="W56" s="213">
        <v>46213</v>
      </c>
      <c r="X56" s="211">
        <v>66.963211416999997</v>
      </c>
      <c r="Y56" s="214">
        <v>110.56817382</v>
      </c>
      <c r="Z56" s="213">
        <v>45959</v>
      </c>
      <c r="AA56" s="210">
        <v>0.81673398273999998</v>
      </c>
      <c r="AB56" s="213">
        <v>46234</v>
      </c>
      <c r="AC56" s="212">
        <v>11787.246999999999</v>
      </c>
      <c r="AD56" s="212">
        <v>1068558.1673999999</v>
      </c>
      <c r="AE56" s="211">
        <v>90.653752096999995</v>
      </c>
      <c r="AF56" s="213">
        <v>46246</v>
      </c>
      <c r="AG56" s="210">
        <v>12.745947283</v>
      </c>
      <c r="AH56" s="211">
        <v>10.3</v>
      </c>
      <c r="AI56" s="211">
        <v>1.06</v>
      </c>
      <c r="AJ56" s="210">
        <v>0.24370430546999999</v>
      </c>
      <c r="AK56" s="210">
        <v>-0.70708911899000004</v>
      </c>
      <c r="AL56" s="210">
        <v>-4.1730628092000002</v>
      </c>
      <c r="AM56" s="210">
        <v>-4.2979687574999996</v>
      </c>
      <c r="AN56" s="210">
        <v>4.3628514709999999</v>
      </c>
      <c r="AO56" s="210">
        <v>1.0001011176000001</v>
      </c>
      <c r="AP56" s="210">
        <v>-3.1260118589000001</v>
      </c>
      <c r="AQ56" s="210">
        <v>1.1613608418000001</v>
      </c>
      <c r="AR56" s="211">
        <v>73.19</v>
      </c>
      <c r="AS56" s="210">
        <v>46.248767246</v>
      </c>
      <c r="AT56" s="210">
        <v>10.14166056</v>
      </c>
      <c r="AU56" s="210">
        <v>-3.9647433804999999</v>
      </c>
      <c r="AV56" s="210">
        <v>3.4674481698999999</v>
      </c>
      <c r="AW56" s="210">
        <v>4.6967213535000001</v>
      </c>
      <c r="AX56" s="210">
        <v>-5.0352472020999999</v>
      </c>
      <c r="AY56" s="212">
        <v>7</v>
      </c>
      <c r="AZ56" s="212">
        <v>6</v>
      </c>
      <c r="BA56" s="210">
        <v>1.3525583769</v>
      </c>
      <c r="BB56" s="210">
        <v>-0.65858542978000001</v>
      </c>
      <c r="BC56" s="210">
        <v>1.0396797838</v>
      </c>
      <c r="BD56" s="210">
        <v>-1.4676673469999999</v>
      </c>
      <c r="BE56" s="209" t="s">
        <v>1756</v>
      </c>
      <c r="BF56" s="209" t="s">
        <v>1757</v>
      </c>
      <c r="BG56" s="211">
        <v>1.06</v>
      </c>
      <c r="BH56" s="210">
        <v>1.3554987212</v>
      </c>
    </row>
    <row r="57" spans="1:60" x14ac:dyDescent="0.3">
      <c r="A57" s="208">
        <v>54</v>
      </c>
      <c r="B57" s="209" t="s">
        <v>2123</v>
      </c>
      <c r="C57" s="207" t="s">
        <v>234</v>
      </c>
      <c r="D57" s="209" t="s">
        <v>286</v>
      </c>
      <c r="E57" s="209" t="s">
        <v>880</v>
      </c>
      <c r="F57" s="209" t="s">
        <v>288</v>
      </c>
      <c r="G57" s="209" t="s">
        <v>810</v>
      </c>
      <c r="H57" s="209" t="s">
        <v>811</v>
      </c>
      <c r="I57" s="209" t="s">
        <v>291</v>
      </c>
      <c r="J57" s="209" t="s">
        <v>833</v>
      </c>
      <c r="K57" s="211">
        <v>100</v>
      </c>
      <c r="L57" s="210">
        <v>0.56599999999999995</v>
      </c>
      <c r="M57" s="212">
        <v>3060.3794533</v>
      </c>
      <c r="N57" s="212">
        <v>2491.6160785000002</v>
      </c>
      <c r="O57" s="212">
        <v>2742.5762243999998</v>
      </c>
      <c r="P57" s="213">
        <v>46255</v>
      </c>
      <c r="Q57" s="212">
        <v>843375.01696000004</v>
      </c>
      <c r="R57" s="212">
        <v>1265062.5253999999</v>
      </c>
      <c r="S57" s="212">
        <v>-421687.50848000002</v>
      </c>
      <c r="T57" s="211">
        <v>5.12</v>
      </c>
      <c r="U57" s="211">
        <v>6.9713152184</v>
      </c>
      <c r="V57" s="210">
        <v>73.443817121999999</v>
      </c>
      <c r="W57" s="213">
        <v>45930</v>
      </c>
      <c r="X57" s="211">
        <v>4.88</v>
      </c>
      <c r="Y57" s="214">
        <v>104.91803278</v>
      </c>
      <c r="Z57" s="213">
        <v>46251</v>
      </c>
      <c r="AA57" s="210">
        <v>0.62643790827000001</v>
      </c>
      <c r="AB57" s="213">
        <v>46234</v>
      </c>
      <c r="AC57" s="212">
        <v>164721.68299999999</v>
      </c>
      <c r="AD57" s="212">
        <v>1346302.6516</v>
      </c>
      <c r="AE57" s="211">
        <v>8.1731963095999998</v>
      </c>
      <c r="AF57" s="213">
        <v>46234</v>
      </c>
      <c r="AG57" s="210">
        <v>11.197916665999999</v>
      </c>
      <c r="AH57" s="211">
        <v>0.86</v>
      </c>
      <c r="AI57" s="211">
        <v>0.06</v>
      </c>
      <c r="AJ57" s="210">
        <v>1.7892644137</v>
      </c>
      <c r="AK57" s="210">
        <v>0.83847098921999996</v>
      </c>
      <c r="AL57" s="210">
        <v>-11.874522704</v>
      </c>
      <c r="AM57" s="210">
        <v>-12.073157221000001</v>
      </c>
      <c r="AN57" s="210">
        <v>-24.526465035000001</v>
      </c>
      <c r="AO57" s="210">
        <v>-23.069175360999999</v>
      </c>
      <c r="AP57" s="210">
        <v>-32.015328363999998</v>
      </c>
      <c r="AQ57" s="210">
        <v>1.7892644137</v>
      </c>
      <c r="AR57" s="211">
        <v>5.03</v>
      </c>
      <c r="AS57" s="210">
        <v>9.2575427795999996</v>
      </c>
      <c r="AT57" s="210">
        <v>-26.849563906</v>
      </c>
      <c r="AU57" s="210">
        <v>-11.724137929999999</v>
      </c>
      <c r="AV57" s="210">
        <v>-20.601828308999998</v>
      </c>
      <c r="AW57" s="210">
        <v>3.1383737518000001</v>
      </c>
      <c r="AX57" s="210">
        <v>-11.724137929999999</v>
      </c>
      <c r="AY57" s="212">
        <v>4</v>
      </c>
      <c r="AZ57" s="212">
        <v>1</v>
      </c>
      <c r="BA57" s="210">
        <v>1.0221465077</v>
      </c>
      <c r="BB57" s="210">
        <v>-1.9855365971000001</v>
      </c>
      <c r="BC57" s="210">
        <v>1.6163438671000001</v>
      </c>
      <c r="BD57" s="210">
        <v>-26.830561087</v>
      </c>
      <c r="BE57" s="209" t="s">
        <v>1756</v>
      </c>
      <c r="BF57" s="209" t="s">
        <v>1757</v>
      </c>
      <c r="BG57" s="211">
        <v>0.06</v>
      </c>
      <c r="BH57" s="210">
        <v>1.0238907850000001</v>
      </c>
    </row>
    <row r="58" spans="1:60" x14ac:dyDescent="0.3">
      <c r="A58" s="208">
        <v>55</v>
      </c>
      <c r="B58" s="209" t="s">
        <v>2125</v>
      </c>
      <c r="C58" s="207" t="s">
        <v>234</v>
      </c>
      <c r="D58" s="209" t="s">
        <v>286</v>
      </c>
      <c r="E58" s="209" t="s">
        <v>880</v>
      </c>
      <c r="F58" s="209" t="s">
        <v>288</v>
      </c>
      <c r="G58" s="209" t="s">
        <v>1260</v>
      </c>
      <c r="H58" s="209" t="s">
        <v>1261</v>
      </c>
      <c r="I58" s="209" t="s">
        <v>291</v>
      </c>
      <c r="J58" s="209" t="s">
        <v>833</v>
      </c>
      <c r="K58" s="211">
        <v>100</v>
      </c>
      <c r="L58" s="210">
        <v>0.54600000000000004</v>
      </c>
      <c r="M58" s="212">
        <v>615.48530424</v>
      </c>
      <c r="N58" s="212">
        <v>408.06676754</v>
      </c>
      <c r="O58" s="212">
        <v>352.01059217</v>
      </c>
      <c r="P58" s="213">
        <v>46255</v>
      </c>
      <c r="Q58" s="212">
        <v>862718.86708</v>
      </c>
      <c r="R58" s="212">
        <v>950967.19773999997</v>
      </c>
      <c r="S58" s="212">
        <v>-88248.330658000006</v>
      </c>
      <c r="T58" s="211">
        <v>37.03</v>
      </c>
      <c r="U58" s="211">
        <v>47.157718525999996</v>
      </c>
      <c r="V58" s="210">
        <v>78.523730912999994</v>
      </c>
      <c r="W58" s="213">
        <v>46072</v>
      </c>
      <c r="X58" s="211">
        <v>35.1</v>
      </c>
      <c r="Y58" s="214">
        <v>105.49857548999999</v>
      </c>
      <c r="Z58" s="213">
        <v>46251</v>
      </c>
      <c r="AA58" s="210">
        <v>0.42614957060000003</v>
      </c>
      <c r="AB58" s="213">
        <v>46234</v>
      </c>
      <c r="AC58" s="212">
        <v>23297.835999999999</v>
      </c>
      <c r="AD58" s="212">
        <v>2024450.8655999999</v>
      </c>
      <c r="AE58" s="211">
        <v>86.894373606000002</v>
      </c>
      <c r="AF58" s="213">
        <v>46227</v>
      </c>
      <c r="AG58" s="210">
        <v>16.536518143999999</v>
      </c>
      <c r="AH58" s="211">
        <v>7.2</v>
      </c>
      <c r="AI58" s="211">
        <v>0.42</v>
      </c>
      <c r="AJ58" s="210">
        <v>1.1748633879999999</v>
      </c>
      <c r="AK58" s="210">
        <v>0.22406996359</v>
      </c>
      <c r="AL58" s="210">
        <v>-14.814524843999999</v>
      </c>
      <c r="AM58" s="210">
        <v>-9.7262501921000002</v>
      </c>
      <c r="AN58" s="210">
        <v>-0.20717713223000001</v>
      </c>
      <c r="AO58" s="210">
        <v>-14.218842612</v>
      </c>
      <c r="AP58" s="210">
        <v>-7.6960404621</v>
      </c>
      <c r="AQ58" s="210">
        <v>2.4626452685000002</v>
      </c>
      <c r="AR58" s="211">
        <v>36.14</v>
      </c>
      <c r="AS58" s="211" t="s">
        <v>222</v>
      </c>
      <c r="AT58" s="211" t="s">
        <v>222</v>
      </c>
      <c r="AU58" s="210">
        <v>-8.6581154413999997</v>
      </c>
      <c r="AV58" s="210">
        <v>-11.75149556</v>
      </c>
      <c r="AW58" s="210">
        <v>9.4183291296</v>
      </c>
      <c r="AX58" s="210">
        <v>-8.6581154413999997</v>
      </c>
      <c r="AY58" s="212">
        <v>6</v>
      </c>
      <c r="AZ58" s="212">
        <v>5</v>
      </c>
      <c r="BA58" s="210">
        <v>0.95650193577999998</v>
      </c>
      <c r="BB58" s="210">
        <v>-0.66632649555000001</v>
      </c>
      <c r="BC58" s="210">
        <v>0.83194988317999996</v>
      </c>
      <c r="BD58" s="210">
        <v>-8.0391895923999996</v>
      </c>
      <c r="BE58" s="209" t="s">
        <v>1756</v>
      </c>
      <c r="BF58" s="209" t="s">
        <v>1757</v>
      </c>
      <c r="BG58" s="211">
        <v>0</v>
      </c>
      <c r="BH58" s="210">
        <v>0</v>
      </c>
    </row>
    <row r="59" spans="1:60" x14ac:dyDescent="0.3">
      <c r="A59" s="208">
        <v>56</v>
      </c>
      <c r="B59" s="209" t="s">
        <v>2351</v>
      </c>
      <c r="C59" s="207" t="s">
        <v>234</v>
      </c>
      <c r="D59" s="209" t="s">
        <v>286</v>
      </c>
      <c r="E59" s="209" t="s">
        <v>880</v>
      </c>
      <c r="F59" s="209" t="s">
        <v>288</v>
      </c>
      <c r="G59" s="209" t="s">
        <v>1175</v>
      </c>
      <c r="H59" s="209" t="s">
        <v>1176</v>
      </c>
      <c r="I59" s="209" t="s">
        <v>291</v>
      </c>
      <c r="J59" s="209" t="s">
        <v>833</v>
      </c>
      <c r="K59" s="211">
        <v>100</v>
      </c>
      <c r="L59" s="210">
        <v>0.51900000000000002</v>
      </c>
      <c r="M59" s="212">
        <v>4850.1871625000003</v>
      </c>
      <c r="N59" s="212">
        <v>2208.7876881000002</v>
      </c>
      <c r="O59" s="212">
        <v>2211.9268004</v>
      </c>
      <c r="P59" s="213">
        <v>46255</v>
      </c>
      <c r="Q59" s="212">
        <v>1183604.5408000001</v>
      </c>
      <c r="R59" s="212">
        <v>744396.30012000003</v>
      </c>
      <c r="S59" s="212">
        <v>439208.24072</v>
      </c>
      <c r="T59" s="211">
        <v>9.61</v>
      </c>
      <c r="U59" s="211">
        <v>10.227466505000001</v>
      </c>
      <c r="V59" s="210">
        <v>93.962664113000002</v>
      </c>
      <c r="W59" s="213">
        <v>46045</v>
      </c>
      <c r="X59" s="211">
        <v>8.2743779437999994</v>
      </c>
      <c r="Y59" s="214">
        <v>116.14166122</v>
      </c>
      <c r="Z59" s="213">
        <v>45895</v>
      </c>
      <c r="AA59" s="210">
        <v>0.81679821128999996</v>
      </c>
      <c r="AB59" s="213">
        <v>46234</v>
      </c>
      <c r="AC59" s="212">
        <v>123163.844</v>
      </c>
      <c r="AD59" s="212">
        <v>1449078.2723000001</v>
      </c>
      <c r="AE59" s="211">
        <v>11.765451818000001</v>
      </c>
      <c r="AF59" s="213">
        <v>46248</v>
      </c>
      <c r="AG59" s="210">
        <v>14.453961456</v>
      </c>
      <c r="AH59" s="211">
        <v>1.35</v>
      </c>
      <c r="AI59" s="211">
        <v>0.11</v>
      </c>
      <c r="AJ59" s="210">
        <v>0.73375262054000001</v>
      </c>
      <c r="AK59" s="210">
        <v>-0.21704080391</v>
      </c>
      <c r="AL59" s="210">
        <v>-0.30415930631999999</v>
      </c>
      <c r="AM59" s="210">
        <v>-1.0225896822</v>
      </c>
      <c r="AN59" s="210">
        <v>17.260799289000001</v>
      </c>
      <c r="AO59" s="210">
        <v>-5.5173871532999996</v>
      </c>
      <c r="AP59" s="210">
        <v>9.7719359588000003</v>
      </c>
      <c r="AQ59" s="210">
        <v>0.31315240085000001</v>
      </c>
      <c r="AR59" s="211">
        <v>9.58</v>
      </c>
      <c r="AS59" s="211" t="s">
        <v>222</v>
      </c>
      <c r="AT59" s="211" t="s">
        <v>222</v>
      </c>
      <c r="AU59" s="210">
        <v>3.5439057683E-3</v>
      </c>
      <c r="AV59" s="210">
        <v>-3.0500401011</v>
      </c>
      <c r="AW59" s="210">
        <v>6.2509064536999999</v>
      </c>
      <c r="AX59" s="210">
        <v>-2.8322008312000002</v>
      </c>
      <c r="AY59" s="212">
        <v>7</v>
      </c>
      <c r="AZ59" s="212">
        <v>7</v>
      </c>
      <c r="BA59" s="210">
        <v>1.1282051282000001</v>
      </c>
      <c r="BB59" s="210">
        <v>0.21762928203000001</v>
      </c>
      <c r="BC59" s="210">
        <v>0.87369662265000003</v>
      </c>
      <c r="BD59" s="210">
        <v>8.6964135713000008</v>
      </c>
      <c r="BE59" s="209" t="s">
        <v>1756</v>
      </c>
      <c r="BF59" s="209" t="s">
        <v>1757</v>
      </c>
      <c r="BG59" s="211">
        <v>0.11</v>
      </c>
      <c r="BH59" s="210">
        <v>1.1316872428</v>
      </c>
    </row>
    <row r="60" spans="1:60" x14ac:dyDescent="0.3">
      <c r="A60" s="208">
        <v>57</v>
      </c>
      <c r="B60" s="209" t="s">
        <v>2129</v>
      </c>
      <c r="C60" s="207" t="s">
        <v>234</v>
      </c>
      <c r="D60" s="209" t="s">
        <v>286</v>
      </c>
      <c r="E60" s="209" t="s">
        <v>880</v>
      </c>
      <c r="F60" s="209" t="s">
        <v>288</v>
      </c>
      <c r="G60" s="209" t="s">
        <v>553</v>
      </c>
      <c r="H60" s="209" t="s">
        <v>554</v>
      </c>
      <c r="I60" s="209" t="s">
        <v>291</v>
      </c>
      <c r="J60" s="209" t="s">
        <v>833</v>
      </c>
      <c r="K60" s="211">
        <v>100</v>
      </c>
      <c r="L60" s="210">
        <v>0.45</v>
      </c>
      <c r="M60" s="212">
        <v>1577.9908270000001</v>
      </c>
      <c r="N60" s="212">
        <v>1462.2890791</v>
      </c>
      <c r="O60" s="212">
        <v>1729.2726648</v>
      </c>
      <c r="P60" s="213">
        <v>46255</v>
      </c>
      <c r="Q60" s="212">
        <v>671072.75815000001</v>
      </c>
      <c r="R60" s="212">
        <v>705951.98274999997</v>
      </c>
      <c r="S60" s="212">
        <v>-34879.224601000002</v>
      </c>
      <c r="T60" s="211">
        <v>76.19</v>
      </c>
      <c r="U60" s="211">
        <v>81.533373198000007</v>
      </c>
      <c r="V60" s="210">
        <v>93.446397482999998</v>
      </c>
      <c r="W60" s="213">
        <v>46142</v>
      </c>
      <c r="X60" s="211">
        <v>68.229711084000002</v>
      </c>
      <c r="Y60" s="214">
        <v>111.66689524</v>
      </c>
      <c r="Z60" s="213">
        <v>45894</v>
      </c>
      <c r="AA60" s="210">
        <v>0.86611496103999996</v>
      </c>
      <c r="AB60" s="213">
        <v>46234</v>
      </c>
      <c r="AC60" s="212">
        <v>8807.8850000000002</v>
      </c>
      <c r="AD60" s="212">
        <v>774807.95082999999</v>
      </c>
      <c r="AE60" s="211">
        <v>87.967537136000004</v>
      </c>
      <c r="AF60" s="213">
        <v>46248</v>
      </c>
      <c r="AG60" s="210">
        <v>16.281971303999999</v>
      </c>
      <c r="AH60" s="211">
        <v>13.05</v>
      </c>
      <c r="AI60" s="211">
        <v>1.05</v>
      </c>
      <c r="AJ60" s="210">
        <v>1.6815694646999999</v>
      </c>
      <c r="AK60" s="210">
        <v>0.73077604028999998</v>
      </c>
      <c r="AL60" s="210">
        <v>-3.2832917876000001</v>
      </c>
      <c r="AM60" s="210">
        <v>-4.4101794769999998</v>
      </c>
      <c r="AN60" s="210">
        <v>11.276792551</v>
      </c>
      <c r="AO60" s="210">
        <v>2.4612624080000001</v>
      </c>
      <c r="AP60" s="210">
        <v>3.7879292215000002</v>
      </c>
      <c r="AQ60" s="210">
        <v>0.72712850342000002</v>
      </c>
      <c r="AR60" s="211">
        <v>75.64</v>
      </c>
      <c r="AS60" s="210">
        <v>93.529000511000007</v>
      </c>
      <c r="AT60" s="210">
        <v>57.421893826000002</v>
      </c>
      <c r="AU60" s="210">
        <v>-2.4651075136</v>
      </c>
      <c r="AV60" s="210">
        <v>4.9286094601999997</v>
      </c>
      <c r="AW60" s="210">
        <v>5.7583728797999996</v>
      </c>
      <c r="AX60" s="210">
        <v>-2.7754324010000002</v>
      </c>
      <c r="AY60" s="212">
        <v>7</v>
      </c>
      <c r="AZ60" s="212">
        <v>7</v>
      </c>
      <c r="BA60" s="210">
        <v>1.3146362840000001</v>
      </c>
      <c r="BB60" s="210">
        <v>-0.31758908999000002</v>
      </c>
      <c r="BC60" s="210">
        <v>0.83231092258999995</v>
      </c>
      <c r="BD60" s="210">
        <v>3.0942683417999999</v>
      </c>
      <c r="BE60" s="209" t="s">
        <v>1756</v>
      </c>
      <c r="BF60" s="209" t="s">
        <v>1757</v>
      </c>
      <c r="BG60" s="211">
        <v>1.05</v>
      </c>
      <c r="BH60" s="210">
        <v>1.3257575758</v>
      </c>
    </row>
    <row r="61" spans="1:60" x14ac:dyDescent="0.3">
      <c r="A61" s="208">
        <v>58</v>
      </c>
      <c r="B61" s="209" t="s">
        <v>1947</v>
      </c>
      <c r="C61" s="207" t="s">
        <v>234</v>
      </c>
      <c r="D61" s="209" t="s">
        <v>286</v>
      </c>
      <c r="E61" s="209" t="s">
        <v>880</v>
      </c>
      <c r="F61" s="209" t="s">
        <v>288</v>
      </c>
      <c r="G61" s="209" t="s">
        <v>51</v>
      </c>
      <c r="H61" s="209" t="s">
        <v>335</v>
      </c>
      <c r="I61" s="209" t="s">
        <v>291</v>
      </c>
      <c r="J61" s="209" t="s">
        <v>833</v>
      </c>
      <c r="K61" s="211">
        <v>100</v>
      </c>
      <c r="L61" s="210">
        <v>0.44800000000000001</v>
      </c>
      <c r="M61" s="212">
        <v>2128.6237001999998</v>
      </c>
      <c r="N61" s="212">
        <v>1835.1130234</v>
      </c>
      <c r="O61" s="212">
        <v>1672.6777274000001</v>
      </c>
      <c r="P61" s="213">
        <v>46255</v>
      </c>
      <c r="Q61" s="212">
        <v>669932.48846999998</v>
      </c>
      <c r="R61" s="212">
        <v>710220.67423</v>
      </c>
      <c r="S61" s="212">
        <v>-40288.18576</v>
      </c>
      <c r="T61" s="211">
        <v>76.989999999999995</v>
      </c>
      <c r="U61" s="211">
        <v>83.251296341</v>
      </c>
      <c r="V61" s="210">
        <v>92.479040428000005</v>
      </c>
      <c r="W61" s="213">
        <v>46213</v>
      </c>
      <c r="X61" s="211">
        <v>71.763586814000007</v>
      </c>
      <c r="Y61" s="214">
        <v>107.28282046</v>
      </c>
      <c r="Z61" s="213">
        <v>45896</v>
      </c>
      <c r="AA61" s="210">
        <v>0.88434832279999998</v>
      </c>
      <c r="AB61" s="213">
        <v>46234</v>
      </c>
      <c r="AC61" s="212">
        <v>8701.5519999000007</v>
      </c>
      <c r="AD61" s="212">
        <v>757543.68634999997</v>
      </c>
      <c r="AE61" s="211">
        <v>87.058456509999999</v>
      </c>
      <c r="AF61" s="213">
        <v>46234</v>
      </c>
      <c r="AG61" s="210">
        <v>13.281058564</v>
      </c>
      <c r="AH61" s="211">
        <v>10.84</v>
      </c>
      <c r="AI61" s="211">
        <v>0.93</v>
      </c>
      <c r="AJ61" s="210">
        <v>2.0005299417</v>
      </c>
      <c r="AK61" s="210">
        <v>1.0497365171999999</v>
      </c>
      <c r="AL61" s="210">
        <v>-6.0480791021</v>
      </c>
      <c r="AM61" s="210">
        <v>-3.4852173901999999</v>
      </c>
      <c r="AN61" s="210">
        <v>7.4142622929000002</v>
      </c>
      <c r="AO61" s="210">
        <v>1.0486620365999999</v>
      </c>
      <c r="AP61" s="210">
        <v>-7.4601036977000004E-2</v>
      </c>
      <c r="AQ61" s="210">
        <v>-1.7984693878</v>
      </c>
      <c r="AR61" s="211">
        <v>78.400000000000006</v>
      </c>
      <c r="AS61" s="210">
        <v>48.010602890999998</v>
      </c>
      <c r="AT61" s="210">
        <v>11.903496205</v>
      </c>
      <c r="AU61" s="210">
        <v>-5.6610709472999998</v>
      </c>
      <c r="AV61" s="210">
        <v>3.5160090888000002</v>
      </c>
      <c r="AW61" s="210">
        <v>4.9695493301999996</v>
      </c>
      <c r="AX61" s="210">
        <v>-5.6610709472999998</v>
      </c>
      <c r="AY61" s="212">
        <v>7</v>
      </c>
      <c r="AZ61" s="212">
        <v>6</v>
      </c>
      <c r="BA61" s="210">
        <v>1.1221042471</v>
      </c>
      <c r="BB61" s="210">
        <v>-0.59143524922000001</v>
      </c>
      <c r="BC61" s="210">
        <v>0.85936335484000004</v>
      </c>
      <c r="BD61" s="210">
        <v>-0.82719406617000002</v>
      </c>
      <c r="BE61" s="209" t="s">
        <v>1756</v>
      </c>
      <c r="BF61" s="209" t="s">
        <v>1757</v>
      </c>
      <c r="BG61" s="211">
        <v>0.93</v>
      </c>
      <c r="BH61" s="210">
        <v>1.1267264357</v>
      </c>
    </row>
    <row r="62" spans="1:60" x14ac:dyDescent="0.3">
      <c r="A62" s="208">
        <v>59</v>
      </c>
      <c r="B62" s="209" t="s">
        <v>2352</v>
      </c>
      <c r="C62" s="207" t="s">
        <v>234</v>
      </c>
      <c r="D62" s="209" t="s">
        <v>286</v>
      </c>
      <c r="E62" s="209" t="s">
        <v>880</v>
      </c>
      <c r="F62" s="209" t="s">
        <v>288</v>
      </c>
      <c r="G62" s="209" t="s">
        <v>913</v>
      </c>
      <c r="H62" s="209" t="s">
        <v>914</v>
      </c>
      <c r="I62" s="209" t="s">
        <v>291</v>
      </c>
      <c r="J62" s="209" t="s">
        <v>833</v>
      </c>
      <c r="K62" s="211">
        <v>100</v>
      </c>
      <c r="L62" s="210">
        <v>0.44400000000000001</v>
      </c>
      <c r="M62" s="212">
        <v>631.32634975999997</v>
      </c>
      <c r="N62" s="212">
        <v>760.02374523000003</v>
      </c>
      <c r="O62" s="212">
        <v>363.61926304000002</v>
      </c>
      <c r="P62" s="213">
        <v>46255</v>
      </c>
      <c r="Q62" s="212">
        <v>676910.33959999995</v>
      </c>
      <c r="R62" s="212">
        <v>630118.76723999996</v>
      </c>
      <c r="S62" s="212">
        <v>46791.572358999998</v>
      </c>
      <c r="T62" s="211">
        <v>58.3</v>
      </c>
      <c r="U62" s="211">
        <v>62.957465837999997</v>
      </c>
      <c r="V62" s="210">
        <v>92.602202492999993</v>
      </c>
      <c r="W62" s="213">
        <v>46203</v>
      </c>
      <c r="X62" s="211">
        <v>45.697497187000003</v>
      </c>
      <c r="Y62" s="214">
        <v>127.57810293</v>
      </c>
      <c r="Z62" s="213">
        <v>45896</v>
      </c>
      <c r="AA62" s="210">
        <v>0.53755552852999999</v>
      </c>
      <c r="AB62" s="213">
        <v>46234</v>
      </c>
      <c r="AC62" s="212">
        <v>11610.812</v>
      </c>
      <c r="AD62" s="212">
        <v>1259237.9831999999</v>
      </c>
      <c r="AE62" s="211">
        <v>108.45391202</v>
      </c>
      <c r="AF62" s="213">
        <v>46252</v>
      </c>
      <c r="AG62" s="210">
        <v>11.958724893999999</v>
      </c>
      <c r="AH62" s="211">
        <v>6.49</v>
      </c>
      <c r="AI62" s="211">
        <v>0.56000000000000005</v>
      </c>
      <c r="AJ62" s="210">
        <v>4.0328336903000004</v>
      </c>
      <c r="AK62" s="210">
        <v>3.0820402658999999</v>
      </c>
      <c r="AL62" s="210">
        <v>-2.5957768063</v>
      </c>
      <c r="AM62" s="210">
        <v>10.399554004000001</v>
      </c>
      <c r="AN62" s="210">
        <v>20.502184567</v>
      </c>
      <c r="AO62" s="210">
        <v>11.714695094</v>
      </c>
      <c r="AP62" s="210">
        <v>13.013321237</v>
      </c>
      <c r="AQ62" s="210">
        <v>4.8248368511999997</v>
      </c>
      <c r="AR62" s="211">
        <v>55.616590258000002</v>
      </c>
      <c r="AS62" s="211" t="s">
        <v>222</v>
      </c>
      <c r="AT62" s="211" t="s">
        <v>222</v>
      </c>
      <c r="AU62" s="210">
        <v>-1.9307354821</v>
      </c>
      <c r="AV62" s="210">
        <v>14.182042146000001</v>
      </c>
      <c r="AW62" s="210">
        <v>18.717307393999999</v>
      </c>
      <c r="AX62" s="210">
        <v>-11.478419963</v>
      </c>
      <c r="AY62" s="212">
        <v>7</v>
      </c>
      <c r="AZ62" s="212">
        <v>7</v>
      </c>
      <c r="BA62" s="210">
        <v>0.92623221965000002</v>
      </c>
      <c r="BB62" s="210">
        <v>0.34289002129000001</v>
      </c>
      <c r="BC62" s="210">
        <v>1.5093853350999999</v>
      </c>
      <c r="BD62" s="210">
        <v>19.110758392000001</v>
      </c>
      <c r="BE62" s="209" t="s">
        <v>1756</v>
      </c>
      <c r="BF62" s="209" t="s">
        <v>1757</v>
      </c>
      <c r="BG62" s="211">
        <v>0.56000000000000005</v>
      </c>
      <c r="BH62" s="210">
        <v>0.93255620315999999</v>
      </c>
    </row>
    <row r="63" spans="1:60" x14ac:dyDescent="0.3">
      <c r="A63" s="208">
        <v>60</v>
      </c>
      <c r="B63" s="209" t="s">
        <v>2131</v>
      </c>
      <c r="C63" s="207" t="s">
        <v>234</v>
      </c>
      <c r="D63" s="209" t="s">
        <v>286</v>
      </c>
      <c r="E63" s="209" t="s">
        <v>880</v>
      </c>
      <c r="F63" s="209" t="s">
        <v>288</v>
      </c>
      <c r="G63" s="209" t="s">
        <v>400</v>
      </c>
      <c r="H63" s="209" t="s">
        <v>401</v>
      </c>
      <c r="I63" s="209" t="s">
        <v>291</v>
      </c>
      <c r="J63" s="209" t="s">
        <v>833</v>
      </c>
      <c r="K63" s="211">
        <v>100</v>
      </c>
      <c r="L63" s="210">
        <v>0.42099999999999999</v>
      </c>
      <c r="M63" s="212">
        <v>2022.6398446000001</v>
      </c>
      <c r="N63" s="212">
        <v>831.20556414999999</v>
      </c>
      <c r="O63" s="212">
        <v>541.97477390999995</v>
      </c>
      <c r="P63" s="213">
        <v>46255</v>
      </c>
      <c r="Q63" s="212">
        <v>616325.32090000005</v>
      </c>
      <c r="R63" s="212">
        <v>579042.17845000001</v>
      </c>
      <c r="S63" s="212">
        <v>37283.142448999999</v>
      </c>
      <c r="T63" s="211">
        <v>82.82</v>
      </c>
      <c r="U63" s="211">
        <v>93.957069472000001</v>
      </c>
      <c r="V63" s="210">
        <v>88.146640231999996</v>
      </c>
      <c r="W63" s="213">
        <v>46090</v>
      </c>
      <c r="X63" s="211">
        <v>68.012541127000006</v>
      </c>
      <c r="Y63" s="214">
        <v>121.7716595</v>
      </c>
      <c r="Z63" s="213">
        <v>45911</v>
      </c>
      <c r="AA63" s="210">
        <v>0.69333298426000001</v>
      </c>
      <c r="AB63" s="213">
        <v>46234</v>
      </c>
      <c r="AC63" s="212">
        <v>7441.7449999999999</v>
      </c>
      <c r="AD63" s="212">
        <v>888931.19885000004</v>
      </c>
      <c r="AE63" s="211">
        <v>119.45198320999999</v>
      </c>
      <c r="AF63" s="213">
        <v>46252</v>
      </c>
      <c r="AG63" s="210">
        <v>14.188407658999999</v>
      </c>
      <c r="AH63" s="211">
        <v>11.04</v>
      </c>
      <c r="AI63" s="211">
        <v>0.92</v>
      </c>
      <c r="AJ63" s="210">
        <v>-2.4142926121999999E-2</v>
      </c>
      <c r="AK63" s="210">
        <v>-0.97493635058000006</v>
      </c>
      <c r="AL63" s="210">
        <v>-0.65979545151999996</v>
      </c>
      <c r="AM63" s="210">
        <v>-2.7623703495999998</v>
      </c>
      <c r="AN63" s="210">
        <v>20.957866121999999</v>
      </c>
      <c r="AO63" s="210">
        <v>5.6117074206000002</v>
      </c>
      <c r="AP63" s="210">
        <v>13.469002792</v>
      </c>
      <c r="AQ63" s="210">
        <v>-1.2338808416</v>
      </c>
      <c r="AR63" s="211">
        <v>83.854666667000004</v>
      </c>
      <c r="AS63" s="210">
        <v>62.495770763000003</v>
      </c>
      <c r="AT63" s="210">
        <v>26.388664077000001</v>
      </c>
      <c r="AU63" s="210">
        <v>-0.96524073514999997</v>
      </c>
      <c r="AV63" s="210">
        <v>8.0790544727999993</v>
      </c>
      <c r="AW63" s="210">
        <v>7.6024119677000002</v>
      </c>
      <c r="AX63" s="210">
        <v>-4.3850648996999997</v>
      </c>
      <c r="AY63" s="212">
        <v>7</v>
      </c>
      <c r="AZ63" s="212">
        <v>7</v>
      </c>
      <c r="BA63" s="210">
        <v>1.0913404508</v>
      </c>
      <c r="BB63" s="210">
        <v>0.52634968806000004</v>
      </c>
      <c r="BC63" s="210">
        <v>0.71249735375000001</v>
      </c>
      <c r="BD63" s="210">
        <v>12.272220697</v>
      </c>
      <c r="BE63" s="209" t="s">
        <v>1756</v>
      </c>
      <c r="BF63" s="209" t="s">
        <v>1757</v>
      </c>
      <c r="BG63" s="211">
        <v>0.92</v>
      </c>
      <c r="BH63" s="210">
        <v>1.0879848628</v>
      </c>
    </row>
    <row r="64" spans="1:60" x14ac:dyDescent="0.3">
      <c r="A64" s="208">
        <v>61</v>
      </c>
      <c r="B64" s="209" t="s">
        <v>2130</v>
      </c>
      <c r="C64" s="207" t="s">
        <v>234</v>
      </c>
      <c r="D64" s="209" t="s">
        <v>286</v>
      </c>
      <c r="E64" s="209" t="s">
        <v>880</v>
      </c>
      <c r="F64" s="209" t="s">
        <v>288</v>
      </c>
      <c r="G64" s="209" t="s">
        <v>1201</v>
      </c>
      <c r="H64" s="209" t="s">
        <v>1202</v>
      </c>
      <c r="I64" s="209" t="s">
        <v>291</v>
      </c>
      <c r="J64" s="209" t="s">
        <v>833</v>
      </c>
      <c r="K64" s="211">
        <v>100</v>
      </c>
      <c r="L64" s="210">
        <v>0.41499999999999998</v>
      </c>
      <c r="M64" s="212">
        <v>2636.4688070000002</v>
      </c>
      <c r="N64" s="212">
        <v>2276.4554195000001</v>
      </c>
      <c r="O64" s="212">
        <v>2298.9506574000002</v>
      </c>
      <c r="P64" s="213">
        <v>46255</v>
      </c>
      <c r="Q64" s="212">
        <v>615807.5</v>
      </c>
      <c r="R64" s="212">
        <v>673846.25</v>
      </c>
      <c r="S64" s="212">
        <v>-58038.75</v>
      </c>
      <c r="T64" s="211">
        <v>63.98</v>
      </c>
      <c r="U64" s="211">
        <v>74.131583227999997</v>
      </c>
      <c r="V64" s="210">
        <v>86.305994306000002</v>
      </c>
      <c r="W64" s="213">
        <v>46080</v>
      </c>
      <c r="X64" s="211">
        <v>57.802537673000003</v>
      </c>
      <c r="Y64" s="214">
        <v>110.68718187</v>
      </c>
      <c r="Z64" s="213">
        <v>45902</v>
      </c>
      <c r="AA64" s="210">
        <v>0.59657600478999995</v>
      </c>
      <c r="AB64" s="213">
        <v>46234</v>
      </c>
      <c r="AC64" s="212">
        <v>9625</v>
      </c>
      <c r="AD64" s="212">
        <v>1032236.4544</v>
      </c>
      <c r="AE64" s="211">
        <v>107.24534591</v>
      </c>
      <c r="AF64" s="213">
        <v>46234</v>
      </c>
      <c r="AG64" s="210">
        <v>14.92643908</v>
      </c>
      <c r="AH64" s="211">
        <v>10.45</v>
      </c>
      <c r="AI64" s="211">
        <v>0.6</v>
      </c>
      <c r="AJ64" s="210">
        <v>1.3464280057</v>
      </c>
      <c r="AK64" s="210">
        <v>0.39563458122</v>
      </c>
      <c r="AL64" s="210">
        <v>-1.9996852217000001</v>
      </c>
      <c r="AM64" s="210">
        <v>-2.5748354886000002</v>
      </c>
      <c r="AN64" s="210">
        <v>5.9435424324000001</v>
      </c>
      <c r="AO64" s="210">
        <v>-7.2307086260000002</v>
      </c>
      <c r="AP64" s="210">
        <v>-1.5453208974999999</v>
      </c>
      <c r="AQ64" s="210">
        <v>-1.021039604</v>
      </c>
      <c r="AR64" s="211">
        <v>64.64</v>
      </c>
      <c r="AS64" s="211" t="s">
        <v>222</v>
      </c>
      <c r="AT64" s="211" t="s">
        <v>222</v>
      </c>
      <c r="AU64" s="210">
        <v>-2.8987706784</v>
      </c>
      <c r="AV64" s="210">
        <v>-4.7633615737000001</v>
      </c>
      <c r="AW64" s="210">
        <v>8.4644522144999996</v>
      </c>
      <c r="AX64" s="210">
        <v>-6.9398454746000002</v>
      </c>
      <c r="AY64" s="212">
        <v>6</v>
      </c>
      <c r="AZ64" s="212">
        <v>5</v>
      </c>
      <c r="BA64" s="210">
        <v>0.91074681238999999</v>
      </c>
      <c r="BB64" s="210">
        <v>-0.45928232376</v>
      </c>
      <c r="BC64" s="210">
        <v>1.3431645671000001</v>
      </c>
      <c r="BD64" s="210">
        <v>1.5152063079</v>
      </c>
      <c r="BE64" s="209" t="s">
        <v>1756</v>
      </c>
      <c r="BF64" s="209" t="s">
        <v>1757</v>
      </c>
      <c r="BG64" s="211">
        <v>0.6</v>
      </c>
      <c r="BH64" s="210">
        <v>0.90239133703999996</v>
      </c>
    </row>
    <row r="65" spans="1:60" x14ac:dyDescent="0.3">
      <c r="A65" s="208">
        <v>62</v>
      </c>
      <c r="B65" s="209" t="s">
        <v>2133</v>
      </c>
      <c r="C65" s="207" t="s">
        <v>234</v>
      </c>
      <c r="D65" s="209" t="s">
        <v>286</v>
      </c>
      <c r="E65" s="209" t="s">
        <v>880</v>
      </c>
      <c r="F65" s="209" t="s">
        <v>288</v>
      </c>
      <c r="G65" s="209" t="s">
        <v>50</v>
      </c>
      <c r="H65" s="209" t="s">
        <v>330</v>
      </c>
      <c r="I65" s="209" t="s">
        <v>291</v>
      </c>
      <c r="J65" s="209" t="s">
        <v>833</v>
      </c>
      <c r="K65" s="211">
        <v>100</v>
      </c>
      <c r="L65" s="210">
        <v>0.35799999999999998</v>
      </c>
      <c r="M65" s="212">
        <v>1225.958599</v>
      </c>
      <c r="N65" s="212">
        <v>1102.6747289</v>
      </c>
      <c r="O65" s="212">
        <v>1127.3065790999999</v>
      </c>
      <c r="P65" s="213">
        <v>46255</v>
      </c>
      <c r="Q65" s="212">
        <v>529866.25159999996</v>
      </c>
      <c r="R65" s="212">
        <v>642097.12482999999</v>
      </c>
      <c r="S65" s="212">
        <v>-112230.87323</v>
      </c>
      <c r="T65" s="211">
        <v>65.2</v>
      </c>
      <c r="U65" s="211">
        <v>74.385293625000003</v>
      </c>
      <c r="V65" s="210">
        <v>87.651734399000006</v>
      </c>
      <c r="W65" s="213">
        <v>46142</v>
      </c>
      <c r="X65" s="211">
        <v>61.897016460000003</v>
      </c>
      <c r="Y65" s="214">
        <v>105.33625646</v>
      </c>
      <c r="Z65" s="213">
        <v>45968</v>
      </c>
      <c r="AA65" s="210">
        <v>0.69137833420000006</v>
      </c>
      <c r="AB65" s="213">
        <v>46234</v>
      </c>
      <c r="AC65" s="212">
        <v>8126.7830000000004</v>
      </c>
      <c r="AD65" s="212">
        <v>766391.17165000003</v>
      </c>
      <c r="AE65" s="211">
        <v>94.304372548000003</v>
      </c>
      <c r="AF65" s="213">
        <v>46234</v>
      </c>
      <c r="AG65" s="210">
        <v>14.580432856</v>
      </c>
      <c r="AH65" s="211">
        <v>11.52</v>
      </c>
      <c r="AI65" s="211">
        <v>0.95</v>
      </c>
      <c r="AJ65" s="210">
        <v>1.0852713178</v>
      </c>
      <c r="AK65" s="210">
        <v>0.13447789332999999</v>
      </c>
      <c r="AL65" s="210">
        <v>-7.3652823692</v>
      </c>
      <c r="AM65" s="210">
        <v>-8.5439983853000001</v>
      </c>
      <c r="AN65" s="210">
        <v>-3.7804541735999999</v>
      </c>
      <c r="AO65" s="210">
        <v>-5.5531933381999998</v>
      </c>
      <c r="AP65" s="210">
        <v>-11.269317503</v>
      </c>
      <c r="AQ65" s="210">
        <v>-2.9617502604000001</v>
      </c>
      <c r="AR65" s="211">
        <v>67.19</v>
      </c>
      <c r="AS65" s="210">
        <v>17.767349929000002</v>
      </c>
      <c r="AT65" s="210">
        <v>-18.339756756</v>
      </c>
      <c r="AU65" s="210">
        <v>-7.7532541030999997</v>
      </c>
      <c r="AV65" s="210">
        <v>-3.0858462859000002</v>
      </c>
      <c r="AW65" s="210">
        <v>8.9560752995000001</v>
      </c>
      <c r="AX65" s="210">
        <v>-7.7532541030999997</v>
      </c>
      <c r="AY65" s="212">
        <v>6</v>
      </c>
      <c r="AZ65" s="212">
        <v>6</v>
      </c>
      <c r="BA65" s="210">
        <v>1.3318379363999999</v>
      </c>
      <c r="BB65" s="210">
        <v>-1.2520942352</v>
      </c>
      <c r="BC65" s="210">
        <v>1.2582529120999999</v>
      </c>
      <c r="BD65" s="210">
        <v>-8.6144578529999993</v>
      </c>
      <c r="BE65" s="209" t="s">
        <v>1756</v>
      </c>
      <c r="BF65" s="209" t="s">
        <v>1757</v>
      </c>
      <c r="BG65" s="211">
        <v>0.95</v>
      </c>
      <c r="BH65" s="210">
        <v>1.3262599470000001</v>
      </c>
    </row>
    <row r="66" spans="1:60" x14ac:dyDescent="0.3">
      <c r="A66" s="208">
        <v>63</v>
      </c>
      <c r="B66" s="209" t="s">
        <v>2136</v>
      </c>
      <c r="C66" s="207" t="s">
        <v>234</v>
      </c>
      <c r="D66" s="209" t="s">
        <v>286</v>
      </c>
      <c r="E66" s="209" t="s">
        <v>880</v>
      </c>
      <c r="F66" s="209" t="s">
        <v>288</v>
      </c>
      <c r="G66" s="209" t="s">
        <v>821</v>
      </c>
      <c r="H66" s="209" t="s">
        <v>822</v>
      </c>
      <c r="I66" s="209" t="s">
        <v>291</v>
      </c>
      <c r="J66" s="209" t="s">
        <v>833</v>
      </c>
      <c r="K66" s="211">
        <v>100</v>
      </c>
      <c r="L66" s="210">
        <v>0.35499999999999998</v>
      </c>
      <c r="M66" s="212">
        <v>712.73553135999998</v>
      </c>
      <c r="N66" s="212">
        <v>681.26842523000005</v>
      </c>
      <c r="O66" s="212">
        <v>725.65299434999997</v>
      </c>
      <c r="P66" s="213">
        <v>46255</v>
      </c>
      <c r="Q66" s="212">
        <v>492652.74465000001</v>
      </c>
      <c r="R66" s="212">
        <v>415472.3616</v>
      </c>
      <c r="S66" s="212">
        <v>77180.383050000004</v>
      </c>
      <c r="T66" s="211">
        <v>93.15</v>
      </c>
      <c r="U66" s="211">
        <v>93.952840425000005</v>
      </c>
      <c r="V66" s="210">
        <v>99.145485734000005</v>
      </c>
      <c r="W66" s="213">
        <v>46203</v>
      </c>
      <c r="X66" s="211">
        <v>80.857418640999995</v>
      </c>
      <c r="Y66" s="214">
        <v>115.20278728</v>
      </c>
      <c r="Z66" s="213">
        <v>45902</v>
      </c>
      <c r="AA66" s="210">
        <v>0.97837887130000001</v>
      </c>
      <c r="AB66" s="213">
        <v>46234</v>
      </c>
      <c r="AC66" s="212">
        <v>5288.8109999999997</v>
      </c>
      <c r="AD66" s="212">
        <v>503539.84443</v>
      </c>
      <c r="AE66" s="211">
        <v>95.208515567999996</v>
      </c>
      <c r="AF66" s="213">
        <v>46248</v>
      </c>
      <c r="AG66" s="210">
        <v>13.22368421</v>
      </c>
      <c r="AH66" s="211">
        <v>12.06</v>
      </c>
      <c r="AI66" s="211">
        <v>1</v>
      </c>
      <c r="AJ66" s="210">
        <v>0.84443000978000005</v>
      </c>
      <c r="AK66" s="210">
        <v>-0.10636341467</v>
      </c>
      <c r="AL66" s="210">
        <v>-0.57793974055999997</v>
      </c>
      <c r="AM66" s="210">
        <v>-0.22883112242</v>
      </c>
      <c r="AN66" s="210">
        <v>16.238601817999999</v>
      </c>
      <c r="AO66" s="210">
        <v>5.8189061278</v>
      </c>
      <c r="AP66" s="210">
        <v>8.7497384880000002</v>
      </c>
      <c r="AQ66" s="210">
        <v>0.26910656616</v>
      </c>
      <c r="AR66" s="211">
        <v>92.9</v>
      </c>
      <c r="AS66" s="210">
        <v>95.182987505</v>
      </c>
      <c r="AT66" s="210">
        <v>59.075880820000002</v>
      </c>
      <c r="AU66" s="210">
        <v>-0.26197980332999998</v>
      </c>
      <c r="AV66" s="210">
        <v>8.2862531799999992</v>
      </c>
      <c r="AW66" s="210">
        <v>3.6687580776000002</v>
      </c>
      <c r="AX66" s="210">
        <v>-0.59409086097999997</v>
      </c>
      <c r="AY66" s="212">
        <v>9</v>
      </c>
      <c r="AZ66" s="212">
        <v>6</v>
      </c>
      <c r="BA66" s="210">
        <v>1.0559662090999999</v>
      </c>
      <c r="BB66" s="210">
        <v>0.39412768244000002</v>
      </c>
      <c r="BC66" s="210">
        <v>0.33396389515000002</v>
      </c>
      <c r="BD66" s="210">
        <v>4.1522614669999998</v>
      </c>
      <c r="BE66" s="209" t="s">
        <v>1756</v>
      </c>
      <c r="BF66" s="209" t="s">
        <v>1757</v>
      </c>
      <c r="BG66" s="211">
        <v>1</v>
      </c>
      <c r="BH66" s="210">
        <v>1.0593220339</v>
      </c>
    </row>
    <row r="67" spans="1:60" x14ac:dyDescent="0.3">
      <c r="A67" s="208">
        <v>64</v>
      </c>
      <c r="B67" s="209" t="s">
        <v>2134</v>
      </c>
      <c r="C67" s="207" t="s">
        <v>234</v>
      </c>
      <c r="D67" s="209" t="s">
        <v>286</v>
      </c>
      <c r="E67" s="209" t="s">
        <v>880</v>
      </c>
      <c r="F67" s="209" t="s">
        <v>288</v>
      </c>
      <c r="G67" s="209" t="s">
        <v>894</v>
      </c>
      <c r="H67" s="209" t="s">
        <v>895</v>
      </c>
      <c r="I67" s="209" t="s">
        <v>291</v>
      </c>
      <c r="J67" s="209" t="s">
        <v>833</v>
      </c>
      <c r="K67" s="211">
        <v>100</v>
      </c>
      <c r="L67" s="210">
        <v>0.35499999999999998</v>
      </c>
      <c r="M67" s="212">
        <v>1844.8958531999999</v>
      </c>
      <c r="N67" s="212">
        <v>1655.6998905</v>
      </c>
      <c r="O67" s="212">
        <v>1660.3699696000001</v>
      </c>
      <c r="P67" s="213">
        <v>46255</v>
      </c>
      <c r="Q67" s="212">
        <v>526383.13910000003</v>
      </c>
      <c r="R67" s="212">
        <v>569796.18149999995</v>
      </c>
      <c r="S67" s="212">
        <v>-43413.042399999998</v>
      </c>
      <c r="T67" s="211">
        <v>6.79</v>
      </c>
      <c r="U67" s="211">
        <v>7.6243648962000004</v>
      </c>
      <c r="V67" s="210">
        <v>89.056598057000002</v>
      </c>
      <c r="W67" s="213">
        <v>46084</v>
      </c>
      <c r="X67" s="211">
        <v>6.4761263277000003</v>
      </c>
      <c r="Y67" s="214">
        <v>104.84662677</v>
      </c>
      <c r="Z67" s="213">
        <v>45904</v>
      </c>
      <c r="AA67" s="210">
        <v>0.75901782224000003</v>
      </c>
      <c r="AB67" s="213">
        <v>46234</v>
      </c>
      <c r="AC67" s="212">
        <v>77523.289999999994</v>
      </c>
      <c r="AD67" s="212">
        <v>693505.63804999995</v>
      </c>
      <c r="AE67" s="211">
        <v>8.9457714972000009</v>
      </c>
      <c r="AF67" s="213">
        <v>46234</v>
      </c>
      <c r="AG67" s="210">
        <v>13.265306122</v>
      </c>
      <c r="AH67" s="211">
        <v>0.97499999999999998</v>
      </c>
      <c r="AI67" s="211">
        <v>0.08</v>
      </c>
      <c r="AJ67" s="210">
        <v>1.1922503725</v>
      </c>
      <c r="AK67" s="210">
        <v>0.24145694806000001</v>
      </c>
      <c r="AL67" s="210">
        <v>-5.0260726053000004</v>
      </c>
      <c r="AM67" s="210">
        <v>-6.5881840161999996</v>
      </c>
      <c r="AN67" s="210">
        <v>5.0531505989000003</v>
      </c>
      <c r="AO67" s="210">
        <v>-5.0221153322000003</v>
      </c>
      <c r="AP67" s="210">
        <v>-2.4357127309000002</v>
      </c>
      <c r="AQ67" s="210">
        <v>1.6467065868999999</v>
      </c>
      <c r="AR67" s="211">
        <v>6.68</v>
      </c>
      <c r="AS67" s="211" t="s">
        <v>222</v>
      </c>
      <c r="AT67" s="211" t="s">
        <v>222</v>
      </c>
      <c r="AU67" s="210">
        <v>-4.2313117065999997</v>
      </c>
      <c r="AV67" s="210">
        <v>-2.5547682799999998</v>
      </c>
      <c r="AW67" s="210">
        <v>6.5843621397999996</v>
      </c>
      <c r="AX67" s="210">
        <v>-4.2313117065999997</v>
      </c>
      <c r="AY67" s="212">
        <v>6</v>
      </c>
      <c r="AZ67" s="212">
        <v>5</v>
      </c>
      <c r="BA67" s="210">
        <v>1.1065006916</v>
      </c>
      <c r="BB67" s="210">
        <v>-0.74226374184999999</v>
      </c>
      <c r="BC67" s="210">
        <v>1.459568422</v>
      </c>
      <c r="BD67" s="210">
        <v>0.27254734652000001</v>
      </c>
      <c r="BE67" s="209" t="s">
        <v>1756</v>
      </c>
      <c r="BF67" s="209" t="s">
        <v>1757</v>
      </c>
      <c r="BG67" s="211">
        <v>0.08</v>
      </c>
      <c r="BH67" s="210">
        <v>1.1157601116</v>
      </c>
    </row>
    <row r="68" spans="1:60" x14ac:dyDescent="0.3">
      <c r="A68" s="208">
        <v>65</v>
      </c>
      <c r="B68" s="209" t="s">
        <v>2135</v>
      </c>
      <c r="C68" s="207" t="s">
        <v>234</v>
      </c>
      <c r="D68" s="209" t="s">
        <v>286</v>
      </c>
      <c r="E68" s="209" t="s">
        <v>880</v>
      </c>
      <c r="F68" s="209" t="s">
        <v>288</v>
      </c>
      <c r="G68" s="209" t="s">
        <v>339</v>
      </c>
      <c r="H68" s="209" t="s">
        <v>340</v>
      </c>
      <c r="I68" s="209" t="s">
        <v>291</v>
      </c>
      <c r="J68" s="209" t="s">
        <v>833</v>
      </c>
      <c r="K68" s="211">
        <v>100</v>
      </c>
      <c r="L68" s="210">
        <v>0.35399999999999998</v>
      </c>
      <c r="M68" s="212">
        <v>1113.8357372999999</v>
      </c>
      <c r="N68" s="212">
        <v>1058.7510262000001</v>
      </c>
      <c r="O68" s="212">
        <v>824.83057043999997</v>
      </c>
      <c r="P68" s="213">
        <v>46255</v>
      </c>
      <c r="Q68" s="212">
        <v>525040.19024999999</v>
      </c>
      <c r="R68" s="212">
        <v>538017.13549999997</v>
      </c>
      <c r="S68" s="212">
        <v>-12976.945250000001</v>
      </c>
      <c r="T68" s="211">
        <v>74.849999999999994</v>
      </c>
      <c r="U68" s="211">
        <v>81.691622047999999</v>
      </c>
      <c r="V68" s="210">
        <v>91.625062795000005</v>
      </c>
      <c r="W68" s="213">
        <v>46150</v>
      </c>
      <c r="X68" s="211">
        <v>68.414653845999993</v>
      </c>
      <c r="Y68" s="214">
        <v>109.40638561</v>
      </c>
      <c r="Z68" s="213">
        <v>45894</v>
      </c>
      <c r="AA68" s="210">
        <v>0.84732373412999995</v>
      </c>
      <c r="AB68" s="213">
        <v>46234</v>
      </c>
      <c r="AC68" s="212">
        <v>7014.5649999999996</v>
      </c>
      <c r="AD68" s="212">
        <v>619645.32457000006</v>
      </c>
      <c r="AE68" s="211">
        <v>88.336956685000004</v>
      </c>
      <c r="AF68" s="213">
        <v>46234</v>
      </c>
      <c r="AG68" s="210">
        <v>12.516297262</v>
      </c>
      <c r="AH68" s="211">
        <v>9.6</v>
      </c>
      <c r="AI68" s="211">
        <v>0.8</v>
      </c>
      <c r="AJ68" s="210">
        <v>1.1486486486</v>
      </c>
      <c r="AK68" s="210">
        <v>0.19785522418000001</v>
      </c>
      <c r="AL68" s="210">
        <v>-3.4134705605</v>
      </c>
      <c r="AM68" s="210">
        <v>-3.9960916402</v>
      </c>
      <c r="AN68" s="210">
        <v>9.6916695359999991</v>
      </c>
      <c r="AO68" s="210">
        <v>-7.1660005359000003</v>
      </c>
      <c r="AP68" s="210">
        <v>2.2028062062</v>
      </c>
      <c r="AQ68" s="210">
        <v>0</v>
      </c>
      <c r="AR68" s="211">
        <v>74.849999999999994</v>
      </c>
      <c r="AS68" s="210">
        <v>57.117562782</v>
      </c>
      <c r="AT68" s="210">
        <v>21.010456095999999</v>
      </c>
      <c r="AU68" s="210">
        <v>-4.0507627227</v>
      </c>
      <c r="AV68" s="210">
        <v>-4.6986534837000002</v>
      </c>
      <c r="AW68" s="210">
        <v>4.6875</v>
      </c>
      <c r="AX68" s="210">
        <v>-4.0507627227</v>
      </c>
      <c r="AY68" s="212">
        <v>7</v>
      </c>
      <c r="AZ68" s="212">
        <v>4</v>
      </c>
      <c r="BA68" s="210">
        <v>1.02184187</v>
      </c>
      <c r="BB68" s="210">
        <v>-0.29596596582000001</v>
      </c>
      <c r="BC68" s="210">
        <v>1.4324297079999999</v>
      </c>
      <c r="BD68" s="210">
        <v>6.1060617649999998</v>
      </c>
      <c r="BE68" s="209" t="s">
        <v>1756</v>
      </c>
      <c r="BF68" s="209" t="s">
        <v>1757</v>
      </c>
      <c r="BG68" s="211">
        <v>0.8</v>
      </c>
      <c r="BH68" s="210">
        <v>1.0150996066</v>
      </c>
    </row>
    <row r="69" spans="1:60" x14ac:dyDescent="0.3">
      <c r="A69" s="208">
        <v>66</v>
      </c>
      <c r="B69" s="209" t="s">
        <v>2132</v>
      </c>
      <c r="C69" s="207" t="s">
        <v>234</v>
      </c>
      <c r="D69" s="209" t="s">
        <v>286</v>
      </c>
      <c r="E69" s="209" t="s">
        <v>880</v>
      </c>
      <c r="F69" s="209" t="s">
        <v>288</v>
      </c>
      <c r="G69" s="209" t="s">
        <v>43</v>
      </c>
      <c r="H69" s="209" t="s">
        <v>324</v>
      </c>
      <c r="I69" s="209" t="s">
        <v>291</v>
      </c>
      <c r="J69" s="209" t="s">
        <v>833</v>
      </c>
      <c r="K69" s="211">
        <v>100</v>
      </c>
      <c r="L69" s="210">
        <v>0.35</v>
      </c>
      <c r="M69" s="212">
        <v>1543.6397830000001</v>
      </c>
      <c r="N69" s="212">
        <v>1177.4744994</v>
      </c>
      <c r="O69" s="212">
        <v>1440.4749991000001</v>
      </c>
      <c r="P69" s="213">
        <v>46255</v>
      </c>
      <c r="Q69" s="212">
        <v>535153.47406000004</v>
      </c>
      <c r="R69" s="212">
        <v>607741.42821000004</v>
      </c>
      <c r="S69" s="212">
        <v>-72587.954152000006</v>
      </c>
      <c r="T69" s="211">
        <v>43.94</v>
      </c>
      <c r="U69" s="211">
        <v>52.830948573999997</v>
      </c>
      <c r="V69" s="210">
        <v>83.170946549000007</v>
      </c>
      <c r="W69" s="213">
        <v>46045</v>
      </c>
      <c r="X69" s="211">
        <v>41.99</v>
      </c>
      <c r="Y69" s="214">
        <v>104.64396284</v>
      </c>
      <c r="Z69" s="213">
        <v>46252</v>
      </c>
      <c r="AA69" s="210">
        <v>0.56001315337000002</v>
      </c>
      <c r="AB69" s="213">
        <v>46234</v>
      </c>
      <c r="AC69" s="212">
        <v>12179.186938000001</v>
      </c>
      <c r="AD69" s="212">
        <v>955608.75818</v>
      </c>
      <c r="AE69" s="211">
        <v>78.462442775</v>
      </c>
      <c r="AF69" s="213">
        <v>46241</v>
      </c>
      <c r="AG69" s="210">
        <v>9.5190380761999993</v>
      </c>
      <c r="AH69" s="211">
        <v>4.75</v>
      </c>
      <c r="AI69" s="211">
        <v>0.35</v>
      </c>
      <c r="AJ69" s="210">
        <v>4.3953433117999996</v>
      </c>
      <c r="AK69" s="210">
        <v>3.4445498874</v>
      </c>
      <c r="AL69" s="210">
        <v>-5.8576329777999998</v>
      </c>
      <c r="AM69" s="210">
        <v>-11.700891561000001</v>
      </c>
      <c r="AN69" s="210">
        <v>-3.3532391315000001</v>
      </c>
      <c r="AO69" s="210">
        <v>-16.291721854999999</v>
      </c>
      <c r="AP69" s="210">
        <v>-10.842102461</v>
      </c>
      <c r="AQ69" s="210">
        <v>2.2098162364</v>
      </c>
      <c r="AR69" s="211">
        <v>42.99</v>
      </c>
      <c r="AS69" s="210">
        <v>-7.7362100103999998</v>
      </c>
      <c r="AT69" s="210">
        <v>-43.843316696000002</v>
      </c>
      <c r="AU69" s="210">
        <v>-3.7719419622000001</v>
      </c>
      <c r="AV69" s="210">
        <v>-13.824374801999999</v>
      </c>
      <c r="AW69" s="210">
        <v>8.1208815406999992</v>
      </c>
      <c r="AX69" s="210">
        <v>-7.1773265233999997</v>
      </c>
      <c r="AY69" s="212">
        <v>4</v>
      </c>
      <c r="AZ69" s="212">
        <v>3</v>
      </c>
      <c r="BA69" s="210">
        <v>0.74373140671000004</v>
      </c>
      <c r="BB69" s="210">
        <v>-0.95129443307999995</v>
      </c>
      <c r="BC69" s="210">
        <v>1.5553222488</v>
      </c>
      <c r="BD69" s="210">
        <v>-5.8884614182000004</v>
      </c>
      <c r="BE69" s="209" t="s">
        <v>1756</v>
      </c>
      <c r="BF69" s="209" t="s">
        <v>1757</v>
      </c>
      <c r="BG69" s="211">
        <v>0.35</v>
      </c>
      <c r="BH69" s="210">
        <v>0.76020851434000003</v>
      </c>
    </row>
    <row r="70" spans="1:60" x14ac:dyDescent="0.3">
      <c r="A70" s="208">
        <v>67</v>
      </c>
      <c r="B70" s="209" t="s">
        <v>2353</v>
      </c>
      <c r="C70" s="207" t="s">
        <v>234</v>
      </c>
      <c r="D70" s="209" t="s">
        <v>286</v>
      </c>
      <c r="E70" s="209" t="s">
        <v>880</v>
      </c>
      <c r="F70" s="209" t="s">
        <v>288</v>
      </c>
      <c r="G70" s="209" t="s">
        <v>757</v>
      </c>
      <c r="H70" s="209" t="s">
        <v>758</v>
      </c>
      <c r="I70" s="209" t="s">
        <v>291</v>
      </c>
      <c r="J70" s="209" t="s">
        <v>833</v>
      </c>
      <c r="K70" s="211">
        <v>100</v>
      </c>
      <c r="L70" s="210">
        <v>0.33400000000000002</v>
      </c>
      <c r="M70" s="212">
        <v>624.60395975999995</v>
      </c>
      <c r="N70" s="212">
        <v>510.77895368999998</v>
      </c>
      <c r="O70" s="212">
        <v>546.69589303999999</v>
      </c>
      <c r="P70" s="213">
        <v>46255</v>
      </c>
      <c r="Q70" s="212">
        <v>475268.54784000001</v>
      </c>
      <c r="R70" s="212">
        <v>459414.29743999999</v>
      </c>
      <c r="S70" s="212">
        <v>15854.250399</v>
      </c>
      <c r="T70" s="211">
        <v>79.44</v>
      </c>
      <c r="U70" s="211">
        <v>87.640202833999993</v>
      </c>
      <c r="V70" s="210">
        <v>90.643331977000003</v>
      </c>
      <c r="W70" s="213">
        <v>46129</v>
      </c>
      <c r="X70" s="211">
        <v>66.714372017000002</v>
      </c>
      <c r="Y70" s="214">
        <v>119.07479241999999</v>
      </c>
      <c r="Z70" s="213">
        <v>45894</v>
      </c>
      <c r="AA70" s="210">
        <v>0.68505694338000001</v>
      </c>
      <c r="AB70" s="213">
        <v>46053</v>
      </c>
      <c r="AC70" s="212">
        <v>5982.7359999999999</v>
      </c>
      <c r="AD70" s="212">
        <v>693765.02557000006</v>
      </c>
      <c r="AE70" s="211">
        <v>115.96116318</v>
      </c>
      <c r="AF70" s="213">
        <v>46253</v>
      </c>
      <c r="AG70" s="210">
        <v>15.301471545</v>
      </c>
      <c r="AH70" s="211">
        <v>11.75</v>
      </c>
      <c r="AI70" s="211">
        <v>1</v>
      </c>
      <c r="AJ70" s="210">
        <v>-2.9444105071000002</v>
      </c>
      <c r="AK70" s="210">
        <v>-3.8952039315999998</v>
      </c>
      <c r="AL70" s="210">
        <v>-6.0439879804999999</v>
      </c>
      <c r="AM70" s="210">
        <v>-6.0133886383000004</v>
      </c>
      <c r="AN70" s="210">
        <v>18.625102498</v>
      </c>
      <c r="AO70" s="210">
        <v>3.4292129329000001</v>
      </c>
      <c r="AP70" s="210">
        <v>11.136239167999999</v>
      </c>
      <c r="AQ70" s="210">
        <v>-4.4128847992000004</v>
      </c>
      <c r="AR70" s="211">
        <v>83.107435382999995</v>
      </c>
      <c r="AS70" s="210">
        <v>48.805090767999999</v>
      </c>
      <c r="AT70" s="210">
        <v>12.697984082</v>
      </c>
      <c r="AU70" s="210">
        <v>-4.4015175598000003</v>
      </c>
      <c r="AV70" s="210">
        <v>5.8965599850999997</v>
      </c>
      <c r="AW70" s="210">
        <v>7.2588493441999997</v>
      </c>
      <c r="AX70" s="210">
        <v>-4.7686470877999998</v>
      </c>
      <c r="AY70" s="212">
        <v>8</v>
      </c>
      <c r="AZ70" s="212">
        <v>8</v>
      </c>
      <c r="BA70" s="210">
        <v>1.1687704535000001</v>
      </c>
      <c r="BB70" s="210">
        <v>0.37420728236</v>
      </c>
      <c r="BC70" s="210">
        <v>0.84038028164</v>
      </c>
      <c r="BD70" s="210">
        <v>12.574353436000001</v>
      </c>
      <c r="BE70" s="209" t="s">
        <v>1756</v>
      </c>
      <c r="BF70" s="209" t="s">
        <v>1757</v>
      </c>
      <c r="BG70" s="211">
        <v>1</v>
      </c>
      <c r="BH70" s="210">
        <v>1.1892020454000001</v>
      </c>
    </row>
    <row r="71" spans="1:60" x14ac:dyDescent="0.3">
      <c r="A71" s="208">
        <v>68</v>
      </c>
      <c r="B71" s="209" t="s">
        <v>1860</v>
      </c>
      <c r="C71" s="207" t="s">
        <v>234</v>
      </c>
      <c r="D71" s="209" t="s">
        <v>286</v>
      </c>
      <c r="E71" s="209" t="s">
        <v>880</v>
      </c>
      <c r="F71" s="209" t="s">
        <v>288</v>
      </c>
      <c r="G71" s="209" t="s">
        <v>49</v>
      </c>
      <c r="H71" s="209" t="s">
        <v>331</v>
      </c>
      <c r="I71" s="209" t="s">
        <v>291</v>
      </c>
      <c r="J71" s="209" t="s">
        <v>833</v>
      </c>
      <c r="K71" s="211">
        <v>100</v>
      </c>
      <c r="L71" s="210">
        <v>0.32500000000000001</v>
      </c>
      <c r="M71" s="212">
        <v>1036.7461902</v>
      </c>
      <c r="N71" s="212">
        <v>913.90960077</v>
      </c>
      <c r="O71" s="212">
        <v>855.83551782999996</v>
      </c>
      <c r="P71" s="213">
        <v>46255</v>
      </c>
      <c r="Q71" s="212">
        <v>476837.79399999999</v>
      </c>
      <c r="R71" s="212">
        <v>462813.15299999999</v>
      </c>
      <c r="S71" s="212">
        <v>14024.641</v>
      </c>
      <c r="T71" s="211">
        <v>129.19999999999999</v>
      </c>
      <c r="U71" s="211">
        <v>139.27698214</v>
      </c>
      <c r="V71" s="210">
        <v>92.764790000000005</v>
      </c>
      <c r="W71" s="213">
        <v>46175</v>
      </c>
      <c r="X71" s="211">
        <v>114.02137313</v>
      </c>
      <c r="Y71" s="214">
        <v>113.31208916</v>
      </c>
      <c r="Z71" s="213">
        <v>45896</v>
      </c>
      <c r="AA71" s="210">
        <v>0.67583921260000002</v>
      </c>
      <c r="AB71" s="213">
        <v>46234</v>
      </c>
      <c r="AC71" s="212">
        <v>3690.6950000000002</v>
      </c>
      <c r="AD71" s="212">
        <v>705549.16776999994</v>
      </c>
      <c r="AE71" s="211">
        <v>191.1697303</v>
      </c>
      <c r="AF71" s="213">
        <v>46234</v>
      </c>
      <c r="AG71" s="210">
        <v>9.9043062201000005</v>
      </c>
      <c r="AH71" s="211">
        <v>12.42</v>
      </c>
      <c r="AI71" s="211">
        <v>1.3</v>
      </c>
      <c r="AJ71" s="210">
        <v>-5.4150228242999997E-2</v>
      </c>
      <c r="AK71" s="210">
        <v>-1.0049436527</v>
      </c>
      <c r="AL71" s="210">
        <v>-6.1496063898999997</v>
      </c>
      <c r="AM71" s="210">
        <v>-4.9181503609000004</v>
      </c>
      <c r="AN71" s="210">
        <v>12.860286578</v>
      </c>
      <c r="AO71" s="210">
        <v>-2.4399990435999999</v>
      </c>
      <c r="AP71" s="210">
        <v>5.3714232481000002</v>
      </c>
      <c r="AQ71" s="210">
        <v>-0.32402407050999998</v>
      </c>
      <c r="AR71" s="211">
        <v>129.62</v>
      </c>
      <c r="AS71" s="210">
        <v>31.927508627999998</v>
      </c>
      <c r="AT71" s="210">
        <v>-4.1795980572999998</v>
      </c>
      <c r="AU71" s="210">
        <v>-5.1325354283999998</v>
      </c>
      <c r="AV71" s="210">
        <v>2.7348008643000001E-2</v>
      </c>
      <c r="AW71" s="210">
        <v>10.078124999</v>
      </c>
      <c r="AX71" s="210">
        <v>-5.1325354283999998</v>
      </c>
      <c r="AY71" s="212">
        <v>9</v>
      </c>
      <c r="AZ71" s="212">
        <v>5</v>
      </c>
      <c r="BA71" s="210">
        <v>0.93538638652999995</v>
      </c>
      <c r="BB71" s="210">
        <v>-8.1863351474999999E-2</v>
      </c>
      <c r="BC71" s="210">
        <v>1.2014012042</v>
      </c>
      <c r="BD71" s="210">
        <v>7.2922008422999998</v>
      </c>
      <c r="BE71" s="209" t="s">
        <v>1756</v>
      </c>
      <c r="BF71" s="209" t="s">
        <v>1757</v>
      </c>
      <c r="BG71" s="211">
        <v>1.3</v>
      </c>
      <c r="BH71" s="210">
        <v>0.94552331078999996</v>
      </c>
    </row>
    <row r="72" spans="1:60" x14ac:dyDescent="0.3">
      <c r="A72" s="208">
        <v>69</v>
      </c>
      <c r="B72" s="209" t="s">
        <v>2137</v>
      </c>
      <c r="C72" s="207" t="s">
        <v>234</v>
      </c>
      <c r="D72" s="209" t="s">
        <v>286</v>
      </c>
      <c r="E72" s="209" t="s">
        <v>880</v>
      </c>
      <c r="F72" s="209" t="s">
        <v>288</v>
      </c>
      <c r="G72" s="209" t="s">
        <v>538</v>
      </c>
      <c r="H72" s="209" t="s">
        <v>539</v>
      </c>
      <c r="I72" s="209" t="s">
        <v>291</v>
      </c>
      <c r="J72" s="209" t="s">
        <v>833</v>
      </c>
      <c r="K72" s="211">
        <v>100</v>
      </c>
      <c r="L72" s="210">
        <v>0.317</v>
      </c>
      <c r="M72" s="212">
        <v>994.31481799999995</v>
      </c>
      <c r="N72" s="212">
        <v>456.19650938000001</v>
      </c>
      <c r="O72" s="212">
        <v>409.62949348000001</v>
      </c>
      <c r="P72" s="213">
        <v>46255</v>
      </c>
      <c r="Q72" s="212">
        <v>472773.37449999998</v>
      </c>
      <c r="R72" s="212">
        <v>549808.01769999997</v>
      </c>
      <c r="S72" s="212">
        <v>-77034.643200999999</v>
      </c>
      <c r="T72" s="211">
        <v>70.7</v>
      </c>
      <c r="U72" s="211">
        <v>89.662346378999999</v>
      </c>
      <c r="V72" s="210">
        <v>78.851382831999999</v>
      </c>
      <c r="W72" s="213">
        <v>46056</v>
      </c>
      <c r="X72" s="211">
        <v>69.48</v>
      </c>
      <c r="Y72" s="214">
        <v>101.75590097</v>
      </c>
      <c r="Z72" s="213">
        <v>46254</v>
      </c>
      <c r="AA72" s="210">
        <v>0.74900504631999998</v>
      </c>
      <c r="AB72" s="213">
        <v>46234</v>
      </c>
      <c r="AC72" s="212">
        <v>6687.0349999999999</v>
      </c>
      <c r="AD72" s="212">
        <v>631201.85481000005</v>
      </c>
      <c r="AE72" s="211">
        <v>94.391887408000002</v>
      </c>
      <c r="AF72" s="213">
        <v>46234</v>
      </c>
      <c r="AG72" s="210">
        <v>10.216492337</v>
      </c>
      <c r="AH72" s="211">
        <v>8.4</v>
      </c>
      <c r="AI72" s="211">
        <v>0.6</v>
      </c>
      <c r="AJ72" s="210">
        <v>1.7559009785999999</v>
      </c>
      <c r="AK72" s="210">
        <v>0.80510755415000002</v>
      </c>
      <c r="AL72" s="210">
        <v>-0.14665984281</v>
      </c>
      <c r="AM72" s="210">
        <v>-12.486944303</v>
      </c>
      <c r="AN72" s="210">
        <v>-5.0215413826999997</v>
      </c>
      <c r="AO72" s="210">
        <v>-18.518302584000001</v>
      </c>
      <c r="AP72" s="210">
        <v>-12.510404712</v>
      </c>
      <c r="AQ72" s="210">
        <v>-7.0671378125999995E-2</v>
      </c>
      <c r="AR72" s="211">
        <v>70.75</v>
      </c>
      <c r="AS72" s="210">
        <v>14.962229324999999</v>
      </c>
      <c r="AT72" s="210">
        <v>-21.144877359999999</v>
      </c>
      <c r="AU72" s="210">
        <v>-0.78585461697000003</v>
      </c>
      <c r="AV72" s="210">
        <v>-16.050955532</v>
      </c>
      <c r="AW72" s="210">
        <v>8.1154108663999995</v>
      </c>
      <c r="AX72" s="210">
        <v>-9.9029126213000005</v>
      </c>
      <c r="AY72" s="212">
        <v>5</v>
      </c>
      <c r="AZ72" s="212">
        <v>4</v>
      </c>
      <c r="BA72" s="210">
        <v>0.84033613444999999</v>
      </c>
      <c r="BB72" s="210">
        <v>-1.2931051993</v>
      </c>
      <c r="BC72" s="210">
        <v>0.72299310162999997</v>
      </c>
      <c r="BD72" s="210">
        <v>-13.961084113</v>
      </c>
      <c r="BE72" s="209" t="s">
        <v>1756</v>
      </c>
      <c r="BF72" s="209" t="s">
        <v>1757</v>
      </c>
      <c r="BG72" s="211">
        <v>0.6</v>
      </c>
      <c r="BH72" s="210">
        <v>0.83495686055999996</v>
      </c>
    </row>
    <row r="73" spans="1:60" x14ac:dyDescent="0.3">
      <c r="A73" s="208">
        <v>70</v>
      </c>
      <c r="B73" s="209" t="s">
        <v>1921</v>
      </c>
      <c r="C73" s="207" t="s">
        <v>234</v>
      </c>
      <c r="D73" s="209" t="s">
        <v>286</v>
      </c>
      <c r="E73" s="209" t="s">
        <v>880</v>
      </c>
      <c r="F73" s="209" t="s">
        <v>288</v>
      </c>
      <c r="G73" s="209" t="s">
        <v>1264</v>
      </c>
      <c r="H73" s="209" t="s">
        <v>1265</v>
      </c>
      <c r="I73" s="209" t="s">
        <v>291</v>
      </c>
      <c r="J73" s="209" t="s">
        <v>833</v>
      </c>
      <c r="K73" s="211">
        <v>100</v>
      </c>
      <c r="L73" s="210">
        <v>0.313</v>
      </c>
      <c r="M73" s="212">
        <v>1189.5427893999999</v>
      </c>
      <c r="N73" s="212">
        <v>1077.8836415000001</v>
      </c>
      <c r="O73" s="212">
        <v>1175.4726648000001</v>
      </c>
      <c r="P73" s="213">
        <v>46255</v>
      </c>
      <c r="Q73" s="212">
        <v>479312.5</v>
      </c>
      <c r="R73" s="212">
        <v>471187.5</v>
      </c>
      <c r="S73" s="212">
        <v>8124.9999994999998</v>
      </c>
      <c r="T73" s="211">
        <v>76.69</v>
      </c>
      <c r="U73" s="211">
        <v>86.179467008000003</v>
      </c>
      <c r="V73" s="210">
        <v>88.988714669999993</v>
      </c>
      <c r="W73" s="213">
        <v>46141</v>
      </c>
      <c r="X73" s="211">
        <v>66.635003026000007</v>
      </c>
      <c r="Y73" s="214">
        <v>115.08966236000001</v>
      </c>
      <c r="Z73" s="213">
        <v>45895</v>
      </c>
      <c r="AA73" s="210">
        <v>0.85844245263999996</v>
      </c>
      <c r="AB73" s="213">
        <v>46234</v>
      </c>
      <c r="AC73" s="212">
        <v>6250</v>
      </c>
      <c r="AD73" s="212">
        <v>558351.34728999995</v>
      </c>
      <c r="AE73" s="211">
        <v>89.336215566000007</v>
      </c>
      <c r="AF73" s="213">
        <v>46234</v>
      </c>
      <c r="AG73" s="210">
        <v>13.901047884</v>
      </c>
      <c r="AH73" s="211">
        <v>10.48</v>
      </c>
      <c r="AI73" s="211">
        <v>0.8</v>
      </c>
      <c r="AJ73" s="210">
        <v>4.3827412548</v>
      </c>
      <c r="AK73" s="210">
        <v>3.4319478304</v>
      </c>
      <c r="AL73" s="210">
        <v>-0.58716926723999996</v>
      </c>
      <c r="AM73" s="210">
        <v>-5.0317207682999996</v>
      </c>
      <c r="AN73" s="210">
        <v>15.608703155000001</v>
      </c>
      <c r="AO73" s="210">
        <v>1.3429579487000001</v>
      </c>
      <c r="AP73" s="210">
        <v>8.1198398258999998</v>
      </c>
      <c r="AQ73" s="210">
        <v>4.4965254120999996</v>
      </c>
      <c r="AR73" s="211">
        <v>73.39</v>
      </c>
      <c r="AS73" s="211" t="s">
        <v>222</v>
      </c>
      <c r="AT73" s="211" t="s">
        <v>222</v>
      </c>
      <c r="AU73" s="210">
        <v>0.28769452074000001</v>
      </c>
      <c r="AV73" s="210">
        <v>3.8103050009000001</v>
      </c>
      <c r="AW73" s="210">
        <v>8.0371352785999992</v>
      </c>
      <c r="AX73" s="210">
        <v>-4.0124223603000004</v>
      </c>
      <c r="AY73" s="212">
        <v>7</v>
      </c>
      <c r="AZ73" s="212">
        <v>5</v>
      </c>
      <c r="BA73" s="210">
        <v>1.0262989095999999</v>
      </c>
      <c r="BB73" s="210">
        <v>0.11005239076999999</v>
      </c>
      <c r="BC73" s="210">
        <v>1.3096265311999999</v>
      </c>
      <c r="BD73" s="210">
        <v>11.086115082999999</v>
      </c>
      <c r="BE73" s="209" t="s">
        <v>1756</v>
      </c>
      <c r="BF73" s="209" t="s">
        <v>1757</v>
      </c>
      <c r="BG73" s="211">
        <v>0.8</v>
      </c>
      <c r="BH73" s="210">
        <v>1.0353306587</v>
      </c>
    </row>
    <row r="74" spans="1:60" x14ac:dyDescent="0.3">
      <c r="A74" s="208">
        <v>71</v>
      </c>
      <c r="B74" s="209" t="s">
        <v>2354</v>
      </c>
      <c r="C74" s="207" t="s">
        <v>234</v>
      </c>
      <c r="D74" s="209" t="s">
        <v>286</v>
      </c>
      <c r="E74" s="209" t="s">
        <v>880</v>
      </c>
      <c r="F74" s="209" t="s">
        <v>288</v>
      </c>
      <c r="G74" s="209" t="s">
        <v>1252</v>
      </c>
      <c r="H74" s="209" t="s">
        <v>1263</v>
      </c>
      <c r="I74" s="209" t="s">
        <v>291</v>
      </c>
      <c r="J74" s="209" t="s">
        <v>833</v>
      </c>
      <c r="K74" s="211">
        <v>100</v>
      </c>
      <c r="L74" s="210">
        <v>0.311</v>
      </c>
      <c r="M74" s="212">
        <v>1055.9433375999999</v>
      </c>
      <c r="N74" s="212">
        <v>1108.3378680000001</v>
      </c>
      <c r="O74" s="212">
        <v>1342.5526304</v>
      </c>
      <c r="P74" s="213">
        <v>46255</v>
      </c>
      <c r="Q74" s="212">
        <v>456947.78233999998</v>
      </c>
      <c r="R74" s="212">
        <v>689882.11823999998</v>
      </c>
      <c r="S74" s="212">
        <v>-232934.33590000001</v>
      </c>
      <c r="T74" s="211">
        <v>4.6100000000000003</v>
      </c>
      <c r="U74" s="211">
        <v>7.2890514930999997</v>
      </c>
      <c r="V74" s="210">
        <v>63.245540306000002</v>
      </c>
      <c r="W74" s="213">
        <v>46056</v>
      </c>
      <c r="X74" s="211">
        <v>4.57</v>
      </c>
      <c r="Y74" s="214">
        <v>100.87527351999999</v>
      </c>
      <c r="Z74" s="213">
        <v>46253</v>
      </c>
      <c r="AA74" s="210">
        <v>0.47072434106</v>
      </c>
      <c r="AB74" s="213">
        <v>46234</v>
      </c>
      <c r="AC74" s="212">
        <v>99120.994000000006</v>
      </c>
      <c r="AD74" s="212">
        <v>970733.27738999994</v>
      </c>
      <c r="AE74" s="211">
        <v>9.7934175013000004</v>
      </c>
      <c r="AF74" s="213">
        <v>46234</v>
      </c>
      <c r="AG74" s="210">
        <v>11.781609195</v>
      </c>
      <c r="AH74" s="211">
        <v>0.82</v>
      </c>
      <c r="AI74" s="211">
        <v>0.03</v>
      </c>
      <c r="AJ74" s="210">
        <v>0.21739130442999999</v>
      </c>
      <c r="AK74" s="210">
        <v>-0.73340212002000005</v>
      </c>
      <c r="AL74" s="210">
        <v>-17.668146290999999</v>
      </c>
      <c r="AM74" s="210">
        <v>-30.193754297000002</v>
      </c>
      <c r="AN74" s="210">
        <v>-25.527842225000001</v>
      </c>
      <c r="AO74" s="210">
        <v>-31.901697787</v>
      </c>
      <c r="AP74" s="210">
        <v>-33.016705553999998</v>
      </c>
      <c r="AQ74" s="210">
        <v>-5.3388090348999997</v>
      </c>
      <c r="AR74" s="211">
        <v>4.87</v>
      </c>
      <c r="AS74" s="211" t="s">
        <v>222</v>
      </c>
      <c r="AT74" s="211" t="s">
        <v>222</v>
      </c>
      <c r="AU74" s="210">
        <v>-15.722120658</v>
      </c>
      <c r="AV74" s="210">
        <v>-29.434350733999999</v>
      </c>
      <c r="AW74" s="210">
        <v>6.0542797495</v>
      </c>
      <c r="AX74" s="210">
        <v>-15.722120658</v>
      </c>
      <c r="AY74" s="212">
        <v>4</v>
      </c>
      <c r="AZ74" s="212">
        <v>3</v>
      </c>
      <c r="BA74" s="210">
        <v>0.53285968027999997</v>
      </c>
      <c r="BB74" s="210">
        <v>-1.8643176389</v>
      </c>
      <c r="BC74" s="210">
        <v>1.8079166216</v>
      </c>
      <c r="BD74" s="210">
        <v>-26.813608662</v>
      </c>
      <c r="BE74" s="209" t="s">
        <v>1756</v>
      </c>
      <c r="BF74" s="209" t="s">
        <v>1757</v>
      </c>
      <c r="BG74" s="211">
        <v>0.03</v>
      </c>
      <c r="BH74" s="210">
        <v>0.54545454545000005</v>
      </c>
    </row>
    <row r="75" spans="1:60" x14ac:dyDescent="0.3">
      <c r="A75" s="208">
        <v>72</v>
      </c>
      <c r="B75" s="209" t="s">
        <v>1906</v>
      </c>
      <c r="C75" s="207" t="s">
        <v>234</v>
      </c>
      <c r="D75" s="209" t="s">
        <v>286</v>
      </c>
      <c r="E75" s="209" t="s">
        <v>880</v>
      </c>
      <c r="F75" s="209" t="s">
        <v>288</v>
      </c>
      <c r="G75" s="209" t="s">
        <v>377</v>
      </c>
      <c r="H75" s="209" t="s">
        <v>378</v>
      </c>
      <c r="I75" s="209" t="s">
        <v>291</v>
      </c>
      <c r="J75" s="209" t="s">
        <v>833</v>
      </c>
      <c r="K75" s="211">
        <v>100</v>
      </c>
      <c r="L75" s="210">
        <v>0.27100000000000002</v>
      </c>
      <c r="M75" s="212">
        <v>1882.2557073</v>
      </c>
      <c r="N75" s="212">
        <v>2171.2856354999999</v>
      </c>
      <c r="O75" s="212">
        <v>1709.9626060999999</v>
      </c>
      <c r="P75" s="213">
        <v>46255</v>
      </c>
      <c r="Q75" s="212">
        <v>546991.59924000001</v>
      </c>
      <c r="R75" s="212">
        <v>381968.43024000002</v>
      </c>
      <c r="S75" s="212">
        <v>165023.16899999999</v>
      </c>
      <c r="T75" s="211">
        <v>77.58</v>
      </c>
      <c r="U75" s="211">
        <v>84.671104940000006</v>
      </c>
      <c r="V75" s="210">
        <v>91.625118220000004</v>
      </c>
      <c r="W75" s="213">
        <v>46050</v>
      </c>
      <c r="X75" s="211">
        <v>73.036226913999997</v>
      </c>
      <c r="Y75" s="214">
        <v>106.22125933</v>
      </c>
      <c r="Z75" s="213">
        <v>45894</v>
      </c>
      <c r="AA75" s="210">
        <v>0.79806697142000005</v>
      </c>
      <c r="AB75" s="213">
        <v>46234</v>
      </c>
      <c r="AC75" s="212">
        <v>7050.6779999999999</v>
      </c>
      <c r="AD75" s="212">
        <v>685395.61068000004</v>
      </c>
      <c r="AE75" s="211">
        <v>97.209886862000005</v>
      </c>
      <c r="AF75" s="213">
        <v>46240</v>
      </c>
      <c r="AG75" s="210">
        <v>11.710173212999999</v>
      </c>
      <c r="AH75" s="211">
        <v>9.6</v>
      </c>
      <c r="AI75" s="211">
        <v>0.8</v>
      </c>
      <c r="AJ75" s="210">
        <v>0.68786502252000004</v>
      </c>
      <c r="AK75" s="210">
        <v>-0.26292840193</v>
      </c>
      <c r="AL75" s="210">
        <v>-2.2022687763</v>
      </c>
      <c r="AM75" s="210">
        <v>-6.4181508598999999</v>
      </c>
      <c r="AN75" s="210">
        <v>6.0009908075</v>
      </c>
      <c r="AO75" s="210">
        <v>-2.2305954874</v>
      </c>
      <c r="AP75" s="210">
        <v>-1.4878725224</v>
      </c>
      <c r="AQ75" s="210">
        <v>0.25846471944999999</v>
      </c>
      <c r="AR75" s="211">
        <v>77.38</v>
      </c>
      <c r="AS75" s="210">
        <v>28.187355155999999</v>
      </c>
      <c r="AT75" s="210">
        <v>-7.9197515288</v>
      </c>
      <c r="AU75" s="210">
        <v>-2.1412062567999999</v>
      </c>
      <c r="AV75" s="210">
        <v>0.23675156481000001</v>
      </c>
      <c r="AW75" s="210">
        <v>6.4081537681</v>
      </c>
      <c r="AX75" s="210">
        <v>-6.2505729333</v>
      </c>
      <c r="AY75" s="212">
        <v>7</v>
      </c>
      <c r="AZ75" s="212">
        <v>6</v>
      </c>
      <c r="BA75" s="210">
        <v>0.99837763633999999</v>
      </c>
      <c r="BB75" s="210">
        <v>-0.88935428753000001</v>
      </c>
      <c r="BC75" s="210">
        <v>0.85290080168000004</v>
      </c>
      <c r="BD75" s="210">
        <v>-2.4727796390000001</v>
      </c>
      <c r="BE75" s="209" t="s">
        <v>1756</v>
      </c>
      <c r="BF75" s="209" t="s">
        <v>1757</v>
      </c>
      <c r="BG75" s="211">
        <v>0.8</v>
      </c>
      <c r="BH75" s="210">
        <v>0.99900099899999995</v>
      </c>
    </row>
    <row r="76" spans="1:60" x14ac:dyDescent="0.3">
      <c r="A76" s="208">
        <v>73</v>
      </c>
      <c r="B76" s="209" t="s">
        <v>2083</v>
      </c>
      <c r="C76" s="207" t="s">
        <v>234</v>
      </c>
      <c r="D76" s="209" t="s">
        <v>286</v>
      </c>
      <c r="E76" s="209" t="s">
        <v>880</v>
      </c>
      <c r="F76" s="209" t="s">
        <v>288</v>
      </c>
      <c r="G76" s="209" t="s">
        <v>76</v>
      </c>
      <c r="H76" s="209" t="s">
        <v>365</v>
      </c>
      <c r="I76" s="209" t="s">
        <v>291</v>
      </c>
      <c r="J76" s="209" t="s">
        <v>833</v>
      </c>
      <c r="K76" s="211">
        <v>100</v>
      </c>
      <c r="L76" s="210">
        <v>0.26500000000000001</v>
      </c>
      <c r="M76" s="212">
        <v>524.80049768000003</v>
      </c>
      <c r="N76" s="212">
        <v>458.13714414999998</v>
      </c>
      <c r="O76" s="212">
        <v>380.22524521999998</v>
      </c>
      <c r="P76" s="213">
        <v>46255</v>
      </c>
      <c r="Q76" s="212">
        <v>391654.42733999999</v>
      </c>
      <c r="R76" s="212">
        <v>401791.63728000002</v>
      </c>
      <c r="S76" s="212">
        <v>-10137.209939</v>
      </c>
      <c r="T76" s="211">
        <v>135.61000000000001</v>
      </c>
      <c r="U76" s="211">
        <v>139.75064846000001</v>
      </c>
      <c r="V76" s="210">
        <v>97.037116819000005</v>
      </c>
      <c r="W76" s="213">
        <v>46224</v>
      </c>
      <c r="X76" s="211">
        <v>121.93227611</v>
      </c>
      <c r="Y76" s="214">
        <v>111.21747606</v>
      </c>
      <c r="Z76" s="213">
        <v>45903</v>
      </c>
      <c r="AA76" s="210">
        <v>0.91483405875000001</v>
      </c>
      <c r="AB76" s="213">
        <v>46234</v>
      </c>
      <c r="AC76" s="212">
        <v>2888.0940000000001</v>
      </c>
      <c r="AD76" s="212">
        <v>428115.26702000003</v>
      </c>
      <c r="AE76" s="211">
        <v>148.23453358</v>
      </c>
      <c r="AF76" s="213">
        <v>46234</v>
      </c>
      <c r="AG76" s="210">
        <v>12.341863139000001</v>
      </c>
      <c r="AH76" s="211">
        <v>17.170000000000002</v>
      </c>
      <c r="AI76" s="211">
        <v>1.2</v>
      </c>
      <c r="AJ76" s="210">
        <v>0.84027364665000004</v>
      </c>
      <c r="AK76" s="210">
        <v>-0.1105197778</v>
      </c>
      <c r="AL76" s="210">
        <v>-2.9628831814000001</v>
      </c>
      <c r="AM76" s="210">
        <v>5.2402659862999998</v>
      </c>
      <c r="AN76" s="210">
        <v>10.230252606000001</v>
      </c>
      <c r="AO76" s="210">
        <v>-2.4129604925999999</v>
      </c>
      <c r="AP76" s="210">
        <v>2.7413892762000001</v>
      </c>
      <c r="AQ76" s="210">
        <v>-0.25742865536999998</v>
      </c>
      <c r="AR76" s="211">
        <v>135.96</v>
      </c>
      <c r="AS76" s="210">
        <v>158.71144508</v>
      </c>
      <c r="AT76" s="210">
        <v>122.60433839</v>
      </c>
      <c r="AU76" s="210">
        <v>-2.2066777241</v>
      </c>
      <c r="AV76" s="210">
        <v>5.4386559623E-2</v>
      </c>
      <c r="AW76" s="210">
        <v>6.2134142041000002</v>
      </c>
      <c r="AX76" s="210">
        <v>-3.8098426515999999</v>
      </c>
      <c r="AY76" s="212">
        <v>7</v>
      </c>
      <c r="AZ76" s="212">
        <v>8</v>
      </c>
      <c r="BA76" s="210">
        <v>0.85130533485000004</v>
      </c>
      <c r="BB76" s="210">
        <v>-0.33016766106000001</v>
      </c>
      <c r="BC76" s="210">
        <v>0.65462894895000001</v>
      </c>
      <c r="BD76" s="210">
        <v>0.79424235888000005</v>
      </c>
      <c r="BE76" s="209" t="s">
        <v>1756</v>
      </c>
      <c r="BF76" s="209" t="s">
        <v>1757</v>
      </c>
      <c r="BG76" s="211">
        <v>1.2</v>
      </c>
      <c r="BH76" s="210">
        <v>0.85793951526000001</v>
      </c>
    </row>
    <row r="77" spans="1:60" x14ac:dyDescent="0.3">
      <c r="A77" s="208">
        <v>74</v>
      </c>
      <c r="B77" s="209" t="s">
        <v>2355</v>
      </c>
      <c r="C77" s="207" t="s">
        <v>234</v>
      </c>
      <c r="D77" s="209" t="s">
        <v>286</v>
      </c>
      <c r="E77" s="209" t="s">
        <v>880</v>
      </c>
      <c r="F77" s="209" t="s">
        <v>288</v>
      </c>
      <c r="G77" s="209" t="s">
        <v>1179</v>
      </c>
      <c r="H77" s="209" t="s">
        <v>1180</v>
      </c>
      <c r="I77" s="209" t="s">
        <v>291</v>
      </c>
      <c r="J77" s="209" t="s">
        <v>833</v>
      </c>
      <c r="K77" s="211">
        <v>100</v>
      </c>
      <c r="L77" s="210">
        <v>0.249</v>
      </c>
      <c r="M77" s="212">
        <v>1331.6318804</v>
      </c>
      <c r="N77" s="212">
        <v>2115.8194020000001</v>
      </c>
      <c r="O77" s="212">
        <v>596.39181565000001</v>
      </c>
      <c r="P77" s="213">
        <v>46255</v>
      </c>
      <c r="Q77" s="212">
        <v>365084.62436999998</v>
      </c>
      <c r="R77" s="212">
        <v>385688.28099</v>
      </c>
      <c r="S77" s="212">
        <v>-20603.656620000002</v>
      </c>
      <c r="T77" s="211">
        <v>83.99</v>
      </c>
      <c r="U77" s="211">
        <v>90.246144818999994</v>
      </c>
      <c r="V77" s="210">
        <v>93.067687454999998</v>
      </c>
      <c r="W77" s="213">
        <v>46204</v>
      </c>
      <c r="X77" s="211">
        <v>76.657700320000004</v>
      </c>
      <c r="Y77" s="214">
        <v>109.56498779</v>
      </c>
      <c r="Z77" s="213">
        <v>45987</v>
      </c>
      <c r="AA77" s="210">
        <v>0.85012183763000004</v>
      </c>
      <c r="AB77" s="213">
        <v>46234</v>
      </c>
      <c r="AC77" s="212">
        <v>4346.7629999999999</v>
      </c>
      <c r="AD77" s="212">
        <v>429449.76614999998</v>
      </c>
      <c r="AE77" s="211">
        <v>98.797603215999999</v>
      </c>
      <c r="AF77" s="213">
        <v>46244</v>
      </c>
      <c r="AG77" s="210">
        <v>13.591795334</v>
      </c>
      <c r="AH77" s="211">
        <v>12.06</v>
      </c>
      <c r="AI77" s="211">
        <v>1</v>
      </c>
      <c r="AJ77" s="210">
        <v>0.25065648115</v>
      </c>
      <c r="AK77" s="210">
        <v>-0.70013694330999998</v>
      </c>
      <c r="AL77" s="210">
        <v>-4.6176660333999999</v>
      </c>
      <c r="AM77" s="210">
        <v>-3.3099814985</v>
      </c>
      <c r="AN77" s="210">
        <v>8.2571829326999993</v>
      </c>
      <c r="AO77" s="210">
        <v>4.3573507249999999</v>
      </c>
      <c r="AP77" s="210">
        <v>0.76831960287000001</v>
      </c>
      <c r="AQ77" s="210">
        <v>-0.40317799120999998</v>
      </c>
      <c r="AR77" s="211">
        <v>84.33</v>
      </c>
      <c r="AS77" s="211" t="s">
        <v>222</v>
      </c>
      <c r="AT77" s="211" t="s">
        <v>222</v>
      </c>
      <c r="AU77" s="210">
        <v>-3.8184029020999999</v>
      </c>
      <c r="AV77" s="210">
        <v>6.8246977771999999</v>
      </c>
      <c r="AW77" s="210">
        <v>6.1827655786999998</v>
      </c>
      <c r="AX77" s="210">
        <v>-3.8184029020999999</v>
      </c>
      <c r="AY77" s="212">
        <v>6</v>
      </c>
      <c r="AZ77" s="212">
        <v>7</v>
      </c>
      <c r="BA77" s="210">
        <v>1.1229646266</v>
      </c>
      <c r="BB77" s="210">
        <v>-0.57369529420999998</v>
      </c>
      <c r="BC77" s="210">
        <v>0.74520352951000002</v>
      </c>
      <c r="BD77" s="210">
        <v>0.16871117777</v>
      </c>
      <c r="BE77" s="209" t="s">
        <v>1756</v>
      </c>
      <c r="BF77" s="209" t="s">
        <v>1757</v>
      </c>
      <c r="BG77" s="211">
        <v>1</v>
      </c>
      <c r="BH77" s="210">
        <v>1.1323745894999999</v>
      </c>
    </row>
    <row r="78" spans="1:60" x14ac:dyDescent="0.3">
      <c r="A78" s="208">
        <v>75</v>
      </c>
      <c r="B78" s="209" t="s">
        <v>2138</v>
      </c>
      <c r="C78" s="207" t="s">
        <v>234</v>
      </c>
      <c r="D78" s="209" t="s">
        <v>286</v>
      </c>
      <c r="E78" s="209" t="s">
        <v>880</v>
      </c>
      <c r="F78" s="209" t="s">
        <v>288</v>
      </c>
      <c r="G78" s="209" t="s">
        <v>1162</v>
      </c>
      <c r="H78" s="209" t="s">
        <v>327</v>
      </c>
      <c r="I78" s="209" t="s">
        <v>291</v>
      </c>
      <c r="J78" s="209" t="s">
        <v>833</v>
      </c>
      <c r="K78" s="211">
        <v>100</v>
      </c>
      <c r="L78" s="210">
        <v>0.248</v>
      </c>
      <c r="M78" s="212">
        <v>1240.0664666</v>
      </c>
      <c r="N78" s="212">
        <v>978.51471385000002</v>
      </c>
      <c r="O78" s="212">
        <v>677.12142347999998</v>
      </c>
      <c r="P78" s="213">
        <v>46255</v>
      </c>
      <c r="Q78" s="212">
        <v>360564.29628000001</v>
      </c>
      <c r="R78" s="212">
        <v>447706.47220000002</v>
      </c>
      <c r="S78" s="212">
        <v>-87142.175919000001</v>
      </c>
      <c r="T78" s="211">
        <v>46.59</v>
      </c>
      <c r="U78" s="211">
        <v>75.445999422</v>
      </c>
      <c r="V78" s="210">
        <v>61.752777293999998</v>
      </c>
      <c r="W78" s="213">
        <v>46147</v>
      </c>
      <c r="X78" s="211">
        <v>46.59</v>
      </c>
      <c r="Y78" s="214">
        <v>100</v>
      </c>
      <c r="Z78" s="213">
        <v>46255</v>
      </c>
      <c r="AA78" s="210">
        <v>0.60762340803000003</v>
      </c>
      <c r="AB78" s="213">
        <v>46234</v>
      </c>
      <c r="AC78" s="212">
        <v>7739.0919999999996</v>
      </c>
      <c r="AD78" s="212">
        <v>593400.93142000004</v>
      </c>
      <c r="AE78" s="211">
        <v>76.675782045000005</v>
      </c>
      <c r="AF78" s="213">
        <v>46234</v>
      </c>
      <c r="AG78" s="210">
        <v>17.286084702</v>
      </c>
      <c r="AH78" s="211">
        <v>10</v>
      </c>
      <c r="AI78" s="211">
        <v>0.44</v>
      </c>
      <c r="AJ78" s="210">
        <v>-0.61860068254</v>
      </c>
      <c r="AK78" s="210">
        <v>-1.5693941069999999</v>
      </c>
      <c r="AL78" s="210">
        <v>-21.147107390999999</v>
      </c>
      <c r="AM78" s="210">
        <v>-23.098151044000002</v>
      </c>
      <c r="AN78" s="210">
        <v>-6.3313436638000002</v>
      </c>
      <c r="AO78" s="210">
        <v>-24.483242240999999</v>
      </c>
      <c r="AP78" s="210">
        <v>-13.820206992999999</v>
      </c>
      <c r="AQ78" s="210">
        <v>-6.2575452715999997</v>
      </c>
      <c r="AR78" s="211">
        <v>49.7</v>
      </c>
      <c r="AS78" s="210">
        <v>-8.0362904905000008</v>
      </c>
      <c r="AT78" s="210">
        <v>-44.143397176000001</v>
      </c>
      <c r="AU78" s="210">
        <v>-18.406304727999999</v>
      </c>
      <c r="AV78" s="210">
        <v>-22.015895188999998</v>
      </c>
      <c r="AW78" s="210">
        <v>12.759856631</v>
      </c>
      <c r="AX78" s="210">
        <v>-18.406304727999999</v>
      </c>
      <c r="AY78" s="212">
        <v>5</v>
      </c>
      <c r="AZ78" s="212">
        <v>6</v>
      </c>
      <c r="BA78" s="210">
        <v>0.73899899226999999</v>
      </c>
      <c r="BB78" s="210">
        <v>-0.53863987847999995</v>
      </c>
      <c r="BC78" s="210">
        <v>2.9086681597999999</v>
      </c>
      <c r="BD78" s="210">
        <v>2.0157793961000001</v>
      </c>
      <c r="BE78" s="209" t="s">
        <v>1756</v>
      </c>
      <c r="BF78" s="209" t="s">
        <v>1757</v>
      </c>
      <c r="BG78" s="211">
        <v>0.44</v>
      </c>
      <c r="BH78" s="210">
        <v>0.76468543621999996</v>
      </c>
    </row>
    <row r="79" spans="1:60" x14ac:dyDescent="0.3">
      <c r="A79" s="208">
        <v>76</v>
      </c>
      <c r="B79" s="209" t="s">
        <v>2356</v>
      </c>
      <c r="C79" s="207" t="s">
        <v>234</v>
      </c>
      <c r="D79" s="209" t="s">
        <v>286</v>
      </c>
      <c r="E79" s="209" t="s">
        <v>880</v>
      </c>
      <c r="F79" s="209" t="s">
        <v>288</v>
      </c>
      <c r="G79" s="209" t="s">
        <v>58</v>
      </c>
      <c r="H79" s="209" t="s">
        <v>338</v>
      </c>
      <c r="I79" s="209" t="s">
        <v>291</v>
      </c>
      <c r="J79" s="209" t="s">
        <v>833</v>
      </c>
      <c r="K79" s="211">
        <v>100</v>
      </c>
      <c r="L79" s="210">
        <v>0.247</v>
      </c>
      <c r="M79" s="212">
        <v>485.40751067999997</v>
      </c>
      <c r="N79" s="212">
        <v>346.83847415000002</v>
      </c>
      <c r="O79" s="212">
        <v>267.27995564999998</v>
      </c>
      <c r="P79" s="213">
        <v>46255</v>
      </c>
      <c r="Q79" s="212">
        <v>359827.69750000001</v>
      </c>
      <c r="R79" s="212">
        <v>398939.40375</v>
      </c>
      <c r="S79" s="212">
        <v>-39111.706250000003</v>
      </c>
      <c r="T79" s="211">
        <v>57.5</v>
      </c>
      <c r="U79" s="211">
        <v>65.541663127000007</v>
      </c>
      <c r="V79" s="210">
        <v>87.730456105000002</v>
      </c>
      <c r="W79" s="213">
        <v>46049</v>
      </c>
      <c r="X79" s="211">
        <v>54.684756430999997</v>
      </c>
      <c r="Y79" s="214">
        <v>105.14813221999999</v>
      </c>
      <c r="Z79" s="213">
        <v>45903</v>
      </c>
      <c r="AA79" s="210">
        <v>0.67375325026999999</v>
      </c>
      <c r="AB79" s="213">
        <v>46234</v>
      </c>
      <c r="AC79" s="212">
        <v>6257.8729999999996</v>
      </c>
      <c r="AD79" s="212">
        <v>534064.50708000001</v>
      </c>
      <c r="AE79" s="211">
        <v>85.342816494000004</v>
      </c>
      <c r="AF79" s="213">
        <v>46234</v>
      </c>
      <c r="AG79" s="210">
        <v>15.074509803</v>
      </c>
      <c r="AH79" s="211">
        <v>9.61</v>
      </c>
      <c r="AI79" s="211">
        <v>0.8</v>
      </c>
      <c r="AJ79" s="210">
        <v>-0.58782849246000002</v>
      </c>
      <c r="AK79" s="210">
        <v>-1.5386219168999999</v>
      </c>
      <c r="AL79" s="210">
        <v>-2.5443586704999999</v>
      </c>
      <c r="AM79" s="210">
        <v>-1.297905855</v>
      </c>
      <c r="AN79" s="210">
        <v>4.8343213146000004</v>
      </c>
      <c r="AO79" s="210">
        <v>-8.2624691634000005</v>
      </c>
      <c r="AP79" s="210">
        <v>-2.6545420153000001</v>
      </c>
      <c r="AQ79" s="210">
        <v>0.19167102273</v>
      </c>
      <c r="AR79" s="211">
        <v>57.39</v>
      </c>
      <c r="AS79" s="210">
        <v>6.8536385531999997</v>
      </c>
      <c r="AT79" s="210">
        <v>-29.253468131999998</v>
      </c>
      <c r="AU79" s="210">
        <v>-2.6908106278999999</v>
      </c>
      <c r="AV79" s="210">
        <v>-5.7951221112000004</v>
      </c>
      <c r="AW79" s="210">
        <v>7.2594434943000001</v>
      </c>
      <c r="AX79" s="210">
        <v>-3.5423575518999999</v>
      </c>
      <c r="AY79" s="212">
        <v>6</v>
      </c>
      <c r="AZ79" s="212">
        <v>6</v>
      </c>
      <c r="BA79" s="210">
        <v>1.3377926420999999</v>
      </c>
      <c r="BB79" s="210">
        <v>-0.88370309430000005</v>
      </c>
      <c r="BC79" s="210">
        <v>0.92512537669999995</v>
      </c>
      <c r="BD79" s="210">
        <v>-3.3769716086999999</v>
      </c>
      <c r="BE79" s="209" t="s">
        <v>1756</v>
      </c>
      <c r="BF79" s="209" t="s">
        <v>1757</v>
      </c>
      <c r="BG79" s="211">
        <v>0.8</v>
      </c>
      <c r="BH79" s="210">
        <v>1.3357822675</v>
      </c>
    </row>
    <row r="80" spans="1:60" x14ac:dyDescent="0.3">
      <c r="A80" s="208">
        <v>77</v>
      </c>
      <c r="B80" s="209" t="s">
        <v>2139</v>
      </c>
      <c r="C80" s="207" t="s">
        <v>234</v>
      </c>
      <c r="D80" s="209" t="s">
        <v>286</v>
      </c>
      <c r="E80" s="209" t="s">
        <v>880</v>
      </c>
      <c r="F80" s="209" t="s">
        <v>288</v>
      </c>
      <c r="G80" s="209" t="s">
        <v>887</v>
      </c>
      <c r="H80" s="209" t="s">
        <v>376</v>
      </c>
      <c r="I80" s="209" t="s">
        <v>291</v>
      </c>
      <c r="J80" s="209" t="s">
        <v>833</v>
      </c>
      <c r="K80" s="211">
        <v>100</v>
      </c>
      <c r="L80" s="210">
        <v>0.247</v>
      </c>
      <c r="M80" s="212">
        <v>743.39778392000005</v>
      </c>
      <c r="N80" s="212">
        <v>744.10501016000001</v>
      </c>
      <c r="O80" s="212">
        <v>800.40921913</v>
      </c>
      <c r="P80" s="213">
        <v>46255</v>
      </c>
      <c r="Q80" s="212">
        <v>362350.19351999997</v>
      </c>
      <c r="R80" s="212">
        <v>375436.47330000001</v>
      </c>
      <c r="S80" s="212">
        <v>-13086.279780000001</v>
      </c>
      <c r="T80" s="211">
        <v>85.56</v>
      </c>
      <c r="U80" s="211">
        <v>93.329120136</v>
      </c>
      <c r="V80" s="210">
        <v>91.675566935000006</v>
      </c>
      <c r="W80" s="213">
        <v>46185</v>
      </c>
      <c r="X80" s="211">
        <v>74.954150521000003</v>
      </c>
      <c r="Y80" s="214">
        <v>114.14978277</v>
      </c>
      <c r="Z80" s="213">
        <v>45897</v>
      </c>
      <c r="AA80" s="210">
        <v>0.84346744521000006</v>
      </c>
      <c r="AB80" s="213">
        <v>46234</v>
      </c>
      <c r="AC80" s="212">
        <v>4235.0420000000004</v>
      </c>
      <c r="AD80" s="212">
        <v>429595.94419000001</v>
      </c>
      <c r="AE80" s="211">
        <v>101.43841411</v>
      </c>
      <c r="AF80" s="213">
        <v>46248</v>
      </c>
      <c r="AG80" s="210">
        <v>15.848843767</v>
      </c>
      <c r="AH80" s="211">
        <v>14.05</v>
      </c>
      <c r="AI80" s="211">
        <v>1.05</v>
      </c>
      <c r="AJ80" s="210">
        <v>0.1873536301</v>
      </c>
      <c r="AK80" s="210">
        <v>-0.76343979434999998</v>
      </c>
      <c r="AL80" s="210">
        <v>-6.7079209533000004</v>
      </c>
      <c r="AM80" s="210">
        <v>-6.7042182421999996</v>
      </c>
      <c r="AN80" s="210">
        <v>12.385708297000001</v>
      </c>
      <c r="AO80" s="210">
        <v>8.1285593360000004</v>
      </c>
      <c r="AP80" s="210">
        <v>4.8968449676999999</v>
      </c>
      <c r="AQ80" s="210">
        <v>-2.4401368300000001</v>
      </c>
      <c r="AR80" s="211">
        <v>87.7</v>
      </c>
      <c r="AS80" s="210">
        <v>83.368996831000004</v>
      </c>
      <c r="AT80" s="210">
        <v>47.261890145999999</v>
      </c>
      <c r="AU80" s="210">
        <v>-5.8967736514000002</v>
      </c>
      <c r="AV80" s="210">
        <v>10.595906388</v>
      </c>
      <c r="AW80" s="210">
        <v>8.6557595115999995</v>
      </c>
      <c r="AX80" s="210">
        <v>-5.8967736514000002</v>
      </c>
      <c r="AY80" s="212">
        <v>8</v>
      </c>
      <c r="AZ80" s="212">
        <v>7</v>
      </c>
      <c r="BA80" s="210">
        <v>1.1313436052000001</v>
      </c>
      <c r="BB80" s="210">
        <v>-0.12790731250000001</v>
      </c>
      <c r="BC80" s="210">
        <v>0.77584909211999997</v>
      </c>
      <c r="BD80" s="210">
        <v>4.2217576583999996</v>
      </c>
      <c r="BE80" s="209" t="s">
        <v>1756</v>
      </c>
      <c r="BF80" s="209" t="s">
        <v>1757</v>
      </c>
      <c r="BG80" s="211">
        <v>1.05</v>
      </c>
      <c r="BH80" s="210">
        <v>1.1411803064999999</v>
      </c>
    </row>
    <row r="81" spans="1:60" x14ac:dyDescent="0.3">
      <c r="A81" s="208">
        <v>78</v>
      </c>
      <c r="B81" s="209" t="s">
        <v>1768</v>
      </c>
      <c r="C81" s="207" t="s">
        <v>234</v>
      </c>
      <c r="D81" s="209" t="s">
        <v>286</v>
      </c>
      <c r="E81" s="209" t="s">
        <v>880</v>
      </c>
      <c r="F81" s="209" t="s">
        <v>288</v>
      </c>
      <c r="G81" s="209" t="s">
        <v>44</v>
      </c>
      <c r="H81" s="209" t="s">
        <v>325</v>
      </c>
      <c r="I81" s="209" t="s">
        <v>291</v>
      </c>
      <c r="J81" s="209" t="s">
        <v>833</v>
      </c>
      <c r="K81" s="211">
        <v>100</v>
      </c>
      <c r="L81" s="210">
        <v>0.23699999999999999</v>
      </c>
      <c r="M81" s="212">
        <v>646.11402871999996</v>
      </c>
      <c r="N81" s="212">
        <v>490.10535091999998</v>
      </c>
      <c r="O81" s="212">
        <v>406.19519609000002</v>
      </c>
      <c r="P81" s="213">
        <v>46255</v>
      </c>
      <c r="Q81" s="212">
        <v>346213.91310000001</v>
      </c>
      <c r="R81" s="212">
        <v>403364.05664999998</v>
      </c>
      <c r="S81" s="212">
        <v>-57150.143550000001</v>
      </c>
      <c r="T81" s="211">
        <v>4.18</v>
      </c>
      <c r="U81" s="211">
        <v>5.3210093350000003</v>
      </c>
      <c r="V81" s="210">
        <v>78.556524464000006</v>
      </c>
      <c r="W81" s="213">
        <v>46083</v>
      </c>
      <c r="X81" s="211">
        <v>4.18</v>
      </c>
      <c r="Y81" s="214">
        <v>100</v>
      </c>
      <c r="Z81" s="213">
        <v>46255</v>
      </c>
      <c r="AA81" s="210">
        <v>0.42548347725000002</v>
      </c>
      <c r="AB81" s="213">
        <v>46234</v>
      </c>
      <c r="AC81" s="212">
        <v>82826.294999999998</v>
      </c>
      <c r="AD81" s="212">
        <v>813695.31747999997</v>
      </c>
      <c r="AE81" s="211">
        <v>9.8241182643999991</v>
      </c>
      <c r="AF81" s="213">
        <v>46234</v>
      </c>
      <c r="AG81" s="210">
        <v>11.067761807</v>
      </c>
      <c r="AH81" s="211">
        <v>0.53900000000000003</v>
      </c>
      <c r="AI81" s="211">
        <v>4.2000000000000003E-2</v>
      </c>
      <c r="AJ81" s="210">
        <v>-0.23866348456</v>
      </c>
      <c r="AK81" s="210">
        <v>-1.189456909</v>
      </c>
      <c r="AL81" s="210">
        <v>-7.2834816899000003</v>
      </c>
      <c r="AM81" s="210">
        <v>-12.415702895000001</v>
      </c>
      <c r="AN81" s="210">
        <v>-4.4836862943</v>
      </c>
      <c r="AO81" s="210">
        <v>-13.011970882</v>
      </c>
      <c r="AP81" s="210">
        <v>-11.972549623999999</v>
      </c>
      <c r="AQ81" s="210">
        <v>-5.4298642532999999</v>
      </c>
      <c r="AR81" s="211">
        <v>4.42</v>
      </c>
      <c r="AS81" s="210">
        <v>-38.761034471000002</v>
      </c>
      <c r="AT81" s="210">
        <v>-74.868141155999993</v>
      </c>
      <c r="AU81" s="210">
        <v>-8.0914687773999994</v>
      </c>
      <c r="AV81" s="210">
        <v>-10.544623830000001</v>
      </c>
      <c r="AW81" s="210">
        <v>8.4479371316999998</v>
      </c>
      <c r="AX81" s="210">
        <v>-8.0914687773999994</v>
      </c>
      <c r="AY81" s="212">
        <v>5</v>
      </c>
      <c r="AZ81" s="212">
        <v>4</v>
      </c>
      <c r="BA81" s="210">
        <v>0.92307692308</v>
      </c>
      <c r="BB81" s="210">
        <v>-1.1962463575</v>
      </c>
      <c r="BC81" s="210">
        <v>1.2790243554</v>
      </c>
      <c r="BD81" s="210">
        <v>-9.5615568060000005</v>
      </c>
      <c r="BE81" s="209" t="s">
        <v>1756</v>
      </c>
      <c r="BF81" s="209" t="s">
        <v>1757</v>
      </c>
      <c r="BG81" s="211">
        <v>4.2000000000000003E-2</v>
      </c>
      <c r="BH81" s="210">
        <v>0.91503267974000002</v>
      </c>
    </row>
    <row r="82" spans="1:60" x14ac:dyDescent="0.3">
      <c r="A82" s="208">
        <v>79</v>
      </c>
      <c r="B82" s="209" t="s">
        <v>2142</v>
      </c>
      <c r="C82" s="207" t="s">
        <v>234</v>
      </c>
      <c r="D82" s="209" t="s">
        <v>286</v>
      </c>
      <c r="E82" s="209" t="s">
        <v>880</v>
      </c>
      <c r="F82" s="209" t="s">
        <v>288</v>
      </c>
      <c r="G82" s="209" t="s">
        <v>882</v>
      </c>
      <c r="H82" s="209" t="s">
        <v>883</v>
      </c>
      <c r="I82" s="209" t="s">
        <v>291</v>
      </c>
      <c r="J82" s="209" t="s">
        <v>833</v>
      </c>
      <c r="K82" s="211">
        <v>100</v>
      </c>
      <c r="L82" s="210">
        <v>0.23300000000000001</v>
      </c>
      <c r="M82" s="212">
        <v>650.87257776000001</v>
      </c>
      <c r="N82" s="212">
        <v>486.48292600000002</v>
      </c>
      <c r="O82" s="212">
        <v>441.79610522000002</v>
      </c>
      <c r="P82" s="213">
        <v>46255</v>
      </c>
      <c r="Q82" s="212">
        <v>336966</v>
      </c>
      <c r="R82" s="212">
        <v>346500</v>
      </c>
      <c r="S82" s="212">
        <v>-9534</v>
      </c>
      <c r="T82" s="211">
        <v>80.23</v>
      </c>
      <c r="U82" s="211">
        <v>87.270773840000004</v>
      </c>
      <c r="V82" s="210">
        <v>91.932266060000003</v>
      </c>
      <c r="W82" s="213">
        <v>46127</v>
      </c>
      <c r="X82" s="211">
        <v>71.505810401000005</v>
      </c>
      <c r="Y82" s="214">
        <v>112.20067229</v>
      </c>
      <c r="Z82" s="213">
        <v>45894</v>
      </c>
      <c r="AA82" s="210">
        <v>0.85111075793000002</v>
      </c>
      <c r="AB82" s="213">
        <v>46234</v>
      </c>
      <c r="AC82" s="212">
        <v>4200</v>
      </c>
      <c r="AD82" s="212">
        <v>395913.21912000002</v>
      </c>
      <c r="AE82" s="211">
        <v>94.265052171999997</v>
      </c>
      <c r="AF82" s="213">
        <v>46248</v>
      </c>
      <c r="AG82" s="210">
        <v>14.545454545</v>
      </c>
      <c r="AH82" s="211">
        <v>12</v>
      </c>
      <c r="AI82" s="211">
        <v>1</v>
      </c>
      <c r="AJ82" s="210">
        <v>-1.3767670559</v>
      </c>
      <c r="AK82" s="210">
        <v>-2.3275604803999999</v>
      </c>
      <c r="AL82" s="210">
        <v>-5.1506288371000002</v>
      </c>
      <c r="AM82" s="210">
        <v>-5.3043753192</v>
      </c>
      <c r="AN82" s="210">
        <v>11.765469687</v>
      </c>
      <c r="AO82" s="210">
        <v>3.4105177618</v>
      </c>
      <c r="AP82" s="210">
        <v>4.2766063574000004</v>
      </c>
      <c r="AQ82" s="210">
        <v>-1.0483473112999999</v>
      </c>
      <c r="AR82" s="211">
        <v>81.08</v>
      </c>
      <c r="AS82" s="211" t="s">
        <v>222</v>
      </c>
      <c r="AT82" s="211" t="s">
        <v>222</v>
      </c>
      <c r="AU82" s="210">
        <v>-4.8394651120000001</v>
      </c>
      <c r="AV82" s="210">
        <v>5.8778648139999996</v>
      </c>
      <c r="AW82" s="210">
        <v>5.9641250002000001</v>
      </c>
      <c r="AX82" s="210">
        <v>-4.8394651120000001</v>
      </c>
      <c r="AY82" s="212">
        <v>8</v>
      </c>
      <c r="AZ82" s="212">
        <v>6</v>
      </c>
      <c r="BA82" s="210">
        <v>1.1678150181</v>
      </c>
      <c r="BB82" s="210">
        <v>-0.15098319765000001</v>
      </c>
      <c r="BC82" s="210">
        <v>1.1660684228</v>
      </c>
      <c r="BD82" s="210">
        <v>6.4540112985000002</v>
      </c>
      <c r="BE82" s="209" t="s">
        <v>1756</v>
      </c>
      <c r="BF82" s="209" t="s">
        <v>1757</v>
      </c>
      <c r="BG82" s="211">
        <v>1</v>
      </c>
      <c r="BH82" s="210">
        <v>1.1716461628999999</v>
      </c>
    </row>
    <row r="83" spans="1:60" x14ac:dyDescent="0.3">
      <c r="A83" s="208">
        <v>80</v>
      </c>
      <c r="B83" s="209" t="s">
        <v>2143</v>
      </c>
      <c r="C83" s="207" t="s">
        <v>234</v>
      </c>
      <c r="D83" s="209" t="s">
        <v>286</v>
      </c>
      <c r="E83" s="209" t="s">
        <v>880</v>
      </c>
      <c r="F83" s="209" t="s">
        <v>288</v>
      </c>
      <c r="G83" s="209" t="s">
        <v>1002</v>
      </c>
      <c r="H83" s="209" t="s">
        <v>1003</v>
      </c>
      <c r="I83" s="209" t="s">
        <v>291</v>
      </c>
      <c r="J83" s="209" t="s">
        <v>833</v>
      </c>
      <c r="K83" s="211">
        <v>100</v>
      </c>
      <c r="L83" s="210">
        <v>0.22800000000000001</v>
      </c>
      <c r="M83" s="212">
        <v>1297.1796896000001</v>
      </c>
      <c r="N83" s="212">
        <v>1533.8403754000001</v>
      </c>
      <c r="O83" s="212">
        <v>1543.3634339</v>
      </c>
      <c r="P83" s="213">
        <v>46255</v>
      </c>
      <c r="Q83" s="212">
        <v>337074.53720000002</v>
      </c>
      <c r="R83" s="212">
        <v>324687.61099999998</v>
      </c>
      <c r="S83" s="212">
        <v>12386.926199</v>
      </c>
      <c r="T83" s="211">
        <v>8.98</v>
      </c>
      <c r="U83" s="211">
        <v>9.1392173913000008</v>
      </c>
      <c r="V83" s="210">
        <v>98.257866242999995</v>
      </c>
      <c r="W83" s="213">
        <v>46209</v>
      </c>
      <c r="X83" s="211">
        <v>7.4453299781000002</v>
      </c>
      <c r="Y83" s="214">
        <v>120.61251853</v>
      </c>
      <c r="Z83" s="213">
        <v>45896</v>
      </c>
      <c r="AA83" s="210">
        <v>0.96989991715000001</v>
      </c>
      <c r="AB83" s="213">
        <v>46234</v>
      </c>
      <c r="AC83" s="212">
        <v>37536.14</v>
      </c>
      <c r="AD83" s="212">
        <v>347535.38095999998</v>
      </c>
      <c r="AE83" s="211">
        <v>9.2586872533999998</v>
      </c>
      <c r="AF83" s="213">
        <v>46234</v>
      </c>
      <c r="AG83" s="210">
        <v>15.664739883999999</v>
      </c>
      <c r="AH83" s="211">
        <v>1.355</v>
      </c>
      <c r="AI83" s="211">
        <v>0.12</v>
      </c>
      <c r="AJ83" s="210">
        <v>1.1261261261</v>
      </c>
      <c r="AK83" s="210">
        <v>0.17533270166000001</v>
      </c>
      <c r="AL83" s="210">
        <v>-0.34306227725999999</v>
      </c>
      <c r="AM83" s="210">
        <v>0.46428426558000002</v>
      </c>
      <c r="AN83" s="210">
        <v>20.473082098999999</v>
      </c>
      <c r="AO83" s="210">
        <v>7.0400082707999996</v>
      </c>
      <c r="AP83" s="210">
        <v>12.984218769</v>
      </c>
      <c r="AQ83" s="210">
        <v>-0.22222222223999999</v>
      </c>
      <c r="AR83" s="211">
        <v>9</v>
      </c>
      <c r="AS83" s="211" t="s">
        <v>222</v>
      </c>
      <c r="AT83" s="211" t="s">
        <v>222</v>
      </c>
      <c r="AU83" s="210">
        <v>-1.1013215860000001</v>
      </c>
      <c r="AV83" s="210">
        <v>9.5073553231000005</v>
      </c>
      <c r="AW83" s="210">
        <v>6.3145809414</v>
      </c>
      <c r="AX83" s="210">
        <v>-1.4893617022000001</v>
      </c>
      <c r="AY83" s="212">
        <v>8</v>
      </c>
      <c r="AZ83" s="212">
        <v>8</v>
      </c>
      <c r="BA83" s="210">
        <v>1.3143483023</v>
      </c>
      <c r="BB83" s="210">
        <v>0.81309675851999996</v>
      </c>
      <c r="BC83" s="210">
        <v>0.54348008905</v>
      </c>
      <c r="BD83" s="210">
        <v>9.5877171061999995</v>
      </c>
      <c r="BE83" s="209" t="s">
        <v>1756</v>
      </c>
      <c r="BF83" s="209" t="s">
        <v>1757</v>
      </c>
      <c r="BG83" s="211">
        <v>0.12</v>
      </c>
      <c r="BH83" s="210">
        <v>1.3043478261000001</v>
      </c>
    </row>
    <row r="84" spans="1:60" x14ac:dyDescent="0.3">
      <c r="A84" s="208">
        <v>81</v>
      </c>
      <c r="B84" s="209" t="s">
        <v>1769</v>
      </c>
      <c r="C84" s="207" t="s">
        <v>234</v>
      </c>
      <c r="D84" s="209" t="s">
        <v>286</v>
      </c>
      <c r="E84" s="209" t="s">
        <v>880</v>
      </c>
      <c r="F84" s="209" t="s">
        <v>288</v>
      </c>
      <c r="G84" s="209" t="s">
        <v>1266</v>
      </c>
      <c r="H84" s="209" t="s">
        <v>1267</v>
      </c>
      <c r="I84" s="209" t="s">
        <v>291</v>
      </c>
      <c r="J84" s="209" t="s">
        <v>833</v>
      </c>
      <c r="K84" s="211">
        <v>100</v>
      </c>
      <c r="L84" s="210">
        <v>0.22700000000000001</v>
      </c>
      <c r="M84" s="212">
        <v>939.22131672</v>
      </c>
      <c r="N84" s="212">
        <v>686.21123846</v>
      </c>
      <c r="O84" s="212">
        <v>567.27138217000004</v>
      </c>
      <c r="P84" s="213">
        <v>46255</v>
      </c>
      <c r="Q84" s="212">
        <v>333815.84785999998</v>
      </c>
      <c r="R84" s="212">
        <v>353295.51081000001</v>
      </c>
      <c r="S84" s="212">
        <v>-19479.662950000002</v>
      </c>
      <c r="T84" s="211">
        <v>86.54</v>
      </c>
      <c r="U84" s="211">
        <v>96.490454092999997</v>
      </c>
      <c r="V84" s="210">
        <v>89.687628494999998</v>
      </c>
      <c r="W84" s="213">
        <v>46148</v>
      </c>
      <c r="X84" s="211">
        <v>77.320840398000001</v>
      </c>
      <c r="Y84" s="214">
        <v>111.92325323</v>
      </c>
      <c r="Z84" s="213">
        <v>45971</v>
      </c>
      <c r="AA84" s="210">
        <v>0.86545929038000002</v>
      </c>
      <c r="AB84" s="213">
        <v>46234</v>
      </c>
      <c r="AC84" s="212">
        <v>3857.3589999999999</v>
      </c>
      <c r="AD84" s="212">
        <v>385709.47422999999</v>
      </c>
      <c r="AE84" s="211">
        <v>99.993149258000003</v>
      </c>
      <c r="AF84" s="213">
        <v>46234</v>
      </c>
      <c r="AG84" s="210">
        <v>13.101867016</v>
      </c>
      <c r="AH84" s="211">
        <v>12</v>
      </c>
      <c r="AI84" s="211">
        <v>1.1499999999999999</v>
      </c>
      <c r="AJ84" s="210">
        <v>0.33623188409999999</v>
      </c>
      <c r="AK84" s="210">
        <v>-0.61456154034999999</v>
      </c>
      <c r="AL84" s="210">
        <v>-4.6469562772000002</v>
      </c>
      <c r="AM84" s="210">
        <v>-6.3897080042000001</v>
      </c>
      <c r="AN84" s="210">
        <v>7.4552511653</v>
      </c>
      <c r="AO84" s="210">
        <v>3.9511461468000002</v>
      </c>
      <c r="AP84" s="210">
        <v>-3.3612164589000001E-2</v>
      </c>
      <c r="AQ84" s="210">
        <v>-0.87056128295000001</v>
      </c>
      <c r="AR84" s="211">
        <v>87.3</v>
      </c>
      <c r="AS84" s="211" t="s">
        <v>222</v>
      </c>
      <c r="AT84" s="211" t="s">
        <v>222</v>
      </c>
      <c r="AU84" s="210">
        <v>-5.2654625067999996</v>
      </c>
      <c r="AV84" s="210">
        <v>6.4184931990000003</v>
      </c>
      <c r="AW84" s="210">
        <v>5.6142301279</v>
      </c>
      <c r="AX84" s="210">
        <v>-5.2654625067999996</v>
      </c>
      <c r="AY84" s="212">
        <v>8</v>
      </c>
      <c r="AZ84" s="212">
        <v>6</v>
      </c>
      <c r="BA84" s="210">
        <v>1.2513601741</v>
      </c>
      <c r="BB84" s="210">
        <v>-0.50937160880999999</v>
      </c>
      <c r="BC84" s="210">
        <v>1.1334068023999999</v>
      </c>
      <c r="BD84" s="210">
        <v>2.2135940311</v>
      </c>
      <c r="BE84" s="209" t="s">
        <v>1756</v>
      </c>
      <c r="BF84" s="209" t="s">
        <v>1757</v>
      </c>
      <c r="BG84" s="211">
        <v>1.1499999999999999</v>
      </c>
      <c r="BH84" s="210">
        <v>1.2432432432</v>
      </c>
    </row>
    <row r="85" spans="1:60" x14ac:dyDescent="0.3">
      <c r="A85" s="208">
        <v>82</v>
      </c>
      <c r="B85" s="209" t="s">
        <v>2357</v>
      </c>
      <c r="C85" s="207" t="s">
        <v>234</v>
      </c>
      <c r="D85" s="209" t="s">
        <v>286</v>
      </c>
      <c r="E85" s="209" t="s">
        <v>880</v>
      </c>
      <c r="F85" s="209" t="s">
        <v>288</v>
      </c>
      <c r="G85" s="209" t="s">
        <v>55</v>
      </c>
      <c r="H85" s="209" t="s">
        <v>343</v>
      </c>
      <c r="I85" s="209" t="s">
        <v>291</v>
      </c>
      <c r="J85" s="209" t="s">
        <v>833</v>
      </c>
      <c r="K85" s="211">
        <v>100</v>
      </c>
      <c r="L85" s="210">
        <v>0.219</v>
      </c>
      <c r="M85" s="212">
        <v>466.79089148000003</v>
      </c>
      <c r="N85" s="212">
        <v>360.06512214999998</v>
      </c>
      <c r="O85" s="212">
        <v>280.17026435000002</v>
      </c>
      <c r="P85" s="213">
        <v>46255</v>
      </c>
      <c r="Q85" s="212">
        <v>322812.49839999998</v>
      </c>
      <c r="R85" s="212">
        <v>304217.30839999998</v>
      </c>
      <c r="S85" s="212">
        <v>18595.189999999999</v>
      </c>
      <c r="T85" s="211">
        <v>86.8</v>
      </c>
      <c r="U85" s="211">
        <v>92.977744341000005</v>
      </c>
      <c r="V85" s="210">
        <v>93.355674108000002</v>
      </c>
      <c r="W85" s="213">
        <v>46142</v>
      </c>
      <c r="X85" s="211">
        <v>72.852100070000006</v>
      </c>
      <c r="Y85" s="214">
        <v>119.14550152</v>
      </c>
      <c r="Z85" s="213">
        <v>45894</v>
      </c>
      <c r="AA85" s="210">
        <v>0.88857587624000001</v>
      </c>
      <c r="AB85" s="213">
        <v>46234</v>
      </c>
      <c r="AC85" s="212">
        <v>3719.038</v>
      </c>
      <c r="AD85" s="212">
        <v>363291.99005999998</v>
      </c>
      <c r="AE85" s="211">
        <v>97.684398509000005</v>
      </c>
      <c r="AF85" s="213">
        <v>46234</v>
      </c>
      <c r="AG85" s="210">
        <v>12.701711490999999</v>
      </c>
      <c r="AH85" s="211">
        <v>10.39</v>
      </c>
      <c r="AI85" s="211">
        <v>0.86</v>
      </c>
      <c r="AJ85" s="210">
        <v>0.75449796876999997</v>
      </c>
      <c r="AK85" s="210">
        <v>-0.19629545568000001</v>
      </c>
      <c r="AL85" s="210">
        <v>-2.0006791980999998</v>
      </c>
      <c r="AM85" s="210">
        <v>-2.2901071215000002</v>
      </c>
      <c r="AN85" s="210">
        <v>19.145501526</v>
      </c>
      <c r="AO85" s="210">
        <v>5.4525613625</v>
      </c>
      <c r="AP85" s="210">
        <v>11.656638195999999</v>
      </c>
      <c r="AQ85" s="210">
        <v>0.93023255813000005</v>
      </c>
      <c r="AR85" s="211">
        <v>86</v>
      </c>
      <c r="AS85" s="210">
        <v>65.201032265999999</v>
      </c>
      <c r="AT85" s="210">
        <v>29.093925581000001</v>
      </c>
      <c r="AU85" s="210">
        <v>-1.0938924339</v>
      </c>
      <c r="AV85" s="210">
        <v>7.9199084147000001</v>
      </c>
      <c r="AW85" s="210">
        <v>9.3472822378</v>
      </c>
      <c r="AX85" s="210">
        <v>-4.0910039656999997</v>
      </c>
      <c r="AY85" s="212">
        <v>7</v>
      </c>
      <c r="AZ85" s="212">
        <v>6</v>
      </c>
      <c r="BA85" s="210">
        <v>0.96153846154</v>
      </c>
      <c r="BB85" s="210">
        <v>0.46562670657999999</v>
      </c>
      <c r="BC85" s="210">
        <v>1.2384373827999999</v>
      </c>
      <c r="BD85" s="210">
        <v>15.084544029</v>
      </c>
      <c r="BE85" s="209" t="s">
        <v>1756</v>
      </c>
      <c r="BF85" s="209" t="s">
        <v>1757</v>
      </c>
      <c r="BG85" s="211">
        <v>0.86</v>
      </c>
      <c r="BH85" s="210">
        <v>0.97043556759000005</v>
      </c>
    </row>
    <row r="86" spans="1:60" x14ac:dyDescent="0.3">
      <c r="A86" s="208">
        <v>83</v>
      </c>
      <c r="B86" s="209" t="s">
        <v>2358</v>
      </c>
      <c r="C86" s="207" t="s">
        <v>234</v>
      </c>
      <c r="D86" s="209" t="s">
        <v>286</v>
      </c>
      <c r="E86" s="209" t="s">
        <v>880</v>
      </c>
      <c r="F86" s="209" t="s">
        <v>288</v>
      </c>
      <c r="G86" s="209" t="s">
        <v>63</v>
      </c>
      <c r="H86" s="209" t="s">
        <v>349</v>
      </c>
      <c r="I86" s="209" t="s">
        <v>291</v>
      </c>
      <c r="J86" s="209" t="s">
        <v>833</v>
      </c>
      <c r="K86" s="211">
        <v>100</v>
      </c>
      <c r="L86" s="210">
        <v>0.216</v>
      </c>
      <c r="M86" s="212">
        <v>1815.7964506999999</v>
      </c>
      <c r="N86" s="212">
        <v>1328.0597006</v>
      </c>
      <c r="O86" s="212">
        <v>1042.1356086999999</v>
      </c>
      <c r="P86" s="213">
        <v>46255</v>
      </c>
      <c r="Q86" s="212">
        <v>377584.78402999998</v>
      </c>
      <c r="R86" s="212">
        <v>333366.51432000002</v>
      </c>
      <c r="S86" s="212">
        <v>44218.26971</v>
      </c>
      <c r="T86" s="211">
        <v>7.61</v>
      </c>
      <c r="U86" s="211">
        <v>8.5599937761000007</v>
      </c>
      <c r="V86" s="210">
        <v>88.901933798000002</v>
      </c>
      <c r="W86" s="213">
        <v>46083</v>
      </c>
      <c r="X86" s="211">
        <v>6.9196481336</v>
      </c>
      <c r="Y86" s="214">
        <v>109.97669033</v>
      </c>
      <c r="Z86" s="213">
        <v>45896</v>
      </c>
      <c r="AA86" s="210">
        <v>0.80660450675999995</v>
      </c>
      <c r="AB86" s="213">
        <v>46234</v>
      </c>
      <c r="AC86" s="212">
        <v>49616.923000000003</v>
      </c>
      <c r="AD86" s="212">
        <v>468116.38277000003</v>
      </c>
      <c r="AE86" s="211">
        <v>9.4346113073000009</v>
      </c>
      <c r="AF86" s="213">
        <v>46234</v>
      </c>
      <c r="AG86" s="210">
        <v>14.880952381</v>
      </c>
      <c r="AH86" s="211">
        <v>1.175</v>
      </c>
      <c r="AI86" s="211">
        <v>0.125</v>
      </c>
      <c r="AJ86" s="210">
        <v>1.4666666665999999</v>
      </c>
      <c r="AK86" s="210">
        <v>0.51587324214999997</v>
      </c>
      <c r="AL86" s="210">
        <v>-2.5062348448999998</v>
      </c>
      <c r="AM86" s="210">
        <v>-5.9069708905000002</v>
      </c>
      <c r="AN86" s="210">
        <v>10.700954250000001</v>
      </c>
      <c r="AO86" s="210">
        <v>-2.8740412412</v>
      </c>
      <c r="AP86" s="210">
        <v>3.2120909209000001</v>
      </c>
      <c r="AQ86" s="210">
        <v>1.8741633199000001</v>
      </c>
      <c r="AR86" s="211">
        <v>7.47</v>
      </c>
      <c r="AS86" s="210">
        <v>79.973280180000003</v>
      </c>
      <c r="AT86" s="210">
        <v>43.866173494999998</v>
      </c>
      <c r="AU86" s="210">
        <v>-2.9955385595999999</v>
      </c>
      <c r="AV86" s="210">
        <v>-0.40669418894999998</v>
      </c>
      <c r="AW86" s="210">
        <v>7.0975187535000002</v>
      </c>
      <c r="AX86" s="210">
        <v>-5.4860217566999996</v>
      </c>
      <c r="AY86" s="212">
        <v>7</v>
      </c>
      <c r="AZ86" s="212">
        <v>6</v>
      </c>
      <c r="BA86" s="210">
        <v>1.5762925598999999</v>
      </c>
      <c r="BB86" s="210">
        <v>-0.25389404439000002</v>
      </c>
      <c r="BC86" s="210">
        <v>1.2751135015999999</v>
      </c>
      <c r="BD86" s="210">
        <v>5.5115109636000001</v>
      </c>
      <c r="BE86" s="209" t="s">
        <v>1756</v>
      </c>
      <c r="BF86" s="209" t="s">
        <v>1757</v>
      </c>
      <c r="BG86" s="211">
        <v>0.125</v>
      </c>
      <c r="BH86" s="210">
        <v>1.5683814304000001</v>
      </c>
    </row>
    <row r="87" spans="1:60" x14ac:dyDescent="0.3">
      <c r="A87" s="208">
        <v>84</v>
      </c>
      <c r="B87" s="209" t="s">
        <v>2148</v>
      </c>
      <c r="C87" s="207" t="s">
        <v>234</v>
      </c>
      <c r="D87" s="209" t="s">
        <v>286</v>
      </c>
      <c r="E87" s="209" t="s">
        <v>880</v>
      </c>
      <c r="F87" s="209" t="s">
        <v>288</v>
      </c>
      <c r="G87" s="209" t="s">
        <v>1282</v>
      </c>
      <c r="H87" s="209" t="s">
        <v>1283</v>
      </c>
      <c r="I87" s="209" t="s">
        <v>291</v>
      </c>
      <c r="J87" s="209" t="s">
        <v>833</v>
      </c>
      <c r="K87" s="211">
        <v>100</v>
      </c>
      <c r="L87" s="210">
        <v>0.21</v>
      </c>
      <c r="M87" s="212">
        <v>689.02406712000004</v>
      </c>
      <c r="N87" s="212">
        <v>663.73146999999994</v>
      </c>
      <c r="O87" s="212">
        <v>920.27572522000003</v>
      </c>
      <c r="P87" s="213">
        <v>46255</v>
      </c>
      <c r="Q87" s="212">
        <v>308131.76415</v>
      </c>
      <c r="R87" s="212">
        <v>138211.21314000001</v>
      </c>
      <c r="S87" s="212">
        <v>169920.55101</v>
      </c>
      <c r="T87" s="211">
        <v>7.35</v>
      </c>
      <c r="U87" s="211">
        <v>7.5173945128000002</v>
      </c>
      <c r="V87" s="210">
        <v>97.773237621999996</v>
      </c>
      <c r="W87" s="213">
        <v>46149</v>
      </c>
      <c r="X87" s="211">
        <v>6.7286210633000003</v>
      </c>
      <c r="Y87" s="214">
        <v>109.23486299</v>
      </c>
      <c r="Z87" s="213">
        <v>45925</v>
      </c>
      <c r="AA87" s="210">
        <v>0.85413263408999995</v>
      </c>
      <c r="AB87" s="213">
        <v>46234</v>
      </c>
      <c r="AC87" s="212">
        <v>41922.688999999998</v>
      </c>
      <c r="AD87" s="212">
        <v>360753.99985000002</v>
      </c>
      <c r="AE87" s="211">
        <v>8.6052209067999996</v>
      </c>
      <c r="AF87" s="213">
        <v>46234</v>
      </c>
      <c r="AG87" s="210">
        <v>11.989459815</v>
      </c>
      <c r="AH87" s="211">
        <v>0.91</v>
      </c>
      <c r="AI87" s="211">
        <v>7.4999999999999997E-2</v>
      </c>
      <c r="AJ87" s="210">
        <v>0</v>
      </c>
      <c r="AK87" s="210">
        <v>-0.95079342445000004</v>
      </c>
      <c r="AL87" s="210">
        <v>0.47017270243999998</v>
      </c>
      <c r="AM87" s="210">
        <v>-0.56090118641999998</v>
      </c>
      <c r="AN87" s="210">
        <v>9.0816400449000003</v>
      </c>
      <c r="AO87" s="210">
        <v>3.0628095372000002</v>
      </c>
      <c r="AP87" s="210">
        <v>1.5927767150000001</v>
      </c>
      <c r="AQ87" s="210">
        <v>0</v>
      </c>
      <c r="AR87" s="211">
        <v>7.35</v>
      </c>
      <c r="AS87" s="211" t="s">
        <v>222</v>
      </c>
      <c r="AT87" s="211" t="s">
        <v>222</v>
      </c>
      <c r="AU87" s="210">
        <v>-0.33898305082000002</v>
      </c>
      <c r="AV87" s="210">
        <v>5.5301565893999998</v>
      </c>
      <c r="AW87" s="210">
        <v>2.2950819672999998</v>
      </c>
      <c r="AX87" s="210">
        <v>-1.5201586252999999</v>
      </c>
      <c r="AY87" s="212">
        <v>9</v>
      </c>
      <c r="AZ87" s="212">
        <v>5</v>
      </c>
      <c r="BA87" s="210">
        <v>1.0148849796999999</v>
      </c>
      <c r="BB87" s="210">
        <v>-0.69766002309999997</v>
      </c>
      <c r="BC87" s="210">
        <v>0.28496091112999999</v>
      </c>
      <c r="BD87" s="210">
        <v>-3.3597824285</v>
      </c>
      <c r="BE87" s="209" t="s">
        <v>1756</v>
      </c>
      <c r="BF87" s="209" t="s">
        <v>1757</v>
      </c>
      <c r="BG87" s="211">
        <v>7.4999999999999997E-2</v>
      </c>
      <c r="BH87" s="210">
        <v>1.0067114094</v>
      </c>
    </row>
    <row r="88" spans="1:60" x14ac:dyDescent="0.3">
      <c r="A88" s="208">
        <v>85</v>
      </c>
      <c r="B88" s="209" t="s">
        <v>2140</v>
      </c>
      <c r="C88" s="207" t="s">
        <v>234</v>
      </c>
      <c r="D88" s="209" t="s">
        <v>286</v>
      </c>
      <c r="E88" s="209" t="s">
        <v>880</v>
      </c>
      <c r="F88" s="209" t="s">
        <v>288</v>
      </c>
      <c r="G88" s="209" t="s">
        <v>92</v>
      </c>
      <c r="H88" s="209" t="s">
        <v>319</v>
      </c>
      <c r="I88" s="209" t="s">
        <v>291</v>
      </c>
      <c r="J88" s="209" t="s">
        <v>833</v>
      </c>
      <c r="K88" s="211">
        <v>100</v>
      </c>
      <c r="L88" s="210">
        <v>0.20899999999999999</v>
      </c>
      <c r="M88" s="212">
        <v>803.75128015999996</v>
      </c>
      <c r="N88" s="212">
        <v>606.89875199999994</v>
      </c>
      <c r="O88" s="212">
        <v>547.51031869999997</v>
      </c>
      <c r="P88" s="213">
        <v>46255</v>
      </c>
      <c r="Q88" s="212">
        <v>303657.78993000003</v>
      </c>
      <c r="R88" s="212">
        <v>487619.20011999999</v>
      </c>
      <c r="S88" s="212">
        <v>-183961.41019</v>
      </c>
      <c r="T88" s="211">
        <v>13.75</v>
      </c>
      <c r="U88" s="211">
        <v>20.977021396000001</v>
      </c>
      <c r="V88" s="210">
        <v>65.547914265000003</v>
      </c>
      <c r="W88" s="213">
        <v>46055</v>
      </c>
      <c r="X88" s="211">
        <v>13.75</v>
      </c>
      <c r="Y88" s="214">
        <v>100</v>
      </c>
      <c r="Z88" s="213">
        <v>46255</v>
      </c>
      <c r="AA88" s="210">
        <v>0.13569168680999999</v>
      </c>
      <c r="AB88" s="213">
        <v>46234</v>
      </c>
      <c r="AC88" s="212">
        <v>22084.202904000002</v>
      </c>
      <c r="AD88" s="212">
        <v>2237851.0951999999</v>
      </c>
      <c r="AE88" s="211">
        <v>101.33266321000001</v>
      </c>
      <c r="AF88" s="213">
        <v>46241</v>
      </c>
      <c r="AG88" s="210">
        <v>15.353260869</v>
      </c>
      <c r="AH88" s="211">
        <v>3.39</v>
      </c>
      <c r="AI88" s="211">
        <v>0.24</v>
      </c>
      <c r="AJ88" s="210">
        <v>-0.79365079364000002</v>
      </c>
      <c r="AK88" s="210">
        <v>-1.7444442180999999</v>
      </c>
      <c r="AL88" s="210">
        <v>-13.689678497999999</v>
      </c>
      <c r="AM88" s="210">
        <v>-14.955831407</v>
      </c>
      <c r="AN88" s="210">
        <v>-26.060395781</v>
      </c>
      <c r="AO88" s="210">
        <v>-26.293307912</v>
      </c>
      <c r="AP88" s="210">
        <v>-33.549259110999998</v>
      </c>
      <c r="AQ88" s="210">
        <v>-2.6893135174</v>
      </c>
      <c r="AR88" s="211">
        <v>14.13</v>
      </c>
      <c r="AS88" s="210">
        <v>-75.835118530000003</v>
      </c>
      <c r="AT88" s="210">
        <v>-111.94222521</v>
      </c>
      <c r="AU88" s="210">
        <v>-15.415884928000001</v>
      </c>
      <c r="AV88" s="210">
        <v>-23.825960859999999</v>
      </c>
      <c r="AW88" s="210">
        <v>11.137264076999999</v>
      </c>
      <c r="AX88" s="210">
        <v>-15.415884928000001</v>
      </c>
      <c r="AY88" s="212">
        <v>4</v>
      </c>
      <c r="AZ88" s="212">
        <v>3</v>
      </c>
      <c r="BA88" s="210">
        <v>1.4842300557000001</v>
      </c>
      <c r="BB88" s="210">
        <v>-1.5360655818</v>
      </c>
      <c r="BC88" s="210">
        <v>2.4843220998</v>
      </c>
      <c r="BD88" s="210">
        <v>-22.575424424000001</v>
      </c>
      <c r="BE88" s="209" t="s">
        <v>1756</v>
      </c>
      <c r="BF88" s="209" t="s">
        <v>1757</v>
      </c>
      <c r="BG88" s="211">
        <v>0.24</v>
      </c>
      <c r="BH88" s="210">
        <v>1.4545454545000001</v>
      </c>
    </row>
    <row r="89" spans="1:60" x14ac:dyDescent="0.3">
      <c r="A89" s="208">
        <v>86</v>
      </c>
      <c r="B89" s="209" t="s">
        <v>2359</v>
      </c>
      <c r="C89" s="207" t="s">
        <v>234</v>
      </c>
      <c r="D89" s="209" t="s">
        <v>286</v>
      </c>
      <c r="E89" s="209" t="s">
        <v>880</v>
      </c>
      <c r="F89" s="209" t="s">
        <v>288</v>
      </c>
      <c r="G89" s="209" t="s">
        <v>71</v>
      </c>
      <c r="H89" s="209" t="s">
        <v>520</v>
      </c>
      <c r="I89" s="209" t="s">
        <v>291</v>
      </c>
      <c r="J89" s="209" t="s">
        <v>833</v>
      </c>
      <c r="K89" s="211">
        <v>100</v>
      </c>
      <c r="L89" s="210">
        <v>0.20699999999999999</v>
      </c>
      <c r="M89" s="212">
        <v>708.42115139999999</v>
      </c>
      <c r="N89" s="212">
        <v>660.92327677000003</v>
      </c>
      <c r="O89" s="212">
        <v>912.61342217000004</v>
      </c>
      <c r="P89" s="213">
        <v>46255</v>
      </c>
      <c r="Q89" s="212">
        <v>306099.58750000002</v>
      </c>
      <c r="R89" s="212">
        <v>288203.38750000001</v>
      </c>
      <c r="S89" s="212">
        <v>17896.2</v>
      </c>
      <c r="T89" s="211">
        <v>8.2100000000000009</v>
      </c>
      <c r="U89" s="211">
        <v>8.4</v>
      </c>
      <c r="V89" s="210">
        <v>97.738095238</v>
      </c>
      <c r="W89" s="213">
        <v>46239</v>
      </c>
      <c r="X89" s="211">
        <v>6.8250999846999996</v>
      </c>
      <c r="Y89" s="214">
        <v>120.29127805</v>
      </c>
      <c r="Z89" s="213">
        <v>45897</v>
      </c>
      <c r="AA89" s="210">
        <v>0.86111473552999995</v>
      </c>
      <c r="AB89" s="213">
        <v>46234</v>
      </c>
      <c r="AC89" s="212">
        <v>37283.75</v>
      </c>
      <c r="AD89" s="212">
        <v>355468.99254000001</v>
      </c>
      <c r="AE89" s="211">
        <v>9.5341534191000008</v>
      </c>
      <c r="AF89" s="213">
        <v>46234</v>
      </c>
      <c r="AG89" s="210">
        <v>15.381630012</v>
      </c>
      <c r="AH89" s="211">
        <v>1.1890000000000001</v>
      </c>
      <c r="AI89" s="211">
        <v>9.8000000000000004E-2</v>
      </c>
      <c r="AJ89" s="210">
        <v>0.73619631912000005</v>
      </c>
      <c r="AK89" s="210">
        <v>-0.21459710533000001</v>
      </c>
      <c r="AL89" s="210">
        <v>-1.5740754516</v>
      </c>
      <c r="AM89" s="210">
        <v>2.5866619255000001</v>
      </c>
      <c r="AN89" s="210">
        <v>22.781136330999999</v>
      </c>
      <c r="AO89" s="210">
        <v>10.806327109</v>
      </c>
      <c r="AP89" s="210">
        <v>15.292273001</v>
      </c>
      <c r="AQ89" s="210">
        <v>1.3580246914</v>
      </c>
      <c r="AR89" s="211">
        <v>8.1</v>
      </c>
      <c r="AS89" s="210">
        <v>74.849223418999998</v>
      </c>
      <c r="AT89" s="210">
        <v>38.742116733000003</v>
      </c>
      <c r="AU89" s="210">
        <v>-0.86935522822</v>
      </c>
      <c r="AV89" s="210">
        <v>13.273674161000001</v>
      </c>
      <c r="AW89" s="210">
        <v>4.1923551169</v>
      </c>
      <c r="AX89" s="210">
        <v>-0.86935522822</v>
      </c>
      <c r="AY89" s="212">
        <v>10</v>
      </c>
      <c r="AZ89" s="212">
        <v>8</v>
      </c>
      <c r="BA89" s="210">
        <v>1.1611374407999999</v>
      </c>
      <c r="BB89" s="210">
        <v>1.0901023240000001</v>
      </c>
      <c r="BC89" s="210">
        <v>0.81711955202999997</v>
      </c>
      <c r="BD89" s="210">
        <v>14.645438297</v>
      </c>
      <c r="BE89" s="209" t="s">
        <v>1756</v>
      </c>
      <c r="BF89" s="209" t="s">
        <v>1757</v>
      </c>
      <c r="BG89" s="211">
        <v>9.8000000000000004E-2</v>
      </c>
      <c r="BH89" s="210">
        <v>1.1694510739999999</v>
      </c>
    </row>
    <row r="90" spans="1:60" x14ac:dyDescent="0.3">
      <c r="A90" s="208">
        <v>87</v>
      </c>
      <c r="B90" s="209" t="s">
        <v>2147</v>
      </c>
      <c r="C90" s="207" t="s">
        <v>234</v>
      </c>
      <c r="D90" s="209" t="s">
        <v>286</v>
      </c>
      <c r="E90" s="209" t="s">
        <v>880</v>
      </c>
      <c r="F90" s="209" t="s">
        <v>288</v>
      </c>
      <c r="G90" s="209" t="s">
        <v>892</v>
      </c>
      <c r="H90" s="209" t="s">
        <v>893</v>
      </c>
      <c r="I90" s="209" t="s">
        <v>291</v>
      </c>
      <c r="J90" s="209" t="s">
        <v>833</v>
      </c>
      <c r="K90" s="211">
        <v>100</v>
      </c>
      <c r="L90" s="210">
        <v>0.20599999999999999</v>
      </c>
      <c r="M90" s="212">
        <v>635.61081483999999</v>
      </c>
      <c r="N90" s="212">
        <v>617.54053107000004</v>
      </c>
      <c r="O90" s="212">
        <v>749.68352521999998</v>
      </c>
      <c r="P90" s="213">
        <v>46255</v>
      </c>
      <c r="Q90" s="212">
        <v>305187.86575</v>
      </c>
      <c r="R90" s="212">
        <v>312863.24920000002</v>
      </c>
      <c r="S90" s="212">
        <v>-7675.3834496999998</v>
      </c>
      <c r="T90" s="211">
        <v>8.35</v>
      </c>
      <c r="U90" s="211">
        <v>8.7410452961999994</v>
      </c>
      <c r="V90" s="210">
        <v>95.526332573000005</v>
      </c>
      <c r="W90" s="213">
        <v>46204</v>
      </c>
      <c r="X90" s="211">
        <v>7.3914000361000003</v>
      </c>
      <c r="Y90" s="214">
        <v>112.96912573</v>
      </c>
      <c r="Z90" s="213">
        <v>45897</v>
      </c>
      <c r="AA90" s="210">
        <v>0.88182620685000002</v>
      </c>
      <c r="AB90" s="213">
        <v>46234</v>
      </c>
      <c r="AC90" s="212">
        <v>36549.445</v>
      </c>
      <c r="AD90" s="212">
        <v>346086.18271999998</v>
      </c>
      <c r="AE90" s="211">
        <v>9.4689859920000004</v>
      </c>
      <c r="AF90" s="213">
        <v>46234</v>
      </c>
      <c r="AG90" s="210">
        <v>14.859813084000001</v>
      </c>
      <c r="AH90" s="211">
        <v>1.272</v>
      </c>
      <c r="AI90" s="211">
        <v>0.106</v>
      </c>
      <c r="AJ90" s="210">
        <v>0.96735187435000003</v>
      </c>
      <c r="AK90" s="210">
        <v>1.6558449897000001E-2</v>
      </c>
      <c r="AL90" s="210">
        <v>-1.5822999680000001</v>
      </c>
      <c r="AM90" s="210">
        <v>-2.6089460039999999</v>
      </c>
      <c r="AN90" s="210">
        <v>12.705179174</v>
      </c>
      <c r="AO90" s="210">
        <v>3.7433233154000001</v>
      </c>
      <c r="AP90" s="210">
        <v>5.2163158447000004</v>
      </c>
      <c r="AQ90" s="210">
        <v>1.8292682926999999</v>
      </c>
      <c r="AR90" s="211">
        <v>8.1999999999999993</v>
      </c>
      <c r="AS90" s="211" t="s">
        <v>222</v>
      </c>
      <c r="AT90" s="211" t="s">
        <v>222</v>
      </c>
      <c r="AU90" s="210">
        <v>-1.8109125117</v>
      </c>
      <c r="AV90" s="210">
        <v>6.2106703675999997</v>
      </c>
      <c r="AW90" s="210">
        <v>6.2442817930999999</v>
      </c>
      <c r="AX90" s="210">
        <v>-2.4252039889999999</v>
      </c>
      <c r="AY90" s="212">
        <v>7</v>
      </c>
      <c r="AZ90" s="212">
        <v>6</v>
      </c>
      <c r="BA90" s="210">
        <v>1.2339930151</v>
      </c>
      <c r="BB90" s="210">
        <v>-0.22359062512</v>
      </c>
      <c r="BC90" s="210">
        <v>0.79090262680000001</v>
      </c>
      <c r="BD90" s="210">
        <v>3.7136856843000001</v>
      </c>
      <c r="BE90" s="209" t="s">
        <v>1756</v>
      </c>
      <c r="BF90" s="209" t="s">
        <v>1757</v>
      </c>
      <c r="BG90" s="211">
        <v>0.106</v>
      </c>
      <c r="BH90" s="210">
        <v>1.231126597</v>
      </c>
    </row>
    <row r="91" spans="1:60" x14ac:dyDescent="0.3">
      <c r="A91" s="208">
        <v>88</v>
      </c>
      <c r="B91" s="209" t="s">
        <v>2145</v>
      </c>
      <c r="C91" s="207" t="s">
        <v>234</v>
      </c>
      <c r="D91" s="209" t="s">
        <v>286</v>
      </c>
      <c r="E91" s="209" t="s">
        <v>880</v>
      </c>
      <c r="F91" s="209" t="s">
        <v>288</v>
      </c>
      <c r="G91" s="209" t="s">
        <v>885</v>
      </c>
      <c r="H91" s="209" t="s">
        <v>886</v>
      </c>
      <c r="I91" s="209" t="s">
        <v>291</v>
      </c>
      <c r="J91" s="209" t="s">
        <v>833</v>
      </c>
      <c r="K91" s="211">
        <v>100</v>
      </c>
      <c r="L91" s="210">
        <v>0.20599999999999999</v>
      </c>
      <c r="M91" s="212">
        <v>435.72507156</v>
      </c>
      <c r="N91" s="212">
        <v>335.62139984999999</v>
      </c>
      <c r="O91" s="212">
        <v>348.88771912999999</v>
      </c>
      <c r="P91" s="213">
        <v>46255</v>
      </c>
      <c r="Q91" s="212">
        <v>305280</v>
      </c>
      <c r="R91" s="212">
        <v>309240</v>
      </c>
      <c r="S91" s="212">
        <v>-3960</v>
      </c>
      <c r="T91" s="211">
        <v>8.48</v>
      </c>
      <c r="U91" s="211">
        <v>9.0709456278000005</v>
      </c>
      <c r="V91" s="210">
        <v>93.485291919999995</v>
      </c>
      <c r="W91" s="213">
        <v>46141</v>
      </c>
      <c r="X91" s="211">
        <v>7.3955622002999997</v>
      </c>
      <c r="Y91" s="214">
        <v>114.66335850999999</v>
      </c>
      <c r="Z91" s="213">
        <v>45904</v>
      </c>
      <c r="AA91" s="210">
        <v>0.91347604336999999</v>
      </c>
      <c r="AB91" s="213">
        <v>46234</v>
      </c>
      <c r="AC91" s="212">
        <v>36000</v>
      </c>
      <c r="AD91" s="212">
        <v>334195.95643999998</v>
      </c>
      <c r="AE91" s="211">
        <v>9.2832210122000003</v>
      </c>
      <c r="AF91" s="213">
        <v>46234</v>
      </c>
      <c r="AG91" s="210">
        <v>13.504074505</v>
      </c>
      <c r="AH91" s="211">
        <v>1.1599999999999999</v>
      </c>
      <c r="AI91" s="211">
        <v>0.12</v>
      </c>
      <c r="AJ91" s="210">
        <v>1.3142174432</v>
      </c>
      <c r="AK91" s="210">
        <v>0.36342401872000002</v>
      </c>
      <c r="AL91" s="210">
        <v>-4.1646576817999996</v>
      </c>
      <c r="AM91" s="210">
        <v>-5.1143935905999998</v>
      </c>
      <c r="AN91" s="210">
        <v>12.492639315</v>
      </c>
      <c r="AO91" s="210">
        <v>5.6424831278000003</v>
      </c>
      <c r="AP91" s="210">
        <v>5.0037759850999999</v>
      </c>
      <c r="AQ91" s="210">
        <v>1.4354066985</v>
      </c>
      <c r="AR91" s="211">
        <v>8.36</v>
      </c>
      <c r="AS91" s="211" t="s">
        <v>222</v>
      </c>
      <c r="AT91" s="211" t="s">
        <v>222</v>
      </c>
      <c r="AU91" s="210">
        <v>-2.9748283754</v>
      </c>
      <c r="AV91" s="210">
        <v>8.1098301800999995</v>
      </c>
      <c r="AW91" s="210">
        <v>6.9898534386</v>
      </c>
      <c r="AX91" s="210">
        <v>-2.9748283754</v>
      </c>
      <c r="AY91" s="212">
        <v>8</v>
      </c>
      <c r="AZ91" s="212">
        <v>7</v>
      </c>
      <c r="BA91" s="210">
        <v>1.3377926420999999</v>
      </c>
      <c r="BB91" s="210">
        <v>-0.12340824234</v>
      </c>
      <c r="BC91" s="210">
        <v>1.0354848345000001</v>
      </c>
      <c r="BD91" s="210">
        <v>6.19298986</v>
      </c>
      <c r="BE91" s="209" t="s">
        <v>1756</v>
      </c>
      <c r="BF91" s="209" t="s">
        <v>1757</v>
      </c>
      <c r="BG91" s="211">
        <v>0.12</v>
      </c>
      <c r="BH91" s="210">
        <v>1.3544018059</v>
      </c>
    </row>
    <row r="92" spans="1:60" x14ac:dyDescent="0.3">
      <c r="A92" s="208">
        <v>89</v>
      </c>
      <c r="B92" s="209" t="s">
        <v>2144</v>
      </c>
      <c r="C92" s="207" t="s">
        <v>234</v>
      </c>
      <c r="D92" s="209" t="s">
        <v>286</v>
      </c>
      <c r="E92" s="209" t="s">
        <v>880</v>
      </c>
      <c r="F92" s="209" t="s">
        <v>288</v>
      </c>
      <c r="G92" s="209" t="s">
        <v>1183</v>
      </c>
      <c r="H92" s="209" t="s">
        <v>1184</v>
      </c>
      <c r="I92" s="209" t="s">
        <v>291</v>
      </c>
      <c r="J92" s="209" t="s">
        <v>833</v>
      </c>
      <c r="K92" s="211">
        <v>100</v>
      </c>
      <c r="L92" s="210">
        <v>0.20499999999999999</v>
      </c>
      <c r="M92" s="212">
        <v>288.64946523999998</v>
      </c>
      <c r="N92" s="212">
        <v>187.63721846000001</v>
      </c>
      <c r="O92" s="212">
        <v>165.74321609</v>
      </c>
      <c r="P92" s="213">
        <v>46255</v>
      </c>
      <c r="Q92" s="212">
        <v>302964.53025000001</v>
      </c>
      <c r="R92" s="212">
        <v>320813.60334999999</v>
      </c>
      <c r="S92" s="212">
        <v>-17849.073100000001</v>
      </c>
      <c r="T92" s="211">
        <v>6.45</v>
      </c>
      <c r="U92" s="211">
        <v>7.0347674665</v>
      </c>
      <c r="V92" s="210">
        <v>91.687465587000005</v>
      </c>
      <c r="W92" s="213">
        <v>46142</v>
      </c>
      <c r="X92" s="211">
        <v>5.8561368155000002</v>
      </c>
      <c r="Y92" s="214">
        <v>110.14086936</v>
      </c>
      <c r="Z92" s="213">
        <v>45910</v>
      </c>
      <c r="AA92" s="210">
        <v>0.69029442794999996</v>
      </c>
      <c r="AB92" s="213">
        <v>46234</v>
      </c>
      <c r="AC92" s="212">
        <v>46971.245000000003</v>
      </c>
      <c r="AD92" s="212">
        <v>438891.75108999998</v>
      </c>
      <c r="AE92" s="211">
        <v>9.3438390037999994</v>
      </c>
      <c r="AF92" s="213">
        <v>46234</v>
      </c>
      <c r="AG92" s="210">
        <v>15.812591508000001</v>
      </c>
      <c r="AH92" s="211">
        <v>1.08</v>
      </c>
      <c r="AI92" s="211">
        <v>0.09</v>
      </c>
      <c r="AJ92" s="210">
        <v>0.78125</v>
      </c>
      <c r="AK92" s="210">
        <v>-0.16954342445000001</v>
      </c>
      <c r="AL92" s="210">
        <v>-6.3736776209999997</v>
      </c>
      <c r="AM92" s="210">
        <v>-7.0408635999999998</v>
      </c>
      <c r="AN92" s="210">
        <v>9.9500327979000005</v>
      </c>
      <c r="AO92" s="210">
        <v>-3.5647321602000002</v>
      </c>
      <c r="AP92" s="210">
        <v>2.461169468</v>
      </c>
      <c r="AQ92" s="210">
        <v>2.0569620251999998</v>
      </c>
      <c r="AR92" s="211">
        <v>6.32</v>
      </c>
      <c r="AS92" s="211" t="s">
        <v>222</v>
      </c>
      <c r="AT92" s="211" t="s">
        <v>222</v>
      </c>
      <c r="AU92" s="210">
        <v>-5.4252199414</v>
      </c>
      <c r="AV92" s="210">
        <v>-1.0973851079000001</v>
      </c>
      <c r="AW92" s="210">
        <v>10.134128166</v>
      </c>
      <c r="AX92" s="210">
        <v>-5.4252199414</v>
      </c>
      <c r="AY92" s="212">
        <v>6</v>
      </c>
      <c r="AZ92" s="212">
        <v>5</v>
      </c>
      <c r="BA92" s="210">
        <v>1.2893982808</v>
      </c>
      <c r="BB92" s="210">
        <v>-0.50340961804999995</v>
      </c>
      <c r="BC92" s="210">
        <v>0.94919413959999999</v>
      </c>
      <c r="BD92" s="210">
        <v>1.3356678416000001</v>
      </c>
      <c r="BE92" s="209" t="s">
        <v>1756</v>
      </c>
      <c r="BF92" s="209" t="s">
        <v>1757</v>
      </c>
      <c r="BG92" s="211">
        <v>0.09</v>
      </c>
      <c r="BH92" s="210">
        <v>1.3024602026000001</v>
      </c>
    </row>
    <row r="93" spans="1:60" x14ac:dyDescent="0.3">
      <c r="A93" s="208">
        <v>90</v>
      </c>
      <c r="B93" s="209" t="s">
        <v>2146</v>
      </c>
      <c r="C93" s="207" t="s">
        <v>234</v>
      </c>
      <c r="D93" s="209" t="s">
        <v>286</v>
      </c>
      <c r="E93" s="209" t="s">
        <v>880</v>
      </c>
      <c r="F93" s="209" t="s">
        <v>288</v>
      </c>
      <c r="G93" s="209" t="s">
        <v>1433</v>
      </c>
      <c r="H93" s="209" t="s">
        <v>1434</v>
      </c>
      <c r="I93" s="209" t="s">
        <v>291</v>
      </c>
      <c r="J93" s="209" t="s">
        <v>833</v>
      </c>
      <c r="K93" s="211">
        <v>100</v>
      </c>
      <c r="L93" s="210">
        <v>0.19400000000000001</v>
      </c>
      <c r="M93" s="212">
        <v>646.45195011999999</v>
      </c>
      <c r="N93" s="212">
        <v>635.24116000000004</v>
      </c>
      <c r="O93" s="212">
        <v>585.71205652000003</v>
      </c>
      <c r="P93" s="213">
        <v>46255</v>
      </c>
      <c r="Q93" s="212">
        <v>285913.0736</v>
      </c>
      <c r="R93" s="212">
        <v>309550.48639999999</v>
      </c>
      <c r="S93" s="212">
        <v>-23637.412799999998</v>
      </c>
      <c r="T93" s="211">
        <v>63.14</v>
      </c>
      <c r="U93" s="211">
        <v>71.779693863000006</v>
      </c>
      <c r="V93" s="210">
        <v>87.963596112000005</v>
      </c>
      <c r="W93" s="213">
        <v>46080</v>
      </c>
      <c r="X93" s="211">
        <v>58.212157126999998</v>
      </c>
      <c r="Y93" s="214">
        <v>108.46531569</v>
      </c>
      <c r="Z93" s="213">
        <v>45897</v>
      </c>
      <c r="AA93" s="210">
        <v>0.61517798407000002</v>
      </c>
      <c r="AB93" s="213">
        <v>46234</v>
      </c>
      <c r="AC93" s="212">
        <v>4528.24</v>
      </c>
      <c r="AD93" s="212">
        <v>464764.80141000001</v>
      </c>
      <c r="AE93" s="211">
        <v>102.63696301</v>
      </c>
      <c r="AF93" s="213">
        <v>46247</v>
      </c>
      <c r="AG93" s="210">
        <v>14.906377998</v>
      </c>
      <c r="AH93" s="211">
        <v>10.19</v>
      </c>
      <c r="AI93" s="211">
        <v>0.84</v>
      </c>
      <c r="AJ93" s="210">
        <v>0.65359477120999998</v>
      </c>
      <c r="AK93" s="210">
        <v>-0.29719865324</v>
      </c>
      <c r="AL93" s="210">
        <v>-7.0846427846999998</v>
      </c>
      <c r="AM93" s="210">
        <v>2.4208678065</v>
      </c>
      <c r="AN93" s="210">
        <v>7.1007725188000004</v>
      </c>
      <c r="AO93" s="210">
        <v>-9.3200853385000002</v>
      </c>
      <c r="AP93" s="210">
        <v>-0.38809081106999999</v>
      </c>
      <c r="AQ93" s="210">
        <v>-0.50425464860000002</v>
      </c>
      <c r="AR93" s="211">
        <v>63.46</v>
      </c>
      <c r="AS93" s="211" t="s">
        <v>222</v>
      </c>
      <c r="AT93" s="211" t="s">
        <v>222</v>
      </c>
      <c r="AU93" s="210">
        <v>-5.0716375683999999</v>
      </c>
      <c r="AV93" s="210">
        <v>-6.8527382863000001</v>
      </c>
      <c r="AW93" s="210">
        <v>11.136222418999999</v>
      </c>
      <c r="AX93" s="210">
        <v>-6.2844432261999996</v>
      </c>
      <c r="AY93" s="212">
        <v>8</v>
      </c>
      <c r="AZ93" s="212">
        <v>6</v>
      </c>
      <c r="BA93" s="210">
        <v>1.2200435730000001</v>
      </c>
      <c r="BB93" s="210">
        <v>-0.26939020360999999</v>
      </c>
      <c r="BC93" s="210">
        <v>1.3509773479</v>
      </c>
      <c r="BD93" s="210">
        <v>4.0660102634999999</v>
      </c>
      <c r="BE93" s="209" t="s">
        <v>1756</v>
      </c>
      <c r="BF93" s="209" t="s">
        <v>1757</v>
      </c>
      <c r="BG93" s="211">
        <v>0.84</v>
      </c>
      <c r="BH93" s="210">
        <v>1.2464757382</v>
      </c>
    </row>
    <row r="94" spans="1:60" x14ac:dyDescent="0.3">
      <c r="A94" s="208">
        <v>91</v>
      </c>
      <c r="B94" s="209" t="s">
        <v>2149</v>
      </c>
      <c r="C94" s="207" t="s">
        <v>234</v>
      </c>
      <c r="D94" s="209" t="s">
        <v>286</v>
      </c>
      <c r="E94" s="209" t="s">
        <v>880</v>
      </c>
      <c r="F94" s="209" t="s">
        <v>288</v>
      </c>
      <c r="G94" s="209" t="s">
        <v>868</v>
      </c>
      <c r="H94" s="209" t="s">
        <v>869</v>
      </c>
      <c r="I94" s="209" t="s">
        <v>291</v>
      </c>
      <c r="J94" s="209" t="s">
        <v>833</v>
      </c>
      <c r="K94" s="211">
        <v>100</v>
      </c>
      <c r="L94" s="210">
        <v>0.191</v>
      </c>
      <c r="M94" s="212">
        <v>509.86883136</v>
      </c>
      <c r="N94" s="212">
        <v>362.32685985000001</v>
      </c>
      <c r="O94" s="212">
        <v>454.21081738999999</v>
      </c>
      <c r="P94" s="213">
        <v>46255</v>
      </c>
      <c r="Q94" s="212">
        <v>285465.08500000002</v>
      </c>
      <c r="R94" s="212">
        <v>273242.35460000002</v>
      </c>
      <c r="S94" s="212">
        <v>12222.7304</v>
      </c>
      <c r="T94" s="211">
        <v>71</v>
      </c>
      <c r="U94" s="211">
        <v>75.802239728999993</v>
      </c>
      <c r="V94" s="210">
        <v>93.664778577999996</v>
      </c>
      <c r="W94" s="213">
        <v>46030</v>
      </c>
      <c r="X94" s="211">
        <v>58.872125449999999</v>
      </c>
      <c r="Y94" s="214">
        <v>120.60036809</v>
      </c>
      <c r="Z94" s="213">
        <v>45895</v>
      </c>
      <c r="AA94" s="210">
        <v>0.84509105052</v>
      </c>
      <c r="AB94" s="213">
        <v>46234</v>
      </c>
      <c r="AC94" s="212">
        <v>4020.6350000000002</v>
      </c>
      <c r="AD94" s="212">
        <v>337792.10515000002</v>
      </c>
      <c r="AE94" s="211">
        <v>84.014615887999994</v>
      </c>
      <c r="AF94" s="213">
        <v>46248</v>
      </c>
      <c r="AG94" s="210">
        <v>15.067686874</v>
      </c>
      <c r="AH94" s="211">
        <v>10.24</v>
      </c>
      <c r="AI94" s="211">
        <v>0.72</v>
      </c>
      <c r="AJ94" s="210">
        <v>2.1435764638000001</v>
      </c>
      <c r="AK94" s="210">
        <v>1.1927830394000001</v>
      </c>
      <c r="AL94" s="210">
        <v>-1.6442390496999999</v>
      </c>
      <c r="AM94" s="210">
        <v>0.43242024585</v>
      </c>
      <c r="AN94" s="210">
        <v>20.050248703000001</v>
      </c>
      <c r="AO94" s="210">
        <v>1.365612751</v>
      </c>
      <c r="AP94" s="210">
        <v>12.561385373</v>
      </c>
      <c r="AQ94" s="210">
        <v>-1.2242626599999999</v>
      </c>
      <c r="AR94" s="211">
        <v>71.88</v>
      </c>
      <c r="AS94" s="210">
        <v>35.966150292999998</v>
      </c>
      <c r="AT94" s="210">
        <v>-0.14095639273999999</v>
      </c>
      <c r="AU94" s="210">
        <v>-1.8058533358</v>
      </c>
      <c r="AV94" s="210">
        <v>3.8329598033000001</v>
      </c>
      <c r="AW94" s="210">
        <v>6.7270579621</v>
      </c>
      <c r="AX94" s="210">
        <v>-1.8338238311999999</v>
      </c>
      <c r="AY94" s="212">
        <v>7</v>
      </c>
      <c r="AZ94" s="212">
        <v>8</v>
      </c>
      <c r="BA94" s="210">
        <v>0.98751885887000002</v>
      </c>
      <c r="BB94" s="210">
        <v>0.50429898238000004</v>
      </c>
      <c r="BC94" s="210">
        <v>0.52408984301999995</v>
      </c>
      <c r="BD94" s="210">
        <v>10.36752375</v>
      </c>
      <c r="BE94" s="209" t="s">
        <v>1756</v>
      </c>
      <c r="BF94" s="209" t="s">
        <v>1757</v>
      </c>
      <c r="BG94" s="211">
        <v>0.72</v>
      </c>
      <c r="BH94" s="210">
        <v>0.98589620704000003</v>
      </c>
    </row>
    <row r="95" spans="1:60" x14ac:dyDescent="0.3">
      <c r="A95" s="208">
        <v>92</v>
      </c>
      <c r="B95" s="209" t="s">
        <v>2151</v>
      </c>
      <c r="C95" s="207" t="s">
        <v>234</v>
      </c>
      <c r="D95" s="209" t="s">
        <v>286</v>
      </c>
      <c r="E95" s="209" t="s">
        <v>880</v>
      </c>
      <c r="F95" s="209" t="s">
        <v>288</v>
      </c>
      <c r="G95" s="209" t="s">
        <v>1000</v>
      </c>
      <c r="H95" s="209" t="s">
        <v>1001</v>
      </c>
      <c r="I95" s="209" t="s">
        <v>291</v>
      </c>
      <c r="J95" s="209" t="s">
        <v>833</v>
      </c>
      <c r="K95" s="211">
        <v>100</v>
      </c>
      <c r="L95" s="210">
        <v>0.187</v>
      </c>
      <c r="M95" s="212">
        <v>887.64476720000005</v>
      </c>
      <c r="N95" s="212">
        <v>789.54869708000001</v>
      </c>
      <c r="O95" s="212">
        <v>575.44026478000001</v>
      </c>
      <c r="P95" s="213">
        <v>46255</v>
      </c>
      <c r="Q95" s="212">
        <v>272366.8504</v>
      </c>
      <c r="R95" s="212">
        <v>324814.20098999998</v>
      </c>
      <c r="S95" s="212">
        <v>-52447.350590000002</v>
      </c>
      <c r="T95" s="211">
        <v>6.85</v>
      </c>
      <c r="U95" s="211">
        <v>8.3288782614999999</v>
      </c>
      <c r="V95" s="210">
        <v>82.243968334000002</v>
      </c>
      <c r="W95" s="213">
        <v>46100</v>
      </c>
      <c r="X95" s="211">
        <v>6.6532142856999998</v>
      </c>
      <c r="Y95" s="214">
        <v>102.95775403</v>
      </c>
      <c r="Z95" s="213">
        <v>46209</v>
      </c>
      <c r="AA95" s="210">
        <v>0.70115457321999997</v>
      </c>
      <c r="AB95" s="213">
        <v>46234</v>
      </c>
      <c r="AC95" s="212">
        <v>39761.584000000003</v>
      </c>
      <c r="AD95" s="212">
        <v>388454.78700999997</v>
      </c>
      <c r="AE95" s="211">
        <v>9.7696004015</v>
      </c>
      <c r="AF95" s="213">
        <v>46234</v>
      </c>
      <c r="AG95" s="210">
        <v>16.744457409999999</v>
      </c>
      <c r="AH95" s="211">
        <v>1.4350000000000001</v>
      </c>
      <c r="AI95" s="211">
        <v>0.115</v>
      </c>
      <c r="AJ95" s="210">
        <v>-0.58055152393999998</v>
      </c>
      <c r="AK95" s="210">
        <v>-1.5313449483999999</v>
      </c>
      <c r="AL95" s="210">
        <v>-0.71406315183000002</v>
      </c>
      <c r="AM95" s="210">
        <v>-12.162703154000001</v>
      </c>
      <c r="AN95" s="210">
        <v>-4.8384662845999999</v>
      </c>
      <c r="AO95" s="210">
        <v>-9.7841437563000007</v>
      </c>
      <c r="AP95" s="210">
        <v>-12.327329614</v>
      </c>
      <c r="AQ95" s="210">
        <v>-1.5804597701</v>
      </c>
      <c r="AR95" s="211">
        <v>6.96</v>
      </c>
      <c r="AS95" s="211" t="s">
        <v>222</v>
      </c>
      <c r="AT95" s="211" t="s">
        <v>222</v>
      </c>
      <c r="AU95" s="210">
        <v>-4.3963712492000004</v>
      </c>
      <c r="AV95" s="210">
        <v>-7.3167967040999997</v>
      </c>
      <c r="AW95" s="210">
        <v>6.7584480601000001</v>
      </c>
      <c r="AX95" s="210">
        <v>-12.376237623</v>
      </c>
      <c r="AY95" s="212">
        <v>5</v>
      </c>
      <c r="AZ95" s="212">
        <v>5</v>
      </c>
      <c r="BA95" s="210">
        <v>1.6405135521</v>
      </c>
      <c r="BB95" s="210">
        <v>-1.0476102060000001</v>
      </c>
      <c r="BC95" s="210">
        <v>0.78523494891000001</v>
      </c>
      <c r="BD95" s="210">
        <v>-12.60562981</v>
      </c>
      <c r="BE95" s="209" t="s">
        <v>1756</v>
      </c>
      <c r="BF95" s="209" t="s">
        <v>1757</v>
      </c>
      <c r="BG95" s="211">
        <v>0.115</v>
      </c>
      <c r="BH95" s="210">
        <v>1.5796703297000001</v>
      </c>
    </row>
    <row r="96" spans="1:60" x14ac:dyDescent="0.3">
      <c r="A96" s="208">
        <v>93</v>
      </c>
      <c r="B96" s="209" t="s">
        <v>1949</v>
      </c>
      <c r="C96" s="207" t="s">
        <v>234</v>
      </c>
      <c r="D96" s="209" t="s">
        <v>286</v>
      </c>
      <c r="E96" s="209" t="s">
        <v>880</v>
      </c>
      <c r="F96" s="209" t="s">
        <v>288</v>
      </c>
      <c r="G96" s="209" t="s">
        <v>742</v>
      </c>
      <c r="H96" s="209" t="s">
        <v>743</v>
      </c>
      <c r="I96" s="209" t="s">
        <v>291</v>
      </c>
      <c r="J96" s="209" t="s">
        <v>833</v>
      </c>
      <c r="K96" s="211">
        <v>100</v>
      </c>
      <c r="L96" s="210">
        <v>0.182</v>
      </c>
      <c r="M96" s="212">
        <v>585.25339348</v>
      </c>
      <c r="N96" s="212">
        <v>480.02825015000002</v>
      </c>
      <c r="O96" s="212">
        <v>388.69282913000001</v>
      </c>
      <c r="P96" s="213">
        <v>46255</v>
      </c>
      <c r="Q96" s="212">
        <v>360242.21035000001</v>
      </c>
      <c r="R96" s="212">
        <v>293903.73249999998</v>
      </c>
      <c r="S96" s="212">
        <v>66338.477849999996</v>
      </c>
      <c r="T96" s="211">
        <v>6.05</v>
      </c>
      <c r="U96" s="211">
        <v>6.9344572586000002</v>
      </c>
      <c r="V96" s="210">
        <v>87.245472491000001</v>
      </c>
      <c r="W96" s="213">
        <v>46080</v>
      </c>
      <c r="X96" s="211">
        <v>5.8582304023000003</v>
      </c>
      <c r="Y96" s="214">
        <v>103.27350726</v>
      </c>
      <c r="Z96" s="213">
        <v>45896</v>
      </c>
      <c r="AA96" s="210">
        <v>0.79249764197000006</v>
      </c>
      <c r="AB96" s="213">
        <v>46234</v>
      </c>
      <c r="AC96" s="212">
        <v>59544.167000000001</v>
      </c>
      <c r="AD96" s="212">
        <v>454565.65581000003</v>
      </c>
      <c r="AE96" s="211">
        <v>7.6340921153999997</v>
      </c>
      <c r="AF96" s="213">
        <v>46248</v>
      </c>
      <c r="AG96" s="210">
        <v>12.631578947</v>
      </c>
      <c r="AH96" s="211">
        <v>0.84</v>
      </c>
      <c r="AI96" s="211">
        <v>7.0000000000000007E-2</v>
      </c>
      <c r="AJ96" s="210">
        <v>0.33167495858000001</v>
      </c>
      <c r="AK96" s="210">
        <v>-0.61911846586999997</v>
      </c>
      <c r="AL96" s="210">
        <v>-4.9831295025999998</v>
      </c>
      <c r="AM96" s="210">
        <v>-7.3638587137</v>
      </c>
      <c r="AN96" s="210">
        <v>2.9629102490000001</v>
      </c>
      <c r="AO96" s="210">
        <v>-5.7561121568000004</v>
      </c>
      <c r="AP96" s="210">
        <v>-4.5259530808999999</v>
      </c>
      <c r="AQ96" s="210">
        <v>-1.3050570961000001</v>
      </c>
      <c r="AR96" s="211">
        <v>6.13</v>
      </c>
      <c r="AS96" s="210">
        <v>27.315224489999999</v>
      </c>
      <c r="AT96" s="210">
        <v>-8.7918821949999995</v>
      </c>
      <c r="AU96" s="210">
        <v>-4.9831295025999998</v>
      </c>
      <c r="AV96" s="210">
        <v>-3.2887651045999999</v>
      </c>
      <c r="AW96" s="210">
        <v>4.9786628733000002</v>
      </c>
      <c r="AX96" s="210">
        <v>-4.9831295025999998</v>
      </c>
      <c r="AY96" s="212">
        <v>8</v>
      </c>
      <c r="AZ96" s="212">
        <v>6</v>
      </c>
      <c r="BA96" s="210">
        <v>1.0869565216999999</v>
      </c>
      <c r="BB96" s="210">
        <v>-0.93080363659999998</v>
      </c>
      <c r="BC96" s="210">
        <v>1.2123882251</v>
      </c>
      <c r="BD96" s="210">
        <v>-2.7847284924000002</v>
      </c>
      <c r="BE96" s="209" t="s">
        <v>1756</v>
      </c>
      <c r="BF96" s="209" t="s">
        <v>1757</v>
      </c>
      <c r="BG96" s="211">
        <v>7.0000000000000007E-2</v>
      </c>
      <c r="BH96" s="210">
        <v>1.0869565216999999</v>
      </c>
    </row>
    <row r="97" spans="1:60" x14ac:dyDescent="0.3">
      <c r="A97" s="208">
        <v>94</v>
      </c>
      <c r="B97" s="209" t="s">
        <v>2150</v>
      </c>
      <c r="C97" s="207" t="s">
        <v>234</v>
      </c>
      <c r="D97" s="209" t="s">
        <v>286</v>
      </c>
      <c r="E97" s="209" t="s">
        <v>880</v>
      </c>
      <c r="F97" s="209" t="s">
        <v>288</v>
      </c>
      <c r="G97" s="209" t="s">
        <v>888</v>
      </c>
      <c r="H97" s="209" t="s">
        <v>889</v>
      </c>
      <c r="I97" s="209" t="s">
        <v>291</v>
      </c>
      <c r="J97" s="209" t="s">
        <v>833</v>
      </c>
      <c r="K97" s="211">
        <v>100</v>
      </c>
      <c r="L97" s="210">
        <v>0.17299999999999999</v>
      </c>
      <c r="M97" s="212">
        <v>297.49800992000002</v>
      </c>
      <c r="N97" s="212">
        <v>266.70741062000002</v>
      </c>
      <c r="O97" s="212">
        <v>261.58301826000002</v>
      </c>
      <c r="P97" s="213">
        <v>46255</v>
      </c>
      <c r="Q97" s="212">
        <v>256572.74567999999</v>
      </c>
      <c r="R97" s="212">
        <v>266155.58317</v>
      </c>
      <c r="S97" s="212">
        <v>-9582.8374894999997</v>
      </c>
      <c r="T97" s="211">
        <v>8.3000000000000007</v>
      </c>
      <c r="U97" s="211">
        <v>9.2992645992000007</v>
      </c>
      <c r="V97" s="210">
        <v>89.254369648999997</v>
      </c>
      <c r="W97" s="213">
        <v>46150</v>
      </c>
      <c r="X97" s="211">
        <v>7.5433720203999997</v>
      </c>
      <c r="Y97" s="214">
        <v>110.03036808</v>
      </c>
      <c r="Z97" s="213">
        <v>45894</v>
      </c>
      <c r="AA97" s="210">
        <v>0.8688279793</v>
      </c>
      <c r="AB97" s="213">
        <v>46234</v>
      </c>
      <c r="AC97" s="212">
        <v>30912.378998</v>
      </c>
      <c r="AD97" s="212">
        <v>295309.02756000002</v>
      </c>
      <c r="AE97" s="211">
        <v>9.5530993449999997</v>
      </c>
      <c r="AF97" s="213">
        <v>46234</v>
      </c>
      <c r="AG97" s="210">
        <v>13.937282229999999</v>
      </c>
      <c r="AH97" s="211">
        <v>1.2</v>
      </c>
      <c r="AI97" s="211">
        <v>0.1</v>
      </c>
      <c r="AJ97" s="210">
        <v>1.2195121952000001</v>
      </c>
      <c r="AK97" s="210">
        <v>0.26871877071</v>
      </c>
      <c r="AL97" s="210">
        <v>-6.9518278407</v>
      </c>
      <c r="AM97" s="210">
        <v>-9.7121587022</v>
      </c>
      <c r="AN97" s="210">
        <v>9.9025743928000001</v>
      </c>
      <c r="AO97" s="210">
        <v>-3.2803146108000001</v>
      </c>
      <c r="AP97" s="210">
        <v>2.413711063</v>
      </c>
      <c r="AQ97" s="210">
        <v>0</v>
      </c>
      <c r="AR97" s="211">
        <v>8.3000000000000007</v>
      </c>
      <c r="AS97" s="211" t="s">
        <v>222</v>
      </c>
      <c r="AT97" s="211" t="s">
        <v>222</v>
      </c>
      <c r="AU97" s="210">
        <v>-7.0548712206999999</v>
      </c>
      <c r="AV97" s="210">
        <v>-0.81296755852000002</v>
      </c>
      <c r="AW97" s="210">
        <v>8.4686774941999996</v>
      </c>
      <c r="AX97" s="210">
        <v>-7.0548712206999999</v>
      </c>
      <c r="AY97" s="212">
        <v>7</v>
      </c>
      <c r="AZ97" s="212">
        <v>8</v>
      </c>
      <c r="BA97" s="210">
        <v>1.1086474501000001</v>
      </c>
      <c r="BB97" s="210">
        <v>-0.28345889176</v>
      </c>
      <c r="BC97" s="210">
        <v>1.0180148537</v>
      </c>
      <c r="BD97" s="210">
        <v>3.5364427343</v>
      </c>
      <c r="BE97" s="209" t="s">
        <v>1756</v>
      </c>
      <c r="BF97" s="209" t="s">
        <v>1757</v>
      </c>
      <c r="BG97" s="211">
        <v>0.1</v>
      </c>
      <c r="BH97" s="210">
        <v>1.1074197121</v>
      </c>
    </row>
    <row r="98" spans="1:60" x14ac:dyDescent="0.3">
      <c r="A98" s="208">
        <v>95</v>
      </c>
      <c r="B98" s="209" t="s">
        <v>2153</v>
      </c>
      <c r="C98" s="207" t="s">
        <v>234</v>
      </c>
      <c r="D98" s="209" t="s">
        <v>286</v>
      </c>
      <c r="E98" s="209" t="s">
        <v>880</v>
      </c>
      <c r="F98" s="209" t="s">
        <v>288</v>
      </c>
      <c r="G98" s="209" t="s">
        <v>64</v>
      </c>
      <c r="H98" s="209" t="s">
        <v>344</v>
      </c>
      <c r="I98" s="209" t="s">
        <v>291</v>
      </c>
      <c r="J98" s="209" t="s">
        <v>833</v>
      </c>
      <c r="K98" s="211">
        <v>100</v>
      </c>
      <c r="L98" s="210">
        <v>0.17100000000000001</v>
      </c>
      <c r="M98" s="212">
        <v>670.23353360999999</v>
      </c>
      <c r="N98" s="212">
        <v>341.63596908</v>
      </c>
      <c r="O98" s="212">
        <v>361.83399261</v>
      </c>
      <c r="P98" s="213">
        <v>46255</v>
      </c>
      <c r="Q98" s="212">
        <v>252451.4762</v>
      </c>
      <c r="R98" s="212">
        <v>256348.66880000001</v>
      </c>
      <c r="S98" s="212">
        <v>-3897.1925996</v>
      </c>
      <c r="T98" s="211">
        <v>5.83</v>
      </c>
      <c r="U98" s="211">
        <v>6.5106869253999999</v>
      </c>
      <c r="V98" s="210">
        <v>89.545082828000005</v>
      </c>
      <c r="W98" s="213">
        <v>46153</v>
      </c>
      <c r="X98" s="211">
        <v>5.2211410092000001</v>
      </c>
      <c r="Y98" s="214">
        <v>111.66141634</v>
      </c>
      <c r="Z98" s="213">
        <v>45901</v>
      </c>
      <c r="AA98" s="210">
        <v>0.76593284028999997</v>
      </c>
      <c r="AB98" s="213">
        <v>46234</v>
      </c>
      <c r="AC98" s="212">
        <v>43302.14</v>
      </c>
      <c r="AD98" s="212">
        <v>329600.01572000002</v>
      </c>
      <c r="AE98" s="211">
        <v>7.6116334139999999</v>
      </c>
      <c r="AF98" s="213">
        <v>46234</v>
      </c>
      <c r="AG98" s="210">
        <v>13.93581081</v>
      </c>
      <c r="AH98" s="211">
        <v>0.82499999999999996</v>
      </c>
      <c r="AI98" s="211">
        <v>7.0000000000000007E-2</v>
      </c>
      <c r="AJ98" s="210">
        <v>0.86505190320000003</v>
      </c>
      <c r="AK98" s="210">
        <v>-8.5741521252000005E-2</v>
      </c>
      <c r="AL98" s="210">
        <v>-4.5755292888000003</v>
      </c>
      <c r="AM98" s="210">
        <v>-7.4288160621000001</v>
      </c>
      <c r="AN98" s="210">
        <v>11.916779921</v>
      </c>
      <c r="AO98" s="210">
        <v>-3.5178874494999999</v>
      </c>
      <c r="AP98" s="210">
        <v>4.4279165916999998</v>
      </c>
      <c r="AQ98" s="210">
        <v>-0.85034013600000002</v>
      </c>
      <c r="AR98" s="211">
        <v>5.88</v>
      </c>
      <c r="AS98" s="210">
        <v>25.635683976999999</v>
      </c>
      <c r="AT98" s="210">
        <v>-10.471422708</v>
      </c>
      <c r="AU98" s="210">
        <v>-3.9538714990999999</v>
      </c>
      <c r="AV98" s="210">
        <v>-1.0505403972</v>
      </c>
      <c r="AW98" s="210">
        <v>5.7877813504000004</v>
      </c>
      <c r="AX98" s="210">
        <v>-3.9538714990999999</v>
      </c>
      <c r="AY98" s="212">
        <v>7</v>
      </c>
      <c r="AZ98" s="212">
        <v>7</v>
      </c>
      <c r="BA98" s="210">
        <v>1.1326860840999999</v>
      </c>
      <c r="BB98" s="210">
        <v>-0.17978790803</v>
      </c>
      <c r="BC98" s="210">
        <v>1.3846416076000001</v>
      </c>
      <c r="BD98" s="210">
        <v>7.6444197711999999</v>
      </c>
      <c r="BE98" s="209" t="s">
        <v>1756</v>
      </c>
      <c r="BF98" s="209" t="s">
        <v>1757</v>
      </c>
      <c r="BG98" s="211">
        <v>7.0000000000000007E-2</v>
      </c>
      <c r="BH98" s="210">
        <v>1.1400651466</v>
      </c>
    </row>
    <row r="99" spans="1:60" x14ac:dyDescent="0.3">
      <c r="A99" s="208">
        <v>96</v>
      </c>
      <c r="B99" s="209" t="s">
        <v>2152</v>
      </c>
      <c r="C99" s="207" t="s">
        <v>234</v>
      </c>
      <c r="D99" s="209" t="s">
        <v>286</v>
      </c>
      <c r="E99" s="209" t="s">
        <v>880</v>
      </c>
      <c r="F99" s="209" t="s">
        <v>288</v>
      </c>
      <c r="G99" s="209" t="s">
        <v>1033</v>
      </c>
      <c r="H99" s="209" t="s">
        <v>1034</v>
      </c>
      <c r="I99" s="209" t="s">
        <v>291</v>
      </c>
      <c r="J99" s="209" t="s">
        <v>833</v>
      </c>
      <c r="K99" s="211">
        <v>100</v>
      </c>
      <c r="L99" s="210">
        <v>0.16600000000000001</v>
      </c>
      <c r="M99" s="212">
        <v>595.73967547999996</v>
      </c>
      <c r="N99" s="212">
        <v>896.31184108000002</v>
      </c>
      <c r="O99" s="212">
        <v>900.08008260999998</v>
      </c>
      <c r="P99" s="213">
        <v>46255</v>
      </c>
      <c r="Q99" s="212">
        <v>248020.24832000001</v>
      </c>
      <c r="R99" s="212">
        <v>289854.57072000002</v>
      </c>
      <c r="S99" s="212">
        <v>-41834.322399999997</v>
      </c>
      <c r="T99" s="211">
        <v>71.44</v>
      </c>
      <c r="U99" s="211">
        <v>84.153362876000003</v>
      </c>
      <c r="V99" s="210">
        <v>84.892626460000002</v>
      </c>
      <c r="W99" s="213">
        <v>46055</v>
      </c>
      <c r="X99" s="211">
        <v>69.900000000000006</v>
      </c>
      <c r="Y99" s="214">
        <v>102.20314734999999</v>
      </c>
      <c r="Z99" s="213">
        <v>46254</v>
      </c>
      <c r="AA99" s="210">
        <v>0.71879951926999996</v>
      </c>
      <c r="AB99" s="213">
        <v>46234</v>
      </c>
      <c r="AC99" s="212">
        <v>3471.7280000000001</v>
      </c>
      <c r="AD99" s="212">
        <v>345047.87728999997</v>
      </c>
      <c r="AE99" s="211">
        <v>99.387935141</v>
      </c>
      <c r="AF99" s="213">
        <v>46203</v>
      </c>
      <c r="AG99" s="210">
        <v>12.929692178</v>
      </c>
      <c r="AH99" s="211">
        <v>10.795</v>
      </c>
      <c r="AI99" s="211">
        <v>0</v>
      </c>
      <c r="AJ99" s="210">
        <v>2.2031473531999999</v>
      </c>
      <c r="AK99" s="210">
        <v>1.2523539288000001</v>
      </c>
      <c r="AL99" s="210">
        <v>-7.4611398963999997</v>
      </c>
      <c r="AM99" s="210">
        <v>-9.4757603141000004</v>
      </c>
      <c r="AN99" s="210">
        <v>-2.6933605272999999</v>
      </c>
      <c r="AO99" s="210">
        <v>-8.9370447112000004</v>
      </c>
      <c r="AP99" s="210">
        <v>-10.182223857</v>
      </c>
      <c r="AQ99" s="210">
        <v>-0.34872367131999998</v>
      </c>
      <c r="AR99" s="211">
        <v>71.69</v>
      </c>
      <c r="AS99" s="211" t="s">
        <v>222</v>
      </c>
      <c r="AT99" s="211" t="s">
        <v>222</v>
      </c>
      <c r="AU99" s="210">
        <v>-6.9064373209000003</v>
      </c>
      <c r="AV99" s="210">
        <v>-6.4696976589000004</v>
      </c>
      <c r="AW99" s="210">
        <v>7.0643455528999999</v>
      </c>
      <c r="AX99" s="210">
        <v>-6.9064373209000003</v>
      </c>
      <c r="AY99" s="212">
        <v>5</v>
      </c>
      <c r="AZ99" s="212">
        <v>5</v>
      </c>
      <c r="BA99" s="210">
        <v>0</v>
      </c>
      <c r="BB99" s="210">
        <v>-1.4185350955</v>
      </c>
      <c r="BC99" s="210">
        <v>1.1241672951999999</v>
      </c>
      <c r="BD99" s="210">
        <v>-8.4888278291999999</v>
      </c>
      <c r="BE99" s="209" t="s">
        <v>1756</v>
      </c>
      <c r="BF99" s="209" t="s">
        <v>1757</v>
      </c>
      <c r="BG99" s="211">
        <v>0</v>
      </c>
      <c r="BH99" s="210">
        <v>0</v>
      </c>
    </row>
    <row r="100" spans="1:60" x14ac:dyDescent="0.3">
      <c r="A100" s="208">
        <v>97</v>
      </c>
      <c r="B100" s="209" t="s">
        <v>2154</v>
      </c>
      <c r="C100" s="207" t="s">
        <v>234</v>
      </c>
      <c r="D100" s="209" t="s">
        <v>286</v>
      </c>
      <c r="E100" s="209" t="s">
        <v>880</v>
      </c>
      <c r="F100" s="209" t="s">
        <v>288</v>
      </c>
      <c r="G100" s="209" t="s">
        <v>418</v>
      </c>
      <c r="H100" s="209" t="s">
        <v>419</v>
      </c>
      <c r="I100" s="209" t="s">
        <v>291</v>
      </c>
      <c r="J100" s="209" t="s">
        <v>833</v>
      </c>
      <c r="K100" s="211">
        <v>100</v>
      </c>
      <c r="L100" s="210">
        <v>0.161</v>
      </c>
      <c r="M100" s="212">
        <v>650.99271883999995</v>
      </c>
      <c r="N100" s="212">
        <v>523.63174985000001</v>
      </c>
      <c r="O100" s="212">
        <v>415.42550913000002</v>
      </c>
      <c r="P100" s="213">
        <v>46255</v>
      </c>
      <c r="Q100" s="212">
        <v>235673.55624000001</v>
      </c>
      <c r="R100" s="212">
        <v>395925.95652000001</v>
      </c>
      <c r="S100" s="212">
        <v>-160252.40028</v>
      </c>
      <c r="T100" s="211">
        <v>16.78</v>
      </c>
      <c r="U100" s="211">
        <v>25.139856668</v>
      </c>
      <c r="V100" s="210">
        <v>66.746601708</v>
      </c>
      <c r="W100" s="213">
        <v>46050</v>
      </c>
      <c r="X100" s="211">
        <v>15.884221766</v>
      </c>
      <c r="Y100" s="214">
        <v>105.63942160000001</v>
      </c>
      <c r="Z100" s="213">
        <v>46185</v>
      </c>
      <c r="AA100" s="210">
        <v>0.17394585293000001</v>
      </c>
      <c r="AB100" s="213">
        <v>46234</v>
      </c>
      <c r="AC100" s="212">
        <v>14044.907999999999</v>
      </c>
      <c r="AD100" s="212">
        <v>1354867.3467000001</v>
      </c>
      <c r="AE100" s="211">
        <v>96.466801115999999</v>
      </c>
      <c r="AF100" s="213">
        <v>46241</v>
      </c>
      <c r="AG100" s="210">
        <v>14.118481730999999</v>
      </c>
      <c r="AH100" s="211">
        <v>3.98</v>
      </c>
      <c r="AI100" s="211">
        <v>0.3</v>
      </c>
      <c r="AJ100" s="210">
        <v>0.17910447768000001</v>
      </c>
      <c r="AK100" s="210">
        <v>-0.77168894676999999</v>
      </c>
      <c r="AL100" s="210">
        <v>-6.5316823370000003</v>
      </c>
      <c r="AM100" s="210">
        <v>-11.265377000999999</v>
      </c>
      <c r="AN100" s="210">
        <v>-29.300821567</v>
      </c>
      <c r="AO100" s="210">
        <v>-27.469493787000001</v>
      </c>
      <c r="AP100" s="210">
        <v>-36.789684897000001</v>
      </c>
      <c r="AQ100" s="210">
        <v>-0.17846519930999999</v>
      </c>
      <c r="AR100" s="211">
        <v>16.809999999999999</v>
      </c>
      <c r="AS100" s="210">
        <v>-64.439604975999998</v>
      </c>
      <c r="AT100" s="210">
        <v>-100.54671166</v>
      </c>
      <c r="AU100" s="210">
        <v>-9.2178394173000004</v>
      </c>
      <c r="AV100" s="210">
        <v>-25.002146735</v>
      </c>
      <c r="AW100" s="210">
        <v>12.023330722000001</v>
      </c>
      <c r="AX100" s="210">
        <v>-18.623387133000001</v>
      </c>
      <c r="AY100" s="212">
        <v>3</v>
      </c>
      <c r="AZ100" s="212">
        <v>3</v>
      </c>
      <c r="BA100" s="210">
        <v>1.6438356164000001</v>
      </c>
      <c r="BB100" s="210">
        <v>-1.511033155</v>
      </c>
      <c r="BC100" s="210">
        <v>2.0448530194000001</v>
      </c>
      <c r="BD100" s="210">
        <v>-27.517100885000001</v>
      </c>
      <c r="BE100" s="209" t="s">
        <v>1756</v>
      </c>
      <c r="BF100" s="209" t="s">
        <v>1757</v>
      </c>
      <c r="BG100" s="211">
        <v>0.3</v>
      </c>
      <c r="BH100" s="210">
        <v>1.5965939329000001</v>
      </c>
    </row>
    <row r="101" spans="1:60" x14ac:dyDescent="0.3">
      <c r="A101" s="208">
        <v>98</v>
      </c>
      <c r="B101" s="209" t="s">
        <v>2155</v>
      </c>
      <c r="C101" s="207" t="s">
        <v>234</v>
      </c>
      <c r="D101" s="209" t="s">
        <v>286</v>
      </c>
      <c r="E101" s="209" t="s">
        <v>880</v>
      </c>
      <c r="F101" s="209" t="s">
        <v>288</v>
      </c>
      <c r="G101" s="209" t="s">
        <v>579</v>
      </c>
      <c r="H101" s="209" t="s">
        <v>580</v>
      </c>
      <c r="I101" s="209" t="s">
        <v>291</v>
      </c>
      <c r="J101" s="209" t="s">
        <v>833</v>
      </c>
      <c r="K101" s="211">
        <v>100</v>
      </c>
      <c r="L101" s="210">
        <v>0.154</v>
      </c>
      <c r="M101" s="212">
        <v>845.70431471999996</v>
      </c>
      <c r="N101" s="212">
        <v>717.77983907999999</v>
      </c>
      <c r="O101" s="212">
        <v>516.3255613</v>
      </c>
      <c r="P101" s="213">
        <v>46255</v>
      </c>
      <c r="Q101" s="212">
        <v>229632.32514999999</v>
      </c>
      <c r="R101" s="212">
        <v>394610.88884999999</v>
      </c>
      <c r="S101" s="212">
        <v>-164978.5637</v>
      </c>
      <c r="T101" s="211">
        <v>19.57</v>
      </c>
      <c r="U101" s="211">
        <v>40.054316536999998</v>
      </c>
      <c r="V101" s="210">
        <v>48.858654178000002</v>
      </c>
      <c r="W101" s="213">
        <v>46048</v>
      </c>
      <c r="X101" s="211">
        <v>17.809999999999999</v>
      </c>
      <c r="Y101" s="214">
        <v>109.88208871</v>
      </c>
      <c r="Z101" s="213">
        <v>46244</v>
      </c>
      <c r="AA101" s="210">
        <v>0.21095576388000001</v>
      </c>
      <c r="AB101" s="213">
        <v>46234</v>
      </c>
      <c r="AC101" s="212">
        <v>11733.895</v>
      </c>
      <c r="AD101" s="212">
        <v>1088533.0693999999</v>
      </c>
      <c r="AE101" s="211">
        <v>92.768264020999993</v>
      </c>
      <c r="AF101" s="213">
        <v>46234</v>
      </c>
      <c r="AG101" s="210">
        <v>12.161760333</v>
      </c>
      <c r="AH101" s="211">
        <v>4.09</v>
      </c>
      <c r="AI101" s="211">
        <v>0.3</v>
      </c>
      <c r="AJ101" s="210">
        <v>1.6623376622999999</v>
      </c>
      <c r="AK101" s="210">
        <v>0.71154423785999998</v>
      </c>
      <c r="AL101" s="210">
        <v>3.5196940103999999</v>
      </c>
      <c r="AM101" s="210">
        <v>-22.549729259999999</v>
      </c>
      <c r="AN101" s="210">
        <v>-33.544374366</v>
      </c>
      <c r="AO101" s="210">
        <v>-43.886262446000003</v>
      </c>
      <c r="AP101" s="210">
        <v>-41.033237696</v>
      </c>
      <c r="AQ101" s="210">
        <v>-1.3111447302000001</v>
      </c>
      <c r="AR101" s="211">
        <v>19.829999999999998</v>
      </c>
      <c r="AS101" s="210">
        <v>-62.355987761999998</v>
      </c>
      <c r="AT101" s="210">
        <v>-98.463094448000007</v>
      </c>
      <c r="AU101" s="210">
        <v>1.9270833331999999</v>
      </c>
      <c r="AV101" s="210">
        <v>-41.418915394000003</v>
      </c>
      <c r="AW101" s="210">
        <v>22.407704655</v>
      </c>
      <c r="AX101" s="210">
        <v>-17.987927566</v>
      </c>
      <c r="AY101" s="212">
        <v>5</v>
      </c>
      <c r="AZ101" s="212">
        <v>4</v>
      </c>
      <c r="BA101" s="210">
        <v>1.5625</v>
      </c>
      <c r="BB101" s="210">
        <v>-1.2268646826</v>
      </c>
      <c r="BC101" s="210">
        <v>0.68107194283000005</v>
      </c>
      <c r="BD101" s="210">
        <v>-41.028709353000004</v>
      </c>
      <c r="BE101" s="209" t="s">
        <v>1756</v>
      </c>
      <c r="BF101" s="209" t="s">
        <v>1757</v>
      </c>
      <c r="BG101" s="211">
        <v>0.3</v>
      </c>
      <c r="BH101" s="210">
        <v>1.5384615385</v>
      </c>
    </row>
    <row r="102" spans="1:60" x14ac:dyDescent="0.3">
      <c r="A102" s="208">
        <v>99</v>
      </c>
      <c r="B102" s="209" t="s">
        <v>2360</v>
      </c>
      <c r="C102" s="207" t="s">
        <v>234</v>
      </c>
      <c r="D102" s="209" t="s">
        <v>286</v>
      </c>
      <c r="E102" s="209" t="s">
        <v>880</v>
      </c>
      <c r="F102" s="209" t="s">
        <v>288</v>
      </c>
      <c r="G102" s="209" t="s">
        <v>66</v>
      </c>
      <c r="H102" s="209" t="s">
        <v>360</v>
      </c>
      <c r="I102" s="209" t="s">
        <v>291</v>
      </c>
      <c r="J102" s="209" t="s">
        <v>833</v>
      </c>
      <c r="K102" s="211">
        <v>100</v>
      </c>
      <c r="L102" s="210">
        <v>0.14799999999999999</v>
      </c>
      <c r="M102" s="212">
        <v>496.05555980000003</v>
      </c>
      <c r="N102" s="212">
        <v>633.67271215000005</v>
      </c>
      <c r="O102" s="212">
        <v>486.30040173999998</v>
      </c>
      <c r="P102" s="213">
        <v>46255</v>
      </c>
      <c r="Q102" s="212">
        <v>217974.77567999999</v>
      </c>
      <c r="R102" s="212">
        <v>250401.04415999999</v>
      </c>
      <c r="S102" s="212">
        <v>-32426.268479999999</v>
      </c>
      <c r="T102" s="211">
        <v>67.02</v>
      </c>
      <c r="U102" s="211">
        <v>84.278560982000002</v>
      </c>
      <c r="V102" s="210">
        <v>79.522003247000001</v>
      </c>
      <c r="W102" s="213">
        <v>46174</v>
      </c>
      <c r="X102" s="211">
        <v>63.873556608999998</v>
      </c>
      <c r="Y102" s="214">
        <v>104.92605008</v>
      </c>
      <c r="Z102" s="213">
        <v>45922</v>
      </c>
      <c r="AA102" s="210">
        <v>0.68317222791999999</v>
      </c>
      <c r="AB102" s="213">
        <v>46234</v>
      </c>
      <c r="AC102" s="212">
        <v>3252.384</v>
      </c>
      <c r="AD102" s="212">
        <v>319062.70010999998</v>
      </c>
      <c r="AE102" s="211">
        <v>98.101177508999996</v>
      </c>
      <c r="AF102" s="213">
        <v>46234</v>
      </c>
      <c r="AG102" s="210">
        <v>18.158202364000001</v>
      </c>
      <c r="AH102" s="211">
        <v>13.98</v>
      </c>
      <c r="AI102" s="211">
        <v>1.2</v>
      </c>
      <c r="AJ102" s="210">
        <v>0.37441964960000002</v>
      </c>
      <c r="AK102" s="210">
        <v>-0.57637377485999997</v>
      </c>
      <c r="AL102" s="210">
        <v>-6.8973507641999996</v>
      </c>
      <c r="AM102" s="210">
        <v>-18.544073565000001</v>
      </c>
      <c r="AN102" s="210">
        <v>3.6484283894999998</v>
      </c>
      <c r="AO102" s="210">
        <v>-5.1808079993999998</v>
      </c>
      <c r="AP102" s="210">
        <v>-3.8404349403000002</v>
      </c>
      <c r="AQ102" s="210">
        <v>2.9850746250000001E-2</v>
      </c>
      <c r="AR102" s="211">
        <v>67</v>
      </c>
      <c r="AS102" s="210">
        <v>55.819852052000002</v>
      </c>
      <c r="AT102" s="210">
        <v>19.712745367</v>
      </c>
      <c r="AU102" s="210">
        <v>-5.7383966244</v>
      </c>
      <c r="AV102" s="210">
        <v>-2.7134609471000002</v>
      </c>
      <c r="AW102" s="210">
        <v>13.696537678</v>
      </c>
      <c r="AX102" s="210">
        <v>-12.338560885</v>
      </c>
      <c r="AY102" s="212">
        <v>7</v>
      </c>
      <c r="AZ102" s="212">
        <v>7</v>
      </c>
      <c r="BA102" s="210">
        <v>1.6393442623000001</v>
      </c>
      <c r="BB102" s="210">
        <v>-0.44007523911000002</v>
      </c>
      <c r="BC102" s="210">
        <v>1.6207871866000001</v>
      </c>
      <c r="BD102" s="210">
        <v>1.9158323788</v>
      </c>
      <c r="BE102" s="209" t="s">
        <v>1756</v>
      </c>
      <c r="BF102" s="209" t="s">
        <v>1757</v>
      </c>
      <c r="BG102" s="211">
        <v>1.2</v>
      </c>
      <c r="BH102" s="210">
        <v>1.6597510373</v>
      </c>
    </row>
    <row r="103" spans="1:60" x14ac:dyDescent="0.3">
      <c r="A103" s="208">
        <v>100</v>
      </c>
      <c r="B103" s="209" t="s">
        <v>2141</v>
      </c>
      <c r="C103" s="207" t="s">
        <v>234</v>
      </c>
      <c r="D103" s="209" t="s">
        <v>286</v>
      </c>
      <c r="E103" s="209" t="s">
        <v>880</v>
      </c>
      <c r="F103" s="209" t="s">
        <v>288</v>
      </c>
      <c r="G103" s="209" t="s">
        <v>61</v>
      </c>
      <c r="H103" s="209" t="s">
        <v>342</v>
      </c>
      <c r="I103" s="209" t="s">
        <v>291</v>
      </c>
      <c r="J103" s="209" t="s">
        <v>833</v>
      </c>
      <c r="K103" s="211">
        <v>100</v>
      </c>
      <c r="L103" s="210">
        <v>0.14199999999999999</v>
      </c>
      <c r="M103" s="212">
        <v>1728.6063927</v>
      </c>
      <c r="N103" s="212">
        <v>1716.3282996999999</v>
      </c>
      <c r="O103" s="212">
        <v>1220.2053561</v>
      </c>
      <c r="P103" s="213">
        <v>46255</v>
      </c>
      <c r="Q103" s="212">
        <v>214540</v>
      </c>
      <c r="R103" s="212">
        <v>476991.6</v>
      </c>
      <c r="S103" s="212">
        <v>-262451.59999999998</v>
      </c>
      <c r="T103" s="211">
        <v>31.55</v>
      </c>
      <c r="U103" s="211">
        <v>73.434901804000006</v>
      </c>
      <c r="V103" s="210">
        <v>42.963222152999997</v>
      </c>
      <c r="W103" s="213">
        <v>46052</v>
      </c>
      <c r="X103" s="211">
        <v>28.42</v>
      </c>
      <c r="Y103" s="214">
        <v>111.01337085999999</v>
      </c>
      <c r="Z103" s="213">
        <v>46244</v>
      </c>
      <c r="AA103" s="210">
        <v>0.32369888268000002</v>
      </c>
      <c r="AB103" s="213">
        <v>46234</v>
      </c>
      <c r="AC103" s="212">
        <v>6800</v>
      </c>
      <c r="AD103" s="212">
        <v>662776.46134000004</v>
      </c>
      <c r="AE103" s="211">
        <v>97.467126668000006</v>
      </c>
      <c r="AF103" s="213">
        <v>46234</v>
      </c>
      <c r="AG103" s="210">
        <v>14.4125</v>
      </c>
      <c r="AH103" s="211">
        <v>11.53</v>
      </c>
      <c r="AI103" s="211">
        <v>0.3</v>
      </c>
      <c r="AJ103" s="210">
        <v>3.4426229508000001</v>
      </c>
      <c r="AK103" s="210">
        <v>2.4918295263000001</v>
      </c>
      <c r="AL103" s="210">
        <v>-39.02467077</v>
      </c>
      <c r="AM103" s="210">
        <v>-37.340053935999997</v>
      </c>
      <c r="AN103" s="210">
        <v>-53.493646120000001</v>
      </c>
      <c r="AO103" s="210">
        <v>-54.156688529</v>
      </c>
      <c r="AP103" s="210">
        <v>-60.982509450000002</v>
      </c>
      <c r="AQ103" s="210">
        <v>3.1045751632999998</v>
      </c>
      <c r="AR103" s="211">
        <v>30.6</v>
      </c>
      <c r="AS103" s="210">
        <v>-41.697097134000003</v>
      </c>
      <c r="AT103" s="210">
        <v>-77.804203818999994</v>
      </c>
      <c r="AU103" s="210">
        <v>-35.414534289000002</v>
      </c>
      <c r="AV103" s="210">
        <v>-51.689341476000003</v>
      </c>
      <c r="AW103" s="210">
        <v>6.7036157299000001</v>
      </c>
      <c r="AX103" s="210">
        <v>-35.414534289000002</v>
      </c>
      <c r="AY103" s="212">
        <v>2</v>
      </c>
      <c r="AZ103" s="212">
        <v>1</v>
      </c>
      <c r="BA103" s="210">
        <v>0.57625816366000004</v>
      </c>
      <c r="BB103" s="210">
        <v>-1.0861327829</v>
      </c>
      <c r="BC103" s="210">
        <v>3.8540960082</v>
      </c>
      <c r="BD103" s="210">
        <v>-35.501831811000002</v>
      </c>
      <c r="BE103" s="209" t="s">
        <v>1756</v>
      </c>
      <c r="BF103" s="209" t="s">
        <v>1757</v>
      </c>
      <c r="BG103" s="211">
        <v>0.3</v>
      </c>
      <c r="BH103" s="210">
        <v>0.61037639878000005</v>
      </c>
    </row>
    <row r="104" spans="1:60" x14ac:dyDescent="0.3">
      <c r="A104" s="208">
        <v>101</v>
      </c>
      <c r="B104" s="209" t="s">
        <v>1268</v>
      </c>
      <c r="C104" s="207" t="s">
        <v>234</v>
      </c>
      <c r="D104" s="209" t="s">
        <v>286</v>
      </c>
      <c r="E104" s="209" t="s">
        <v>880</v>
      </c>
      <c r="F104" s="209" t="s">
        <v>288</v>
      </c>
      <c r="G104" s="209" t="s">
        <v>1269</v>
      </c>
      <c r="H104" s="209" t="s">
        <v>1270</v>
      </c>
      <c r="I104" s="209" t="s">
        <v>291</v>
      </c>
      <c r="J104" s="209" t="s">
        <v>833</v>
      </c>
      <c r="K104" s="211">
        <v>100</v>
      </c>
      <c r="L104" s="210">
        <v>0.127</v>
      </c>
      <c r="M104" s="212">
        <v>578.29283304</v>
      </c>
      <c r="N104" s="212">
        <v>301.74967569</v>
      </c>
      <c r="O104" s="212">
        <v>216.68392652</v>
      </c>
      <c r="P104" s="213">
        <v>46255</v>
      </c>
      <c r="Q104" s="212">
        <v>188066.72232</v>
      </c>
      <c r="R104" s="212">
        <v>296634.10392000002</v>
      </c>
      <c r="S104" s="212">
        <v>-108567.38159999999</v>
      </c>
      <c r="T104" s="211">
        <v>5.37</v>
      </c>
      <c r="U104" s="211">
        <v>7.9936221099999996</v>
      </c>
      <c r="V104" s="210">
        <v>67.178557181000002</v>
      </c>
      <c r="W104" s="213">
        <v>46052</v>
      </c>
      <c r="X104" s="211">
        <v>5.1108848593999996</v>
      </c>
      <c r="Y104" s="214">
        <v>105.06986848</v>
      </c>
      <c r="Z104" s="213">
        <v>46184</v>
      </c>
      <c r="AA104" s="210">
        <v>0.62468480167999996</v>
      </c>
      <c r="AB104" s="213">
        <v>46234</v>
      </c>
      <c r="AC104" s="212">
        <v>35021.735999999997</v>
      </c>
      <c r="AD104" s="212">
        <v>301058.58477000002</v>
      </c>
      <c r="AE104" s="211">
        <v>8.5963352808</v>
      </c>
      <c r="AF104" s="213">
        <v>46234</v>
      </c>
      <c r="AG104" s="210">
        <v>14.344746162</v>
      </c>
      <c r="AH104" s="211">
        <v>1.2150000000000001</v>
      </c>
      <c r="AI104" s="211">
        <v>7.4999999999999997E-2</v>
      </c>
      <c r="AJ104" s="210">
        <v>0.75046904311999996</v>
      </c>
      <c r="AK104" s="210">
        <v>-0.20032438133</v>
      </c>
      <c r="AL104" s="210">
        <v>-1.4271710296</v>
      </c>
      <c r="AM104" s="210">
        <v>-11.950958998000001</v>
      </c>
      <c r="AN104" s="210">
        <v>-25.640676414000001</v>
      </c>
      <c r="AO104" s="210">
        <v>-28.821747433999999</v>
      </c>
      <c r="AP104" s="210">
        <v>-33.129539743999999</v>
      </c>
      <c r="AQ104" s="210">
        <v>2.0912547527999998</v>
      </c>
      <c r="AR104" s="211">
        <v>5.26</v>
      </c>
      <c r="AS104" s="211" t="s">
        <v>222</v>
      </c>
      <c r="AT104" s="211" t="s">
        <v>222</v>
      </c>
      <c r="AU104" s="210">
        <v>-5.0397877982999999</v>
      </c>
      <c r="AV104" s="210">
        <v>-26.354400382000001</v>
      </c>
      <c r="AW104" s="210">
        <v>9.1503267975</v>
      </c>
      <c r="AX104" s="210">
        <v>-18.798798799</v>
      </c>
      <c r="AY104" s="212">
        <v>4</v>
      </c>
      <c r="AZ104" s="212">
        <v>4</v>
      </c>
      <c r="BA104" s="210">
        <v>1.3586956522</v>
      </c>
      <c r="BB104" s="210">
        <v>-1.5809868295</v>
      </c>
      <c r="BC104" s="210">
        <v>1.3693436529</v>
      </c>
      <c r="BD104" s="210">
        <v>-29.586089564000002</v>
      </c>
      <c r="BE104" s="209" t="s">
        <v>1756</v>
      </c>
      <c r="BF104" s="209" t="s">
        <v>1757</v>
      </c>
      <c r="BG104" s="211">
        <v>7.4999999999999997E-2</v>
      </c>
      <c r="BH104" s="210">
        <v>1.3089005236</v>
      </c>
    </row>
    <row r="105" spans="1:60" x14ac:dyDescent="0.3">
      <c r="A105" s="208">
        <v>102</v>
      </c>
      <c r="B105" s="209" t="s">
        <v>2361</v>
      </c>
      <c r="C105" s="207" t="s">
        <v>234</v>
      </c>
      <c r="D105" s="209" t="s">
        <v>286</v>
      </c>
      <c r="E105" s="209" t="s">
        <v>880</v>
      </c>
      <c r="F105" s="209" t="s">
        <v>288</v>
      </c>
      <c r="G105" s="209" t="s">
        <v>462</v>
      </c>
      <c r="H105" s="209" t="s">
        <v>463</v>
      </c>
      <c r="I105" s="209" t="s">
        <v>291</v>
      </c>
      <c r="J105" s="209" t="s">
        <v>833</v>
      </c>
      <c r="K105" s="211">
        <v>100</v>
      </c>
      <c r="L105" s="210">
        <v>0.126</v>
      </c>
      <c r="M105" s="212">
        <v>741.81582732000004</v>
      </c>
      <c r="N105" s="212">
        <v>610.92578446000005</v>
      </c>
      <c r="O105" s="212">
        <v>459.18540956999999</v>
      </c>
      <c r="P105" s="213">
        <v>46255</v>
      </c>
      <c r="Q105" s="212">
        <v>183489.52679999999</v>
      </c>
      <c r="R105" s="212">
        <v>196626.59880000001</v>
      </c>
      <c r="S105" s="212">
        <v>-13137.071999</v>
      </c>
      <c r="T105" s="211">
        <v>72.63</v>
      </c>
      <c r="U105" s="211">
        <v>79.122578469000004</v>
      </c>
      <c r="V105" s="210">
        <v>91.794278453999993</v>
      </c>
      <c r="W105" s="213">
        <v>46174</v>
      </c>
      <c r="X105" s="211">
        <v>66.703667156999998</v>
      </c>
      <c r="Y105" s="214">
        <v>108.88456825999999</v>
      </c>
      <c r="Z105" s="213">
        <v>45894</v>
      </c>
      <c r="AA105" s="210">
        <v>0.81615951654999996</v>
      </c>
      <c r="AB105" s="213">
        <v>46234</v>
      </c>
      <c r="AC105" s="212">
        <v>2526.36</v>
      </c>
      <c r="AD105" s="212">
        <v>224820.66688999999</v>
      </c>
      <c r="AE105" s="211">
        <v>88.989956652999993</v>
      </c>
      <c r="AF105" s="213">
        <v>46234</v>
      </c>
      <c r="AG105" s="210">
        <v>14.647308235000001</v>
      </c>
      <c r="AH105" s="211">
        <v>11.4</v>
      </c>
      <c r="AI105" s="211">
        <v>0.95</v>
      </c>
      <c r="AJ105" s="210">
        <v>-0.58855735024</v>
      </c>
      <c r="AK105" s="210">
        <v>-1.5393507746999999</v>
      </c>
      <c r="AL105" s="210">
        <v>-4.8659866628000001</v>
      </c>
      <c r="AM105" s="210">
        <v>-6.0288789397000002</v>
      </c>
      <c r="AN105" s="210">
        <v>7.7653641697999998</v>
      </c>
      <c r="AO105" s="210">
        <v>-0.63706976143000005</v>
      </c>
      <c r="AP105" s="210">
        <v>0.27650083994000002</v>
      </c>
      <c r="AQ105" s="210">
        <v>-2.8361204013000001</v>
      </c>
      <c r="AR105" s="211">
        <v>74.75</v>
      </c>
      <c r="AS105" s="210">
        <v>59.749394430000002</v>
      </c>
      <c r="AT105" s="210">
        <v>23.642287745000001</v>
      </c>
      <c r="AU105" s="210">
        <v>-4.3587042402999998</v>
      </c>
      <c r="AV105" s="210">
        <v>1.8302772908</v>
      </c>
      <c r="AW105" s="210">
        <v>6.2126034372000003</v>
      </c>
      <c r="AX105" s="210">
        <v>-4.3587042402999998</v>
      </c>
      <c r="AY105" s="212">
        <v>7</v>
      </c>
      <c r="AZ105" s="212">
        <v>5</v>
      </c>
      <c r="BA105" s="210">
        <v>1.2289780078000001</v>
      </c>
      <c r="BB105" s="210">
        <v>-0.57472512436000001</v>
      </c>
      <c r="BC105" s="210">
        <v>0.68110927652999997</v>
      </c>
      <c r="BD105" s="210">
        <v>-1.4645003722000001</v>
      </c>
      <c r="BE105" s="209" t="s">
        <v>1756</v>
      </c>
      <c r="BF105" s="209" t="s">
        <v>1757</v>
      </c>
      <c r="BG105" s="211">
        <v>0.95</v>
      </c>
      <c r="BH105" s="210">
        <v>1.2355312784000001</v>
      </c>
    </row>
    <row r="106" spans="1:60" x14ac:dyDescent="0.3">
      <c r="A106" s="208">
        <v>103</v>
      </c>
      <c r="B106" s="209" t="s">
        <v>2156</v>
      </c>
      <c r="C106" s="207" t="s">
        <v>234</v>
      </c>
      <c r="D106" s="209" t="s">
        <v>286</v>
      </c>
      <c r="E106" s="209" t="s">
        <v>880</v>
      </c>
      <c r="F106" s="209" t="s">
        <v>288</v>
      </c>
      <c r="G106" s="209" t="s">
        <v>2047</v>
      </c>
      <c r="H106" s="209" t="s">
        <v>345</v>
      </c>
      <c r="I106" s="209" t="s">
        <v>291</v>
      </c>
      <c r="J106" s="209" t="s">
        <v>833</v>
      </c>
      <c r="K106" s="211">
        <v>100</v>
      </c>
      <c r="L106" s="210">
        <v>0.123</v>
      </c>
      <c r="M106" s="212">
        <v>391.92138435999999</v>
      </c>
      <c r="N106" s="212">
        <v>324.15741215000003</v>
      </c>
      <c r="O106" s="212">
        <v>400.95936783000002</v>
      </c>
      <c r="P106" s="213">
        <v>46255</v>
      </c>
      <c r="Q106" s="212">
        <v>180524.70225</v>
      </c>
      <c r="R106" s="212">
        <v>180224.76504999999</v>
      </c>
      <c r="S106" s="212">
        <v>299.93719994999998</v>
      </c>
      <c r="T106" s="211">
        <v>9.6300000000000008</v>
      </c>
      <c r="U106" s="211">
        <v>10.995927803000001</v>
      </c>
      <c r="V106" s="210">
        <v>87.577875848000005</v>
      </c>
      <c r="W106" s="213">
        <v>46085</v>
      </c>
      <c r="X106" s="211">
        <v>8.2538089362000004</v>
      </c>
      <c r="Y106" s="214">
        <v>116.67340587</v>
      </c>
      <c r="Z106" s="213">
        <v>45901</v>
      </c>
      <c r="AA106" s="210">
        <v>0.78016078585000004</v>
      </c>
      <c r="AB106" s="213">
        <v>46234</v>
      </c>
      <c r="AC106" s="212">
        <v>18746.075000000001</v>
      </c>
      <c r="AD106" s="212">
        <v>231394.22735</v>
      </c>
      <c r="AE106" s="211">
        <v>12.343609387000001</v>
      </c>
      <c r="AF106" s="213">
        <v>46234</v>
      </c>
      <c r="AG106" s="210">
        <v>14.208446016</v>
      </c>
      <c r="AH106" s="211">
        <v>1.3660000000000001</v>
      </c>
      <c r="AI106" s="211">
        <v>0.108</v>
      </c>
      <c r="AJ106" s="210">
        <v>0.41710114710000001</v>
      </c>
      <c r="AK106" s="210">
        <v>-0.53369227735000002</v>
      </c>
      <c r="AL106" s="210">
        <v>-6.7003688691000001</v>
      </c>
      <c r="AM106" s="210">
        <v>-5.7579850956999996</v>
      </c>
      <c r="AN106" s="210">
        <v>14.152511949999999</v>
      </c>
      <c r="AO106" s="210">
        <v>-2.7257365188999998</v>
      </c>
      <c r="AP106" s="210">
        <v>6.6636486210000001</v>
      </c>
      <c r="AQ106" s="210">
        <v>-1.7346938776</v>
      </c>
      <c r="AR106" s="211">
        <v>9.8000000000000007</v>
      </c>
      <c r="AS106" s="210">
        <v>46.463215716000001</v>
      </c>
      <c r="AT106" s="210">
        <v>10.356109030000001</v>
      </c>
      <c r="AU106" s="210">
        <v>-6.3411787589999999</v>
      </c>
      <c r="AV106" s="210">
        <v>-0.25838946667000001</v>
      </c>
      <c r="AW106" s="210">
        <v>8.2400169025000007</v>
      </c>
      <c r="AX106" s="210">
        <v>-6.3411787589999999</v>
      </c>
      <c r="AY106" s="212">
        <v>5</v>
      </c>
      <c r="AZ106" s="212">
        <v>7</v>
      </c>
      <c r="BA106" s="210">
        <v>1.0354745925</v>
      </c>
      <c r="BB106" s="210">
        <v>0.14728537861999999</v>
      </c>
      <c r="BC106" s="210">
        <v>1.6118537608000001</v>
      </c>
      <c r="BD106" s="210">
        <v>13.725306537</v>
      </c>
      <c r="BE106" s="209" t="s">
        <v>1756</v>
      </c>
      <c r="BF106" s="209" t="s">
        <v>1757</v>
      </c>
      <c r="BG106" s="211">
        <v>0.108</v>
      </c>
      <c r="BH106" s="210">
        <v>1.0394610202000001</v>
      </c>
    </row>
    <row r="107" spans="1:60" x14ac:dyDescent="0.3">
      <c r="A107" s="208">
        <v>104</v>
      </c>
      <c r="B107" s="209" t="s">
        <v>2157</v>
      </c>
      <c r="C107" s="207" t="s">
        <v>234</v>
      </c>
      <c r="D107" s="209" t="s">
        <v>286</v>
      </c>
      <c r="E107" s="209" t="s">
        <v>880</v>
      </c>
      <c r="F107" s="209" t="s">
        <v>288</v>
      </c>
      <c r="G107" s="209" t="s">
        <v>961</v>
      </c>
      <c r="H107" s="209" t="s">
        <v>962</v>
      </c>
      <c r="I107" s="209" t="s">
        <v>291</v>
      </c>
      <c r="J107" s="209" t="s">
        <v>833</v>
      </c>
      <c r="K107" s="211">
        <v>100</v>
      </c>
      <c r="L107" s="210">
        <v>0.10299999999999999</v>
      </c>
      <c r="M107" s="212">
        <v>456.03361963999998</v>
      </c>
      <c r="N107" s="212">
        <v>436.34120015000002</v>
      </c>
      <c r="O107" s="212">
        <v>553.91748739000002</v>
      </c>
      <c r="P107" s="213">
        <v>46255</v>
      </c>
      <c r="Q107" s="212">
        <v>150206.45759999999</v>
      </c>
      <c r="R107" s="212">
        <v>168376.59359999999</v>
      </c>
      <c r="S107" s="212">
        <v>-18170.135999999999</v>
      </c>
      <c r="T107" s="211">
        <v>7.44</v>
      </c>
      <c r="U107" s="211">
        <v>8.4083765981000003</v>
      </c>
      <c r="V107" s="210">
        <v>88.483191888999997</v>
      </c>
      <c r="W107" s="213">
        <v>46021</v>
      </c>
      <c r="X107" s="211">
        <v>7.2947917095000001</v>
      </c>
      <c r="Y107" s="214">
        <v>101.99057486</v>
      </c>
      <c r="Z107" s="213">
        <v>45894</v>
      </c>
      <c r="AA107" s="210">
        <v>0.79157322420999998</v>
      </c>
      <c r="AB107" s="213">
        <v>46234</v>
      </c>
      <c r="AC107" s="212">
        <v>20189.04</v>
      </c>
      <c r="AD107" s="212">
        <v>189756.87025000001</v>
      </c>
      <c r="AE107" s="211">
        <v>9.3990041254999994</v>
      </c>
      <c r="AF107" s="213">
        <v>46241</v>
      </c>
      <c r="AG107" s="210">
        <v>14.472422062</v>
      </c>
      <c r="AH107" s="211">
        <v>1.2070000000000001</v>
      </c>
      <c r="AI107" s="211">
        <v>9.9000000000000005E-2</v>
      </c>
      <c r="AJ107" s="210">
        <v>-0.79999999998000004</v>
      </c>
      <c r="AK107" s="210">
        <v>-1.7507934244000001</v>
      </c>
      <c r="AL107" s="210">
        <v>-3.2391007891000001</v>
      </c>
      <c r="AM107" s="210">
        <v>-7.5626620064000001</v>
      </c>
      <c r="AN107" s="210">
        <v>2.9689017258999999</v>
      </c>
      <c r="AO107" s="210">
        <v>-11.516808111</v>
      </c>
      <c r="AP107" s="210">
        <v>-4.5199616038999997</v>
      </c>
      <c r="AQ107" s="210">
        <v>0.67658998651000002</v>
      </c>
      <c r="AR107" s="211">
        <v>7.39</v>
      </c>
      <c r="AS107" s="211" t="s">
        <v>222</v>
      </c>
      <c r="AT107" s="211" t="s">
        <v>222</v>
      </c>
      <c r="AU107" s="210">
        <v>-2.9900379853999999</v>
      </c>
      <c r="AV107" s="210">
        <v>-9.0494610592000004</v>
      </c>
      <c r="AW107" s="210">
        <v>10.932146700000001</v>
      </c>
      <c r="AX107" s="210">
        <v>-3.5079712143999999</v>
      </c>
      <c r="AY107" s="212">
        <v>3</v>
      </c>
      <c r="AZ107" s="212">
        <v>3</v>
      </c>
      <c r="BA107" s="210">
        <v>1.270860077</v>
      </c>
      <c r="BB107" s="210">
        <v>-0.81501034252000004</v>
      </c>
      <c r="BC107" s="210">
        <v>0.83865123942999997</v>
      </c>
      <c r="BD107" s="210">
        <v>-5.2498429248000003</v>
      </c>
      <c r="BE107" s="209" t="s">
        <v>1756</v>
      </c>
      <c r="BF107" s="209" t="s">
        <v>1757</v>
      </c>
      <c r="BG107" s="211">
        <v>9.9000000000000005E-2</v>
      </c>
      <c r="BH107" s="210">
        <v>1.2741312740999999</v>
      </c>
    </row>
    <row r="108" spans="1:60" x14ac:dyDescent="0.3">
      <c r="A108" s="208">
        <v>105</v>
      </c>
      <c r="B108" s="209" t="s">
        <v>2158</v>
      </c>
      <c r="C108" s="207" t="s">
        <v>234</v>
      </c>
      <c r="D108" s="209" t="s">
        <v>286</v>
      </c>
      <c r="E108" s="209" t="s">
        <v>880</v>
      </c>
      <c r="F108" s="209" t="s">
        <v>288</v>
      </c>
      <c r="G108" s="209" t="s">
        <v>990</v>
      </c>
      <c r="H108" s="209" t="s">
        <v>991</v>
      </c>
      <c r="I108" s="209" t="s">
        <v>291</v>
      </c>
      <c r="J108" s="209" t="s">
        <v>833</v>
      </c>
      <c r="K108" s="211">
        <v>100</v>
      </c>
      <c r="L108" s="210">
        <v>0.08</v>
      </c>
      <c r="M108" s="212">
        <v>402.72192416000001</v>
      </c>
      <c r="N108" s="212">
        <v>465.83860077000003</v>
      </c>
      <c r="O108" s="212">
        <v>410.23951957000003</v>
      </c>
      <c r="P108" s="213">
        <v>46255</v>
      </c>
      <c r="Q108" s="212">
        <v>117827.23536000001</v>
      </c>
      <c r="R108" s="212">
        <v>143588.74559999999</v>
      </c>
      <c r="S108" s="212">
        <v>-25761.51024</v>
      </c>
      <c r="T108" s="211">
        <v>53.01</v>
      </c>
      <c r="U108" s="211">
        <v>62.952742391999998</v>
      </c>
      <c r="V108" s="210">
        <v>84.206021828999994</v>
      </c>
      <c r="W108" s="213">
        <v>46052</v>
      </c>
      <c r="X108" s="211">
        <v>51.633636868000004</v>
      </c>
      <c r="Y108" s="214">
        <v>102.66563274000001</v>
      </c>
      <c r="Z108" s="213">
        <v>45904</v>
      </c>
      <c r="AA108" s="210">
        <v>0.63203531759999998</v>
      </c>
      <c r="AB108" s="213">
        <v>46234</v>
      </c>
      <c r="AC108" s="212">
        <v>2222.7359999999999</v>
      </c>
      <c r="AD108" s="212">
        <v>186425.08113000001</v>
      </c>
      <c r="AE108" s="211">
        <v>83.871895326000001</v>
      </c>
      <c r="AF108" s="213">
        <v>46234</v>
      </c>
      <c r="AG108" s="210">
        <v>16.455108359</v>
      </c>
      <c r="AH108" s="211">
        <v>10.63</v>
      </c>
      <c r="AI108" s="211">
        <v>0.87</v>
      </c>
      <c r="AJ108" s="210">
        <v>0.24583963695</v>
      </c>
      <c r="AK108" s="210">
        <v>-0.70495378750000004</v>
      </c>
      <c r="AL108" s="210">
        <v>-6.7836956239999999</v>
      </c>
      <c r="AM108" s="210">
        <v>-10.398310156000001</v>
      </c>
      <c r="AN108" s="210">
        <v>-2.8976146386999999</v>
      </c>
      <c r="AO108" s="210">
        <v>-8.6705719234000007</v>
      </c>
      <c r="AP108" s="210">
        <v>-10.386477967999999</v>
      </c>
      <c r="AQ108" s="210">
        <v>0.68376068374999999</v>
      </c>
      <c r="AR108" s="211">
        <v>52.65</v>
      </c>
      <c r="AS108" s="211" t="s">
        <v>222</v>
      </c>
      <c r="AT108" s="211" t="s">
        <v>222</v>
      </c>
      <c r="AU108" s="210">
        <v>-6.5409026799000003</v>
      </c>
      <c r="AV108" s="210">
        <v>-6.2032248710999998</v>
      </c>
      <c r="AW108" s="210">
        <v>8.4594974247000003</v>
      </c>
      <c r="AX108" s="210">
        <v>-6.5409026799000003</v>
      </c>
      <c r="AY108" s="212">
        <v>4</v>
      </c>
      <c r="AZ108" s="212">
        <v>4</v>
      </c>
      <c r="BA108" s="210">
        <v>1.5067544163</v>
      </c>
      <c r="BB108" s="210">
        <v>-1.1648891020000001</v>
      </c>
      <c r="BC108" s="210">
        <v>1.5967222136000001</v>
      </c>
      <c r="BD108" s="210">
        <v>-5.6934605693</v>
      </c>
      <c r="BE108" s="209" t="s">
        <v>1756</v>
      </c>
      <c r="BF108" s="209" t="s">
        <v>1757</v>
      </c>
      <c r="BG108" s="211">
        <v>0.87</v>
      </c>
      <c r="BH108" s="210">
        <v>1.5106789373</v>
      </c>
    </row>
    <row r="109" spans="1:60" x14ac:dyDescent="0.3">
      <c r="A109" s="208">
        <v>106</v>
      </c>
      <c r="B109" s="209" t="s">
        <v>2159</v>
      </c>
      <c r="C109" s="207" t="s">
        <v>234</v>
      </c>
      <c r="D109" s="209" t="s">
        <v>286</v>
      </c>
      <c r="E109" s="209" t="s">
        <v>880</v>
      </c>
      <c r="F109" s="209" t="s">
        <v>288</v>
      </c>
      <c r="G109" s="209" t="s">
        <v>884</v>
      </c>
      <c r="H109" s="209" t="s">
        <v>372</v>
      </c>
      <c r="I109" s="209" t="s">
        <v>291</v>
      </c>
      <c r="J109" s="209" t="s">
        <v>833</v>
      </c>
      <c r="K109" s="211">
        <v>100</v>
      </c>
      <c r="L109" s="210">
        <v>6.3E-2</v>
      </c>
      <c r="M109" s="212">
        <v>2168.2129931999998</v>
      </c>
      <c r="N109" s="212">
        <v>883.11786369000004</v>
      </c>
      <c r="O109" s="212">
        <v>550.65211304000002</v>
      </c>
      <c r="P109" s="213">
        <v>46255</v>
      </c>
      <c r="Q109" s="212">
        <v>79847.709239999996</v>
      </c>
      <c r="R109" s="212">
        <v>397400.74307999999</v>
      </c>
      <c r="S109" s="212">
        <v>-317553.03383999999</v>
      </c>
      <c r="T109" s="211">
        <v>16.510000000000002</v>
      </c>
      <c r="U109" s="211">
        <v>82.338337909000003</v>
      </c>
      <c r="V109" s="210">
        <v>20.051412766999999</v>
      </c>
      <c r="W109" s="213">
        <v>46050</v>
      </c>
      <c r="X109" s="211">
        <v>13.15</v>
      </c>
      <c r="Y109" s="214">
        <v>125.55133078999999</v>
      </c>
      <c r="Z109" s="213">
        <v>46238</v>
      </c>
      <c r="AA109" s="210">
        <v>0.16161695374000001</v>
      </c>
      <c r="AB109" s="213">
        <v>46234</v>
      </c>
      <c r="AC109" s="212">
        <v>4836.3239999999996</v>
      </c>
      <c r="AD109" s="212">
        <v>494055.27941999998</v>
      </c>
      <c r="AE109" s="211">
        <v>102.1551243</v>
      </c>
      <c r="AF109" s="213">
        <v>46171</v>
      </c>
      <c r="AG109" s="210">
        <v>12.778386272000001</v>
      </c>
      <c r="AH109" s="211">
        <v>10.5</v>
      </c>
      <c r="AI109" s="211">
        <v>0</v>
      </c>
      <c r="AJ109" s="210">
        <v>-13.01369863</v>
      </c>
      <c r="AK109" s="210">
        <v>-13.964492054000001</v>
      </c>
      <c r="AL109" s="210">
        <v>-7.7138065959000004</v>
      </c>
      <c r="AM109" s="210">
        <v>-54.089910039000003</v>
      </c>
      <c r="AN109" s="210">
        <v>-76.894412351</v>
      </c>
      <c r="AO109" s="210">
        <v>-77.838583623999995</v>
      </c>
      <c r="AP109" s="210">
        <v>-84.383275679999997</v>
      </c>
      <c r="AQ109" s="210">
        <v>17.928571429000002</v>
      </c>
      <c r="AR109" s="211">
        <v>14</v>
      </c>
      <c r="AS109" s="210">
        <v>-64.361563755000006</v>
      </c>
      <c r="AT109" s="210">
        <v>-100.46867044</v>
      </c>
      <c r="AU109" s="210">
        <v>4.8253968254000004</v>
      </c>
      <c r="AV109" s="210">
        <v>-75.371236572000001</v>
      </c>
      <c r="AW109" s="210">
        <v>15.164279695999999</v>
      </c>
      <c r="AX109" s="210">
        <v>-70.527480634</v>
      </c>
      <c r="AY109" s="212">
        <v>7</v>
      </c>
      <c r="AZ109" s="212">
        <v>6</v>
      </c>
      <c r="BA109" s="210">
        <v>0</v>
      </c>
      <c r="BB109" s="210">
        <v>-0.81572794821000005</v>
      </c>
      <c r="BC109" s="210">
        <v>1.7982794578000001</v>
      </c>
      <c r="BD109" s="210">
        <v>-64.147024243000004</v>
      </c>
      <c r="BE109" s="209" t="s">
        <v>1756</v>
      </c>
      <c r="BF109" s="209" t="s">
        <v>1757</v>
      </c>
      <c r="BG109" s="211">
        <v>0</v>
      </c>
      <c r="BH109" s="210">
        <v>0</v>
      </c>
    </row>
    <row r="110" spans="1:60" x14ac:dyDescent="0.3">
      <c r="A110" s="208">
        <v>107</v>
      </c>
      <c r="B110" s="209" t="s">
        <v>1950</v>
      </c>
      <c r="C110" s="207" t="s">
        <v>234</v>
      </c>
      <c r="D110" s="209" t="s">
        <v>286</v>
      </c>
      <c r="E110" s="209" t="s">
        <v>880</v>
      </c>
      <c r="F110" s="209" t="s">
        <v>288</v>
      </c>
      <c r="G110" s="209" t="s">
        <v>1163</v>
      </c>
      <c r="H110" s="209" t="s">
        <v>1164</v>
      </c>
      <c r="I110" s="209" t="s">
        <v>291</v>
      </c>
      <c r="J110" s="209" t="s">
        <v>833</v>
      </c>
      <c r="K110" s="211">
        <v>100</v>
      </c>
      <c r="L110" s="211" t="s">
        <v>222</v>
      </c>
      <c r="M110" s="212">
        <v>585.618064</v>
      </c>
      <c r="N110" s="212">
        <v>934.55458292000003</v>
      </c>
      <c r="O110" s="212">
        <v>195.65710129999999</v>
      </c>
      <c r="P110" s="213">
        <v>46255</v>
      </c>
      <c r="Q110" s="212">
        <v>279095.61739999999</v>
      </c>
      <c r="R110" s="212">
        <v>237194.83499999999</v>
      </c>
      <c r="S110" s="212">
        <v>41900.782399999996</v>
      </c>
      <c r="T110" s="211">
        <v>8.3000000000000007</v>
      </c>
      <c r="U110" s="211">
        <v>8.3822129208000007</v>
      </c>
      <c r="V110" s="210">
        <v>99.019197895000005</v>
      </c>
      <c r="W110" s="213">
        <v>46192</v>
      </c>
      <c r="X110" s="211">
        <v>6.9517964642000001</v>
      </c>
      <c r="Y110" s="214">
        <v>119.39359909</v>
      </c>
      <c r="Z110" s="213">
        <v>45894</v>
      </c>
      <c r="AA110" s="210">
        <v>0.79390537455999999</v>
      </c>
      <c r="AB110" s="213">
        <v>46234</v>
      </c>
      <c r="AC110" s="212">
        <v>33625.978000000003</v>
      </c>
      <c r="AD110" s="212">
        <v>351547.71127999999</v>
      </c>
      <c r="AE110" s="211">
        <v>10.454646442</v>
      </c>
      <c r="AF110" s="213">
        <v>46248</v>
      </c>
      <c r="AG110" s="210">
        <v>8.0399999999999991</v>
      </c>
      <c r="AH110" s="211">
        <v>0.60299999999999998</v>
      </c>
      <c r="AI110" s="211">
        <v>5.8000000000000003E-2</v>
      </c>
      <c r="AJ110" s="210">
        <v>1.7156862745000001</v>
      </c>
      <c r="AK110" s="210">
        <v>0.76489285001999996</v>
      </c>
      <c r="AL110" s="210">
        <v>11.455976389</v>
      </c>
      <c r="AM110" s="210">
        <v>1.2496398073999999</v>
      </c>
      <c r="AN110" s="210">
        <v>19.234407624999999</v>
      </c>
      <c r="AO110" s="210">
        <v>8.3783367981999994</v>
      </c>
      <c r="AP110" s="210">
        <v>11.745544295</v>
      </c>
      <c r="AQ110" s="210">
        <v>2.0659124447999999</v>
      </c>
      <c r="AR110" s="211">
        <v>8.1319999999999997</v>
      </c>
      <c r="AS110" s="211" t="s">
        <v>222</v>
      </c>
      <c r="AT110" s="211" t="s">
        <v>222</v>
      </c>
      <c r="AU110" s="210">
        <v>2.3157677995000001</v>
      </c>
      <c r="AV110" s="210">
        <v>10.84568385</v>
      </c>
      <c r="AW110" s="210">
        <v>3.2936050236000001</v>
      </c>
      <c r="AX110" s="210">
        <v>-1.4834291443000001</v>
      </c>
      <c r="AY110" s="212">
        <v>10</v>
      </c>
      <c r="AZ110" s="212">
        <v>9</v>
      </c>
      <c r="BA110" s="210">
        <v>0.77333333332999998</v>
      </c>
      <c r="BB110" s="210">
        <v>0.53118097519999996</v>
      </c>
      <c r="BC110" s="210">
        <v>0.12647001827000001</v>
      </c>
      <c r="BD110" s="210">
        <v>5.9284631707999997</v>
      </c>
      <c r="BE110" s="209" t="s">
        <v>1756</v>
      </c>
      <c r="BF110" s="209" t="s">
        <v>1757</v>
      </c>
      <c r="BG110" s="211">
        <v>5.8000000000000003E-2</v>
      </c>
      <c r="BH110" s="210">
        <v>0.70991432069000004</v>
      </c>
    </row>
    <row r="111" spans="1:60" x14ac:dyDescent="0.3">
      <c r="A111" s="208">
        <v>108</v>
      </c>
      <c r="B111" s="209" t="s">
        <v>1273</v>
      </c>
      <c r="C111" s="207" t="s">
        <v>234</v>
      </c>
      <c r="D111" s="209" t="s">
        <v>286</v>
      </c>
      <c r="E111" s="209" t="s">
        <v>880</v>
      </c>
      <c r="F111" s="209" t="s">
        <v>288</v>
      </c>
      <c r="G111" s="209" t="s">
        <v>902</v>
      </c>
      <c r="H111" s="209" t="s">
        <v>804</v>
      </c>
      <c r="I111" s="209" t="s">
        <v>291</v>
      </c>
      <c r="J111" s="209" t="s">
        <v>833</v>
      </c>
      <c r="K111" s="211">
        <v>0</v>
      </c>
      <c r="L111" s="211" t="s">
        <v>222</v>
      </c>
      <c r="M111" s="212">
        <v>0</v>
      </c>
      <c r="N111" s="212">
        <v>0</v>
      </c>
      <c r="O111" s="212">
        <v>0</v>
      </c>
      <c r="P111" s="213">
        <v>45646</v>
      </c>
      <c r="Q111" s="211" t="s">
        <v>222</v>
      </c>
      <c r="R111" s="211" t="s">
        <v>222</v>
      </c>
      <c r="S111" s="211" t="s">
        <v>222</v>
      </c>
      <c r="T111" s="211" t="s">
        <v>222</v>
      </c>
      <c r="U111" s="211" t="s">
        <v>222</v>
      </c>
      <c r="V111" s="211" t="s">
        <v>222</v>
      </c>
      <c r="W111" s="215" t="s">
        <v>222</v>
      </c>
      <c r="X111" s="211" t="s">
        <v>222</v>
      </c>
      <c r="Y111" s="211" t="s">
        <v>222</v>
      </c>
      <c r="Z111" s="215" t="s">
        <v>222</v>
      </c>
      <c r="AA111" s="211" t="s">
        <v>222</v>
      </c>
      <c r="AB111" s="213">
        <v>45688</v>
      </c>
      <c r="AC111" s="212">
        <v>15180.54</v>
      </c>
      <c r="AD111" s="212">
        <v>113203.49622</v>
      </c>
      <c r="AE111" s="211">
        <v>7.4571455442000003</v>
      </c>
      <c r="AF111" s="213">
        <v>45672</v>
      </c>
      <c r="AG111" s="211" t="s">
        <v>222</v>
      </c>
      <c r="AH111" s="211">
        <v>0</v>
      </c>
      <c r="AI111" s="211">
        <v>0</v>
      </c>
      <c r="AJ111" s="211" t="s">
        <v>222</v>
      </c>
      <c r="AK111" s="211" t="s">
        <v>222</v>
      </c>
      <c r="AL111" s="211" t="s">
        <v>222</v>
      </c>
      <c r="AM111" s="211" t="s">
        <v>222</v>
      </c>
      <c r="AN111" s="211" t="s">
        <v>222</v>
      </c>
      <c r="AO111" s="211" t="s">
        <v>222</v>
      </c>
      <c r="AP111" s="211" t="s">
        <v>222</v>
      </c>
      <c r="AQ111" s="211" t="s">
        <v>222</v>
      </c>
      <c r="AR111" s="211" t="s">
        <v>222</v>
      </c>
      <c r="AS111" s="211" t="s">
        <v>222</v>
      </c>
      <c r="AT111" s="211" t="s">
        <v>222</v>
      </c>
      <c r="AU111" s="211" t="s">
        <v>222</v>
      </c>
      <c r="AV111" s="211" t="s">
        <v>222</v>
      </c>
      <c r="AW111" s="211" t="s">
        <v>222</v>
      </c>
      <c r="AX111" s="211" t="s">
        <v>222</v>
      </c>
      <c r="AY111" s="211" t="s">
        <v>222</v>
      </c>
      <c r="AZ111" s="211" t="s">
        <v>222</v>
      </c>
      <c r="BA111" s="210">
        <v>1.2073863636</v>
      </c>
      <c r="BB111" s="211" t="s">
        <v>222</v>
      </c>
      <c r="BC111" s="211" t="s">
        <v>222</v>
      </c>
      <c r="BD111" s="211" t="s">
        <v>222</v>
      </c>
      <c r="BE111" s="209" t="s">
        <v>1756</v>
      </c>
      <c r="BF111" s="209" t="s">
        <v>1757</v>
      </c>
      <c r="BG111" s="211">
        <v>0</v>
      </c>
      <c r="BH111" s="211" t="s">
        <v>222</v>
      </c>
    </row>
    <row r="112" spans="1:60" x14ac:dyDescent="0.3">
      <c r="A112" s="208">
        <v>109</v>
      </c>
      <c r="B112" s="209" t="s">
        <v>2160</v>
      </c>
      <c r="C112" s="207" t="s">
        <v>234</v>
      </c>
      <c r="D112" s="209" t="s">
        <v>286</v>
      </c>
      <c r="E112" s="209" t="s">
        <v>880</v>
      </c>
      <c r="F112" s="209" t="s">
        <v>288</v>
      </c>
      <c r="G112" s="209" t="s">
        <v>838</v>
      </c>
      <c r="H112" s="209" t="s">
        <v>839</v>
      </c>
      <c r="I112" s="209" t="s">
        <v>291</v>
      </c>
      <c r="J112" s="209" t="s">
        <v>833</v>
      </c>
      <c r="K112" s="211">
        <v>0</v>
      </c>
      <c r="L112" s="211" t="s">
        <v>222</v>
      </c>
      <c r="M112" s="211" t="s">
        <v>222</v>
      </c>
      <c r="N112" s="211" t="s">
        <v>222</v>
      </c>
      <c r="O112" s="211" t="s">
        <v>222</v>
      </c>
      <c r="P112" s="215" t="s">
        <v>222</v>
      </c>
      <c r="Q112" s="211" t="s">
        <v>222</v>
      </c>
      <c r="R112" s="211" t="s">
        <v>222</v>
      </c>
      <c r="S112" s="211" t="s">
        <v>222</v>
      </c>
      <c r="T112" s="211" t="s">
        <v>222</v>
      </c>
      <c r="U112" s="211" t="s">
        <v>222</v>
      </c>
      <c r="V112" s="211" t="s">
        <v>222</v>
      </c>
      <c r="W112" s="215" t="s">
        <v>222</v>
      </c>
      <c r="X112" s="211" t="s">
        <v>222</v>
      </c>
      <c r="Y112" s="211" t="s">
        <v>222</v>
      </c>
      <c r="Z112" s="215" t="s">
        <v>222</v>
      </c>
      <c r="AA112" s="211" t="s">
        <v>222</v>
      </c>
      <c r="AB112" s="213">
        <v>46234</v>
      </c>
      <c r="AC112" s="212">
        <v>1941.019</v>
      </c>
      <c r="AD112" s="212">
        <v>81910.332739999998</v>
      </c>
      <c r="AE112" s="211">
        <v>42.199655305</v>
      </c>
      <c r="AF112" s="215" t="s">
        <v>222</v>
      </c>
      <c r="AG112" s="211" t="s">
        <v>222</v>
      </c>
      <c r="AH112" s="211" t="s">
        <v>222</v>
      </c>
      <c r="AI112" s="211" t="s">
        <v>222</v>
      </c>
      <c r="AJ112" s="211" t="s">
        <v>222</v>
      </c>
      <c r="AK112" s="211" t="s">
        <v>222</v>
      </c>
      <c r="AL112" s="211" t="s">
        <v>222</v>
      </c>
      <c r="AM112" s="211" t="s">
        <v>222</v>
      </c>
      <c r="AN112" s="211" t="s">
        <v>222</v>
      </c>
      <c r="AO112" s="211" t="s">
        <v>222</v>
      </c>
      <c r="AP112" s="211" t="s">
        <v>222</v>
      </c>
      <c r="AQ112" s="211" t="s">
        <v>222</v>
      </c>
      <c r="AR112" s="211" t="s">
        <v>222</v>
      </c>
      <c r="AS112" s="211" t="s">
        <v>222</v>
      </c>
      <c r="AT112" s="211" t="s">
        <v>222</v>
      </c>
      <c r="AU112" s="211" t="s">
        <v>222</v>
      </c>
      <c r="AV112" s="211" t="s">
        <v>222</v>
      </c>
      <c r="AW112" s="211" t="s">
        <v>222</v>
      </c>
      <c r="AX112" s="211" t="s">
        <v>222</v>
      </c>
      <c r="AY112" s="211" t="s">
        <v>222</v>
      </c>
      <c r="AZ112" s="211" t="s">
        <v>222</v>
      </c>
      <c r="BA112" s="211" t="s">
        <v>222</v>
      </c>
      <c r="BB112" s="211" t="s">
        <v>222</v>
      </c>
      <c r="BC112" s="211" t="s">
        <v>222</v>
      </c>
      <c r="BD112" s="211" t="s">
        <v>222</v>
      </c>
      <c r="BE112" s="209" t="s">
        <v>1756</v>
      </c>
      <c r="BF112" s="209" t="s">
        <v>1757</v>
      </c>
      <c r="BG112" s="211" t="s">
        <v>222</v>
      </c>
      <c r="BH112" s="211" t="s">
        <v>222</v>
      </c>
    </row>
    <row r="113" spans="1:60" x14ac:dyDescent="0.3">
      <c r="A113" s="208">
        <v>110</v>
      </c>
      <c r="B113" s="209" t="s">
        <v>1274</v>
      </c>
      <c r="C113" s="207" t="s">
        <v>234</v>
      </c>
      <c r="D113" s="209" t="s">
        <v>286</v>
      </c>
      <c r="E113" s="209" t="s">
        <v>880</v>
      </c>
      <c r="F113" s="209" t="s">
        <v>288</v>
      </c>
      <c r="G113" s="209" t="s">
        <v>1275</v>
      </c>
      <c r="H113" s="209" t="s">
        <v>472</v>
      </c>
      <c r="I113" s="209" t="s">
        <v>291</v>
      </c>
      <c r="J113" s="209" t="s">
        <v>833</v>
      </c>
      <c r="K113" s="211">
        <v>0</v>
      </c>
      <c r="L113" s="211" t="s">
        <v>222</v>
      </c>
      <c r="M113" s="212">
        <v>0</v>
      </c>
      <c r="N113" s="212">
        <v>0</v>
      </c>
      <c r="O113" s="212">
        <v>0</v>
      </c>
      <c r="P113" s="213">
        <v>45646</v>
      </c>
      <c r="Q113" s="211" t="s">
        <v>222</v>
      </c>
      <c r="R113" s="211" t="s">
        <v>222</v>
      </c>
      <c r="S113" s="211" t="s">
        <v>222</v>
      </c>
      <c r="T113" s="211" t="s">
        <v>222</v>
      </c>
      <c r="U113" s="211" t="s">
        <v>222</v>
      </c>
      <c r="V113" s="211" t="s">
        <v>222</v>
      </c>
      <c r="W113" s="215" t="s">
        <v>222</v>
      </c>
      <c r="X113" s="211" t="s">
        <v>222</v>
      </c>
      <c r="Y113" s="211" t="s">
        <v>222</v>
      </c>
      <c r="Z113" s="215" t="s">
        <v>222</v>
      </c>
      <c r="AA113" s="211" t="s">
        <v>222</v>
      </c>
      <c r="AB113" s="213">
        <v>45688</v>
      </c>
      <c r="AC113" s="212">
        <v>500</v>
      </c>
      <c r="AD113" s="212">
        <v>20805.910510000002</v>
      </c>
      <c r="AE113" s="211">
        <v>41.611821020000001</v>
      </c>
      <c r="AF113" s="213">
        <v>45625</v>
      </c>
      <c r="AG113" s="211" t="s">
        <v>222</v>
      </c>
      <c r="AH113" s="211">
        <v>0</v>
      </c>
      <c r="AI113" s="211">
        <v>0</v>
      </c>
      <c r="AJ113" s="211" t="s">
        <v>222</v>
      </c>
      <c r="AK113" s="211" t="s">
        <v>222</v>
      </c>
      <c r="AL113" s="211" t="s">
        <v>222</v>
      </c>
      <c r="AM113" s="211" t="s">
        <v>222</v>
      </c>
      <c r="AN113" s="211" t="s">
        <v>222</v>
      </c>
      <c r="AO113" s="211" t="s">
        <v>222</v>
      </c>
      <c r="AP113" s="211" t="s">
        <v>222</v>
      </c>
      <c r="AQ113" s="211" t="s">
        <v>222</v>
      </c>
      <c r="AR113" s="211" t="s">
        <v>222</v>
      </c>
      <c r="AS113" s="211" t="s">
        <v>222</v>
      </c>
      <c r="AT113" s="211" t="s">
        <v>222</v>
      </c>
      <c r="AU113" s="211" t="s">
        <v>222</v>
      </c>
      <c r="AV113" s="211" t="s">
        <v>222</v>
      </c>
      <c r="AW113" s="211" t="s">
        <v>222</v>
      </c>
      <c r="AX113" s="211" t="s">
        <v>222</v>
      </c>
      <c r="AY113" s="211" t="s">
        <v>222</v>
      </c>
      <c r="AZ113" s="211" t="s">
        <v>222</v>
      </c>
      <c r="BA113" s="210">
        <v>1.2121212121</v>
      </c>
      <c r="BB113" s="211" t="s">
        <v>222</v>
      </c>
      <c r="BC113" s="211" t="s">
        <v>222</v>
      </c>
      <c r="BD113" s="211" t="s">
        <v>222</v>
      </c>
      <c r="BE113" s="209" t="s">
        <v>1756</v>
      </c>
      <c r="BF113" s="209" t="s">
        <v>1757</v>
      </c>
      <c r="BG113" s="211">
        <v>0</v>
      </c>
      <c r="BH113" s="211" t="s">
        <v>222</v>
      </c>
    </row>
    <row r="114" spans="1:60" x14ac:dyDescent="0.3">
      <c r="A114" s="208">
        <v>111</v>
      </c>
      <c r="B114" s="209" t="s">
        <v>1861</v>
      </c>
      <c r="C114" s="207" t="s">
        <v>234</v>
      </c>
      <c r="D114" s="209" t="s">
        <v>286</v>
      </c>
      <c r="E114" s="209" t="s">
        <v>880</v>
      </c>
      <c r="F114" s="209" t="s">
        <v>288</v>
      </c>
      <c r="G114" s="209" t="s">
        <v>1862</v>
      </c>
      <c r="H114" s="209" t="s">
        <v>1863</v>
      </c>
      <c r="I114" s="209" t="s">
        <v>222</v>
      </c>
      <c r="J114" s="209" t="s">
        <v>833</v>
      </c>
      <c r="K114" s="211">
        <v>6.1538461538</v>
      </c>
      <c r="L114" s="211" t="s">
        <v>222</v>
      </c>
      <c r="M114" s="212">
        <v>8.7892602400000008</v>
      </c>
      <c r="N114" s="212">
        <v>8.0399056922999996</v>
      </c>
      <c r="O114" s="212">
        <v>8.6999769565000005</v>
      </c>
      <c r="P114" s="213">
        <v>46255</v>
      </c>
      <c r="Q114" s="212">
        <v>10100.382739999999</v>
      </c>
      <c r="R114" s="212">
        <v>10154.200000000001</v>
      </c>
      <c r="S114" s="212">
        <v>-53.817260009999998</v>
      </c>
      <c r="T114" s="211">
        <v>99.47</v>
      </c>
      <c r="U114" s="211">
        <v>100</v>
      </c>
      <c r="V114" s="210">
        <v>99.47</v>
      </c>
      <c r="W114" s="213">
        <v>46234</v>
      </c>
      <c r="X114" s="211">
        <v>88</v>
      </c>
      <c r="Y114" s="214">
        <v>113.0340909</v>
      </c>
      <c r="Z114" s="213">
        <v>46091</v>
      </c>
      <c r="AA114" s="210">
        <v>1.3460255597999999</v>
      </c>
      <c r="AB114" s="213">
        <v>46234</v>
      </c>
      <c r="AC114" s="212">
        <v>101.542</v>
      </c>
      <c r="AD114" s="212">
        <v>7503.8565699999999</v>
      </c>
      <c r="AE114" s="211">
        <v>73.899042464999994</v>
      </c>
      <c r="AF114" s="215" t="s">
        <v>222</v>
      </c>
      <c r="AG114" s="210">
        <v>0</v>
      </c>
      <c r="AH114" s="211">
        <v>0</v>
      </c>
      <c r="AI114" s="211">
        <v>0</v>
      </c>
      <c r="AJ114" s="211" t="s">
        <v>222</v>
      </c>
      <c r="AK114" s="211" t="s">
        <v>222</v>
      </c>
      <c r="AL114" s="211" t="s">
        <v>222</v>
      </c>
      <c r="AM114" s="210">
        <v>5.2703989840999999</v>
      </c>
      <c r="AN114" s="210">
        <v>-0.53000000007000003</v>
      </c>
      <c r="AO114" s="210">
        <v>4.7052631578000002</v>
      </c>
      <c r="AP114" s="210">
        <v>-8.0188633299000003</v>
      </c>
      <c r="AQ114" s="211" t="s">
        <v>222</v>
      </c>
      <c r="AR114" s="211" t="s">
        <v>222</v>
      </c>
      <c r="AS114" s="211" t="s">
        <v>222</v>
      </c>
      <c r="AT114" s="211" t="s">
        <v>222</v>
      </c>
      <c r="AU114" s="210">
        <v>-0.53000000007000003</v>
      </c>
      <c r="AV114" s="210">
        <v>7.1726102101000002</v>
      </c>
      <c r="AW114" s="210">
        <v>5.8313048999000001</v>
      </c>
      <c r="AX114" s="210">
        <v>-5</v>
      </c>
      <c r="AY114" s="212">
        <v>2</v>
      </c>
      <c r="AZ114" s="212">
        <v>5</v>
      </c>
      <c r="BA114" s="210">
        <v>0</v>
      </c>
      <c r="BB114" s="211" t="s">
        <v>222</v>
      </c>
      <c r="BC114" s="211" t="s">
        <v>222</v>
      </c>
      <c r="BD114" s="211" t="s">
        <v>222</v>
      </c>
      <c r="BE114" s="209" t="s">
        <v>1756</v>
      </c>
      <c r="BF114" s="209" t="s">
        <v>1757</v>
      </c>
      <c r="BG114" s="211">
        <v>0</v>
      </c>
      <c r="BH114" s="210">
        <v>0</v>
      </c>
    </row>
    <row r="115" spans="1:60" x14ac:dyDescent="0.3">
      <c r="A115" s="208">
        <v>112</v>
      </c>
      <c r="B115" s="209" t="s">
        <v>2062</v>
      </c>
      <c r="C115" s="207" t="s">
        <v>234</v>
      </c>
      <c r="D115" s="209" t="s">
        <v>286</v>
      </c>
      <c r="E115" s="209" t="s">
        <v>880</v>
      </c>
      <c r="F115" s="209" t="s">
        <v>288</v>
      </c>
      <c r="G115" s="209" t="s">
        <v>2063</v>
      </c>
      <c r="H115" s="209" t="s">
        <v>2064</v>
      </c>
      <c r="I115" s="209" t="s">
        <v>222</v>
      </c>
      <c r="J115" s="209" t="s">
        <v>833</v>
      </c>
      <c r="K115" s="211">
        <v>1.5384615385</v>
      </c>
      <c r="L115" s="211" t="s">
        <v>222</v>
      </c>
      <c r="M115" s="211" t="s">
        <v>222</v>
      </c>
      <c r="N115" s="212">
        <v>11.998224615</v>
      </c>
      <c r="O115" s="212">
        <v>33.908026087000003</v>
      </c>
      <c r="P115" s="213">
        <v>46251</v>
      </c>
      <c r="Q115" s="212">
        <v>22961.95</v>
      </c>
      <c r="R115" s="211" t="s">
        <v>222</v>
      </c>
      <c r="S115" s="211" t="s">
        <v>222</v>
      </c>
      <c r="T115" s="211" t="s">
        <v>222</v>
      </c>
      <c r="U115" s="211" t="s">
        <v>222</v>
      </c>
      <c r="V115" s="211" t="s">
        <v>222</v>
      </c>
      <c r="W115" s="215" t="s">
        <v>222</v>
      </c>
      <c r="X115" s="211" t="s">
        <v>222</v>
      </c>
      <c r="Y115" s="211" t="s">
        <v>222</v>
      </c>
      <c r="Z115" s="215" t="s">
        <v>222</v>
      </c>
      <c r="AA115" s="210">
        <v>0.98194206912000004</v>
      </c>
      <c r="AB115" s="213">
        <v>46234</v>
      </c>
      <c r="AC115" s="212">
        <v>251.5</v>
      </c>
      <c r="AD115" s="212">
        <v>23384.22064</v>
      </c>
      <c r="AE115" s="211">
        <v>92.979008508999996</v>
      </c>
      <c r="AF115" s="213">
        <v>46234</v>
      </c>
      <c r="AG115" s="211" t="s">
        <v>222</v>
      </c>
      <c r="AH115" s="211" t="s">
        <v>222</v>
      </c>
      <c r="AI115" s="211">
        <v>1.41</v>
      </c>
      <c r="AJ115" s="211" t="s">
        <v>222</v>
      </c>
      <c r="AK115" s="211" t="s">
        <v>222</v>
      </c>
      <c r="AL115" s="211" t="s">
        <v>222</v>
      </c>
      <c r="AM115" s="211" t="s">
        <v>222</v>
      </c>
      <c r="AN115" s="211" t="s">
        <v>222</v>
      </c>
      <c r="AO115" s="211" t="s">
        <v>222</v>
      </c>
      <c r="AP115" s="211" t="s">
        <v>222</v>
      </c>
      <c r="AQ115" s="211" t="s">
        <v>222</v>
      </c>
      <c r="AR115" s="211" t="s">
        <v>222</v>
      </c>
      <c r="AS115" s="211" t="s">
        <v>222</v>
      </c>
      <c r="AT115" s="211" t="s">
        <v>222</v>
      </c>
      <c r="AU115" s="211" t="s">
        <v>222</v>
      </c>
      <c r="AV115" s="211" t="s">
        <v>222</v>
      </c>
      <c r="AW115" s="211" t="s">
        <v>222</v>
      </c>
      <c r="AX115" s="211" t="s">
        <v>222</v>
      </c>
      <c r="AY115" s="211" t="s">
        <v>222</v>
      </c>
      <c r="AZ115" s="211" t="s">
        <v>222</v>
      </c>
      <c r="BA115" s="211" t="s">
        <v>222</v>
      </c>
      <c r="BB115" s="211" t="s">
        <v>222</v>
      </c>
      <c r="BC115" s="211" t="s">
        <v>222</v>
      </c>
      <c r="BD115" s="211" t="s">
        <v>222</v>
      </c>
      <c r="BE115" s="209" t="s">
        <v>1756</v>
      </c>
      <c r="BF115" s="209" t="s">
        <v>1757</v>
      </c>
      <c r="BG115" s="211">
        <v>1.41</v>
      </c>
      <c r="BH115" s="211" t="s">
        <v>222</v>
      </c>
    </row>
    <row r="116" spans="1:60" x14ac:dyDescent="0.3">
      <c r="A116" s="208">
        <v>113</v>
      </c>
      <c r="B116" s="209" t="s">
        <v>2062</v>
      </c>
      <c r="C116" s="207" t="s">
        <v>234</v>
      </c>
      <c r="D116" s="209" t="s">
        <v>286</v>
      </c>
      <c r="E116" s="209" t="s">
        <v>880</v>
      </c>
      <c r="F116" s="209" t="s">
        <v>288</v>
      </c>
      <c r="G116" s="209" t="s">
        <v>2065</v>
      </c>
      <c r="H116" s="209" t="s">
        <v>2064</v>
      </c>
      <c r="I116" s="209" t="s">
        <v>222</v>
      </c>
      <c r="J116" s="209" t="s">
        <v>833</v>
      </c>
      <c r="K116" s="211">
        <v>1.5384615385</v>
      </c>
      <c r="L116" s="211" t="s">
        <v>222</v>
      </c>
      <c r="M116" s="211" t="s">
        <v>222</v>
      </c>
      <c r="N116" s="211" t="s">
        <v>222</v>
      </c>
      <c r="O116" s="211" t="s">
        <v>222</v>
      </c>
      <c r="P116" s="213">
        <v>46251</v>
      </c>
      <c r="Q116" s="212">
        <v>28947.65</v>
      </c>
      <c r="R116" s="211" t="s">
        <v>222</v>
      </c>
      <c r="S116" s="211" t="s">
        <v>222</v>
      </c>
      <c r="T116" s="211" t="s">
        <v>222</v>
      </c>
      <c r="U116" s="211" t="s">
        <v>222</v>
      </c>
      <c r="V116" s="211" t="s">
        <v>222</v>
      </c>
      <c r="W116" s="215" t="s">
        <v>222</v>
      </c>
      <c r="X116" s="211" t="s">
        <v>222</v>
      </c>
      <c r="Y116" s="211" t="s">
        <v>222</v>
      </c>
      <c r="Z116" s="215" t="s">
        <v>222</v>
      </c>
      <c r="AA116" s="210">
        <v>1.2379138243000001</v>
      </c>
      <c r="AB116" s="213">
        <v>46234</v>
      </c>
      <c r="AC116" s="212">
        <v>251.5</v>
      </c>
      <c r="AD116" s="212">
        <v>23384.22064</v>
      </c>
      <c r="AE116" s="211">
        <v>92.979008508999996</v>
      </c>
      <c r="AF116" s="215" t="s">
        <v>222</v>
      </c>
      <c r="AG116" s="211" t="s">
        <v>222</v>
      </c>
      <c r="AH116" s="211" t="s">
        <v>222</v>
      </c>
      <c r="AI116" s="211" t="s">
        <v>222</v>
      </c>
      <c r="AJ116" s="211" t="s">
        <v>222</v>
      </c>
      <c r="AK116" s="211" t="s">
        <v>222</v>
      </c>
      <c r="AL116" s="211" t="s">
        <v>222</v>
      </c>
      <c r="AM116" s="211" t="s">
        <v>222</v>
      </c>
      <c r="AN116" s="211" t="s">
        <v>222</v>
      </c>
      <c r="AO116" s="211" t="s">
        <v>222</v>
      </c>
      <c r="AP116" s="211" t="s">
        <v>222</v>
      </c>
      <c r="AQ116" s="211" t="s">
        <v>222</v>
      </c>
      <c r="AR116" s="211" t="s">
        <v>222</v>
      </c>
      <c r="AS116" s="211" t="s">
        <v>222</v>
      </c>
      <c r="AT116" s="211" t="s">
        <v>222</v>
      </c>
      <c r="AU116" s="211" t="s">
        <v>222</v>
      </c>
      <c r="AV116" s="211" t="s">
        <v>222</v>
      </c>
      <c r="AW116" s="211" t="s">
        <v>222</v>
      </c>
      <c r="AX116" s="211" t="s">
        <v>222</v>
      </c>
      <c r="AY116" s="211" t="s">
        <v>222</v>
      </c>
      <c r="AZ116" s="211" t="s">
        <v>222</v>
      </c>
      <c r="BA116" s="211" t="s">
        <v>222</v>
      </c>
      <c r="BB116" s="211" t="s">
        <v>222</v>
      </c>
      <c r="BC116" s="211" t="s">
        <v>222</v>
      </c>
      <c r="BD116" s="211" t="s">
        <v>222</v>
      </c>
      <c r="BE116" s="209" t="s">
        <v>1756</v>
      </c>
      <c r="BF116" s="209" t="s">
        <v>1757</v>
      </c>
      <c r="BG116" s="211" t="s">
        <v>222</v>
      </c>
      <c r="BH116" s="211" t="s">
        <v>222</v>
      </c>
    </row>
    <row r="117" spans="1:60" x14ac:dyDescent="0.3">
      <c r="A117" s="208">
        <v>114</v>
      </c>
      <c r="B117" s="209" t="s">
        <v>1922</v>
      </c>
      <c r="C117" s="207" t="s">
        <v>234</v>
      </c>
      <c r="D117" s="209" t="s">
        <v>286</v>
      </c>
      <c r="E117" s="209" t="s">
        <v>880</v>
      </c>
      <c r="F117" s="209" t="s">
        <v>288</v>
      </c>
      <c r="G117" s="209" t="s">
        <v>1168</v>
      </c>
      <c r="H117" s="209" t="s">
        <v>1169</v>
      </c>
      <c r="I117" s="209" t="s">
        <v>291</v>
      </c>
      <c r="J117" s="209" t="s">
        <v>833</v>
      </c>
      <c r="K117" s="211">
        <v>100</v>
      </c>
      <c r="L117" s="211" t="s">
        <v>222</v>
      </c>
      <c r="M117" s="212">
        <v>12.449361919999999</v>
      </c>
      <c r="N117" s="212">
        <v>8.8313170769999996</v>
      </c>
      <c r="O117" s="212">
        <v>7.0428386957000004</v>
      </c>
      <c r="P117" s="213">
        <v>46255</v>
      </c>
      <c r="Q117" s="212">
        <v>189757.32016</v>
      </c>
      <c r="R117" s="212">
        <v>169606.10032</v>
      </c>
      <c r="S117" s="212">
        <v>20151.219840000002</v>
      </c>
      <c r="T117" s="211">
        <v>1.1299999999999999</v>
      </c>
      <c r="U117" s="211">
        <v>2.0501462580999998</v>
      </c>
      <c r="V117" s="210">
        <v>55.118018802000002</v>
      </c>
      <c r="W117" s="213">
        <v>46126</v>
      </c>
      <c r="X117" s="211">
        <v>0.91346786996999996</v>
      </c>
      <c r="Y117" s="214">
        <v>123.70440572</v>
      </c>
      <c r="Z117" s="213">
        <v>45922</v>
      </c>
      <c r="AA117" s="210">
        <v>1.1966594054999999</v>
      </c>
      <c r="AB117" s="213">
        <v>46234</v>
      </c>
      <c r="AC117" s="212">
        <v>167926.83199999999</v>
      </c>
      <c r="AD117" s="212">
        <v>158572.53893000001</v>
      </c>
      <c r="AE117" s="211">
        <v>0.94429542343999995</v>
      </c>
      <c r="AF117" s="213">
        <v>46234</v>
      </c>
      <c r="AG117" s="210">
        <v>9.6435643564000006</v>
      </c>
      <c r="AH117" s="211">
        <v>9.74E-2</v>
      </c>
      <c r="AI117" s="211">
        <v>7.6E-3</v>
      </c>
      <c r="AJ117" s="210">
        <v>0.89285714275000005</v>
      </c>
      <c r="AK117" s="210">
        <v>-5.7936281701E-2</v>
      </c>
      <c r="AL117" s="210">
        <v>-8.2901386199000004</v>
      </c>
      <c r="AM117" s="210">
        <v>-10.72777337</v>
      </c>
      <c r="AN117" s="210">
        <v>22.14093403</v>
      </c>
      <c r="AO117" s="210">
        <v>14.086117192</v>
      </c>
      <c r="AP117" s="210">
        <v>14.652070699999999</v>
      </c>
      <c r="AQ117" s="210">
        <v>-0.87719298243999999</v>
      </c>
      <c r="AR117" s="211">
        <v>1.1399999999999999</v>
      </c>
      <c r="AS117" s="211" t="s">
        <v>222</v>
      </c>
      <c r="AT117" s="211" t="s">
        <v>222</v>
      </c>
      <c r="AU117" s="210">
        <v>-5.2331432404999996</v>
      </c>
      <c r="AV117" s="210">
        <v>16.553464244000001</v>
      </c>
      <c r="AW117" s="210">
        <v>24.520255863999999</v>
      </c>
      <c r="AX117" s="210">
        <v>-13.947404653</v>
      </c>
      <c r="AY117" s="212">
        <v>8</v>
      </c>
      <c r="AZ117" s="212">
        <v>7</v>
      </c>
      <c r="BA117" s="210">
        <v>0.61290322581000001</v>
      </c>
      <c r="BB117" s="210">
        <v>0.38044019019999997</v>
      </c>
      <c r="BC117" s="210">
        <v>2.2304495994</v>
      </c>
      <c r="BD117" s="210">
        <v>31.857824533999999</v>
      </c>
      <c r="BE117" s="209" t="s">
        <v>1756</v>
      </c>
      <c r="BF117" s="209" t="s">
        <v>1757</v>
      </c>
      <c r="BG117" s="211">
        <v>7.6E-3</v>
      </c>
      <c r="BH117" s="210">
        <v>0.63333333332999997</v>
      </c>
    </row>
    <row r="118" spans="1:60" x14ac:dyDescent="0.3">
      <c r="A118" s="208">
        <v>115</v>
      </c>
      <c r="B118" s="209" t="s">
        <v>2362</v>
      </c>
      <c r="C118" s="207" t="s">
        <v>234</v>
      </c>
      <c r="D118" s="209" t="s">
        <v>286</v>
      </c>
      <c r="E118" s="209" t="s">
        <v>880</v>
      </c>
      <c r="F118" s="209" t="s">
        <v>288</v>
      </c>
      <c r="G118" s="209" t="s">
        <v>903</v>
      </c>
      <c r="H118" s="209" t="s">
        <v>904</v>
      </c>
      <c r="I118" s="209" t="s">
        <v>291</v>
      </c>
      <c r="J118" s="209" t="s">
        <v>833</v>
      </c>
      <c r="K118" s="211">
        <v>100</v>
      </c>
      <c r="L118" s="211" t="s">
        <v>222</v>
      </c>
      <c r="M118" s="212">
        <v>65.467064879999995</v>
      </c>
      <c r="N118" s="212">
        <v>63.631760462000003</v>
      </c>
      <c r="O118" s="212">
        <v>67.265691739000005</v>
      </c>
      <c r="P118" s="213">
        <v>46255</v>
      </c>
      <c r="Q118" s="212">
        <v>65596.796979999999</v>
      </c>
      <c r="R118" s="212">
        <v>67043.104800000001</v>
      </c>
      <c r="S118" s="212">
        <v>-1446.30782</v>
      </c>
      <c r="T118" s="211">
        <v>7.58</v>
      </c>
      <c r="U118" s="211">
        <v>8.2884390972999995</v>
      </c>
      <c r="V118" s="210">
        <v>91.452683805000007</v>
      </c>
      <c r="W118" s="213">
        <v>46196</v>
      </c>
      <c r="X118" s="211">
        <v>6.3557259336999996</v>
      </c>
      <c r="Y118" s="214">
        <v>119.2625371</v>
      </c>
      <c r="Z118" s="213">
        <v>45895</v>
      </c>
      <c r="AA118" s="210">
        <v>0.83334553331000005</v>
      </c>
      <c r="AB118" s="213">
        <v>46234</v>
      </c>
      <c r="AC118" s="212">
        <v>8653.9310000000005</v>
      </c>
      <c r="AD118" s="212">
        <v>78715.003989999997</v>
      </c>
      <c r="AE118" s="211">
        <v>9.0958668367000008</v>
      </c>
      <c r="AF118" s="213">
        <v>46234</v>
      </c>
      <c r="AG118" s="210">
        <v>14.852150537</v>
      </c>
      <c r="AH118" s="211">
        <v>1.105</v>
      </c>
      <c r="AI118" s="211">
        <v>0.09</v>
      </c>
      <c r="AJ118" s="210">
        <v>0.39735099344000002</v>
      </c>
      <c r="AK118" s="210">
        <v>-0.55344243101000001</v>
      </c>
      <c r="AL118" s="210">
        <v>-3.1829246068999999</v>
      </c>
      <c r="AM118" s="210">
        <v>0.67350579466000005</v>
      </c>
      <c r="AN118" s="210">
        <v>17.499246906</v>
      </c>
      <c r="AO118" s="210">
        <v>7.3926030425000002</v>
      </c>
      <c r="AP118" s="210">
        <v>10.010383576000001</v>
      </c>
      <c r="AQ118" s="210">
        <v>-3.4394904458000002</v>
      </c>
      <c r="AR118" s="211">
        <v>7.85</v>
      </c>
      <c r="AS118" s="211" t="s">
        <v>222</v>
      </c>
      <c r="AT118" s="211" t="s">
        <v>222</v>
      </c>
      <c r="AU118" s="210">
        <v>-2.3195876288999999</v>
      </c>
      <c r="AV118" s="210">
        <v>9.8599500948000003</v>
      </c>
      <c r="AW118" s="210">
        <v>4.5883940619999999</v>
      </c>
      <c r="AX118" s="210">
        <v>-2.3195876288999999</v>
      </c>
      <c r="AY118" s="212">
        <v>9</v>
      </c>
      <c r="AZ118" s="212">
        <v>9</v>
      </c>
      <c r="BA118" s="210">
        <v>1.1363636364</v>
      </c>
      <c r="BB118" s="210">
        <v>0.15251215551</v>
      </c>
      <c r="BC118" s="210">
        <v>3.8761469968000002E-4</v>
      </c>
      <c r="BD118" s="210">
        <v>2.2765469568999999</v>
      </c>
      <c r="BE118" s="209" t="s">
        <v>1756</v>
      </c>
      <c r="BF118" s="209" t="s">
        <v>1757</v>
      </c>
      <c r="BG118" s="211">
        <v>0.09</v>
      </c>
      <c r="BH118" s="210">
        <v>1.1464968152999999</v>
      </c>
    </row>
    <row r="119" spans="1:60" x14ac:dyDescent="0.3">
      <c r="A119" s="208">
        <v>116</v>
      </c>
      <c r="B119" s="209" t="s">
        <v>2161</v>
      </c>
      <c r="C119" s="207" t="s">
        <v>234</v>
      </c>
      <c r="D119" s="209" t="s">
        <v>286</v>
      </c>
      <c r="E119" s="209" t="s">
        <v>880</v>
      </c>
      <c r="F119" s="209" t="s">
        <v>288</v>
      </c>
      <c r="G119" s="209" t="s">
        <v>381</v>
      </c>
      <c r="H119" s="209" t="s">
        <v>382</v>
      </c>
      <c r="I119" s="209" t="s">
        <v>291</v>
      </c>
      <c r="J119" s="209" t="s">
        <v>833</v>
      </c>
      <c r="K119" s="211">
        <v>100</v>
      </c>
      <c r="L119" s="211" t="s">
        <v>222</v>
      </c>
      <c r="M119" s="212">
        <v>746.43771019999997</v>
      </c>
      <c r="N119" s="212">
        <v>293.36546892000001</v>
      </c>
      <c r="O119" s="212">
        <v>329.19560043000001</v>
      </c>
      <c r="P119" s="213">
        <v>46255</v>
      </c>
      <c r="Q119" s="212">
        <v>311694.16019999998</v>
      </c>
      <c r="R119" s="212">
        <v>222673.15005</v>
      </c>
      <c r="S119" s="212">
        <v>89021.010150000002</v>
      </c>
      <c r="T119" s="211">
        <v>64.599999999999994</v>
      </c>
      <c r="U119" s="211">
        <v>64.599999999999994</v>
      </c>
      <c r="V119" s="210">
        <v>100</v>
      </c>
      <c r="W119" s="213">
        <v>46255</v>
      </c>
      <c r="X119" s="211">
        <v>43.011209934999997</v>
      </c>
      <c r="Y119" s="214">
        <v>150.19340328999999</v>
      </c>
      <c r="Z119" s="213">
        <v>45894</v>
      </c>
      <c r="AA119" s="210">
        <v>0.85230697008</v>
      </c>
      <c r="AB119" s="213">
        <v>46234</v>
      </c>
      <c r="AC119" s="212">
        <v>4824.9870000000001</v>
      </c>
      <c r="AD119" s="212">
        <v>365706.45452999999</v>
      </c>
      <c r="AE119" s="211">
        <v>75.794288053000002</v>
      </c>
      <c r="AF119" s="213">
        <v>46234</v>
      </c>
      <c r="AG119" s="210">
        <v>9.0140845069999997</v>
      </c>
      <c r="AH119" s="211">
        <v>4.16</v>
      </c>
      <c r="AI119" s="211">
        <v>0.38</v>
      </c>
      <c r="AJ119" s="210">
        <v>5.4693877550999996</v>
      </c>
      <c r="AK119" s="210">
        <v>4.5185943307000001</v>
      </c>
      <c r="AL119" s="210">
        <v>6.9160343120999999</v>
      </c>
      <c r="AM119" s="210">
        <v>7.8401885768000001</v>
      </c>
      <c r="AN119" s="210">
        <v>50.746661768000003</v>
      </c>
      <c r="AO119" s="210">
        <v>27.851466397999999</v>
      </c>
      <c r="AP119" s="210">
        <v>43.257798438000002</v>
      </c>
      <c r="AQ119" s="210">
        <v>7.6666666666000003</v>
      </c>
      <c r="AR119" s="211">
        <v>60</v>
      </c>
      <c r="AS119" s="210">
        <v>47.422544846000001</v>
      </c>
      <c r="AT119" s="210">
        <v>11.315438160999999</v>
      </c>
      <c r="AU119" s="210">
        <v>6.5654899371999997</v>
      </c>
      <c r="AV119" s="210">
        <v>30.31881345</v>
      </c>
      <c r="AW119" s="210">
        <v>12.944706386</v>
      </c>
      <c r="AX119" s="210">
        <v>-2.1453730386999998</v>
      </c>
      <c r="AY119" s="212">
        <v>9</v>
      </c>
      <c r="AZ119" s="212">
        <v>9</v>
      </c>
      <c r="BA119" s="210">
        <v>0.625</v>
      </c>
      <c r="BB119" s="210">
        <v>1.8490462945999999</v>
      </c>
      <c r="BC119" s="210">
        <v>0.73582365007999995</v>
      </c>
      <c r="BD119" s="210">
        <v>43.664315328999997</v>
      </c>
      <c r="BE119" s="209" t="s">
        <v>1756</v>
      </c>
      <c r="BF119" s="209" t="s">
        <v>1757</v>
      </c>
      <c r="BG119" s="211">
        <v>0.38</v>
      </c>
      <c r="BH119" s="210">
        <v>0.62295081966999999</v>
      </c>
    </row>
    <row r="120" spans="1:60" x14ac:dyDescent="0.3">
      <c r="A120" s="208">
        <v>117</v>
      </c>
      <c r="B120" s="209" t="s">
        <v>2363</v>
      </c>
      <c r="C120" s="207" t="s">
        <v>234</v>
      </c>
      <c r="D120" s="209" t="s">
        <v>286</v>
      </c>
      <c r="E120" s="209" t="s">
        <v>880</v>
      </c>
      <c r="F120" s="209" t="s">
        <v>288</v>
      </c>
      <c r="G120" s="209" t="s">
        <v>1280</v>
      </c>
      <c r="H120" s="209" t="s">
        <v>1281</v>
      </c>
      <c r="I120" s="209" t="s">
        <v>291</v>
      </c>
      <c r="J120" s="209" t="s">
        <v>833</v>
      </c>
      <c r="K120" s="211">
        <v>0</v>
      </c>
      <c r="L120" s="211" t="s">
        <v>222</v>
      </c>
      <c r="M120" s="212">
        <v>0</v>
      </c>
      <c r="N120" s="212">
        <v>0</v>
      </c>
      <c r="O120" s="212">
        <v>0</v>
      </c>
      <c r="P120" s="213">
        <v>45646</v>
      </c>
      <c r="Q120" s="211" t="s">
        <v>222</v>
      </c>
      <c r="R120" s="211" t="s">
        <v>222</v>
      </c>
      <c r="S120" s="211" t="s">
        <v>222</v>
      </c>
      <c r="T120" s="211" t="s">
        <v>222</v>
      </c>
      <c r="U120" s="211" t="s">
        <v>222</v>
      </c>
      <c r="V120" s="211" t="s">
        <v>222</v>
      </c>
      <c r="W120" s="215" t="s">
        <v>222</v>
      </c>
      <c r="X120" s="211" t="s">
        <v>222</v>
      </c>
      <c r="Y120" s="211" t="s">
        <v>222</v>
      </c>
      <c r="Z120" s="215" t="s">
        <v>222</v>
      </c>
      <c r="AA120" s="211" t="s">
        <v>222</v>
      </c>
      <c r="AB120" s="213">
        <v>46234</v>
      </c>
      <c r="AC120" s="212">
        <v>12500</v>
      </c>
      <c r="AD120" s="212">
        <v>126016.01476999999</v>
      </c>
      <c r="AE120" s="211">
        <v>10.081281181</v>
      </c>
      <c r="AF120" s="213">
        <v>46234</v>
      </c>
      <c r="AG120" s="211" t="s">
        <v>222</v>
      </c>
      <c r="AH120" s="211">
        <v>1.5820000000000001</v>
      </c>
      <c r="AI120" s="211">
        <v>0.09</v>
      </c>
      <c r="AJ120" s="211" t="s">
        <v>222</v>
      </c>
      <c r="AK120" s="211" t="s">
        <v>222</v>
      </c>
      <c r="AL120" s="211" t="s">
        <v>222</v>
      </c>
      <c r="AM120" s="211" t="s">
        <v>222</v>
      </c>
      <c r="AN120" s="211" t="s">
        <v>222</v>
      </c>
      <c r="AO120" s="211" t="s">
        <v>222</v>
      </c>
      <c r="AP120" s="211" t="s">
        <v>222</v>
      </c>
      <c r="AQ120" s="211" t="s">
        <v>222</v>
      </c>
      <c r="AR120" s="211" t="s">
        <v>222</v>
      </c>
      <c r="AS120" s="211" t="s">
        <v>222</v>
      </c>
      <c r="AT120" s="211" t="s">
        <v>222</v>
      </c>
      <c r="AU120" s="211" t="s">
        <v>222</v>
      </c>
      <c r="AV120" s="211" t="s">
        <v>222</v>
      </c>
      <c r="AW120" s="211" t="s">
        <v>222</v>
      </c>
      <c r="AX120" s="211" t="s">
        <v>222</v>
      </c>
      <c r="AY120" s="211" t="s">
        <v>222</v>
      </c>
      <c r="AZ120" s="211" t="s">
        <v>222</v>
      </c>
      <c r="BA120" s="211" t="s">
        <v>222</v>
      </c>
      <c r="BB120" s="211" t="s">
        <v>222</v>
      </c>
      <c r="BC120" s="211" t="s">
        <v>222</v>
      </c>
      <c r="BD120" s="211" t="s">
        <v>222</v>
      </c>
      <c r="BE120" s="209" t="s">
        <v>1756</v>
      </c>
      <c r="BF120" s="209" t="s">
        <v>1757</v>
      </c>
      <c r="BG120" s="211">
        <v>0.09</v>
      </c>
      <c r="BH120" s="211" t="s">
        <v>222</v>
      </c>
    </row>
    <row r="121" spans="1:60" x14ac:dyDescent="0.3">
      <c r="A121" s="208">
        <v>118</v>
      </c>
      <c r="B121" s="209" t="s">
        <v>1952</v>
      </c>
      <c r="C121" s="207" t="s">
        <v>234</v>
      </c>
      <c r="D121" s="209" t="s">
        <v>286</v>
      </c>
      <c r="E121" s="209" t="s">
        <v>880</v>
      </c>
      <c r="F121" s="209" t="s">
        <v>288</v>
      </c>
      <c r="G121" s="209" t="s">
        <v>905</v>
      </c>
      <c r="H121" s="209" t="s">
        <v>906</v>
      </c>
      <c r="I121" s="209" t="s">
        <v>291</v>
      </c>
      <c r="J121" s="209" t="s">
        <v>833</v>
      </c>
      <c r="K121" s="211">
        <v>100</v>
      </c>
      <c r="L121" s="211" t="s">
        <v>222</v>
      </c>
      <c r="M121" s="212">
        <v>436.85576672000002</v>
      </c>
      <c r="N121" s="212">
        <v>383.82504862000002</v>
      </c>
      <c r="O121" s="212">
        <v>283.71416521999998</v>
      </c>
      <c r="P121" s="213">
        <v>46255</v>
      </c>
      <c r="Q121" s="212">
        <v>151675.26204</v>
      </c>
      <c r="R121" s="212">
        <v>179558.51147999999</v>
      </c>
      <c r="S121" s="212">
        <v>-27883.24944</v>
      </c>
      <c r="T121" s="211">
        <v>6.31</v>
      </c>
      <c r="U121" s="211">
        <v>8.0364232640999997</v>
      </c>
      <c r="V121" s="210">
        <v>78.517516967999995</v>
      </c>
      <c r="W121" s="213">
        <v>46142</v>
      </c>
      <c r="X121" s="211">
        <v>6.09</v>
      </c>
      <c r="Y121" s="214">
        <v>103.61247947</v>
      </c>
      <c r="Z121" s="213">
        <v>46247</v>
      </c>
      <c r="AA121" s="210">
        <v>0.73044239267</v>
      </c>
      <c r="AB121" s="213">
        <v>45900</v>
      </c>
      <c r="AC121" s="212">
        <v>24037.284</v>
      </c>
      <c r="AD121" s="212">
        <v>207648.49296999999</v>
      </c>
      <c r="AE121" s="211">
        <v>8.6386004746000005</v>
      </c>
      <c r="AF121" s="213">
        <v>46234</v>
      </c>
      <c r="AG121" s="210">
        <v>17.034805890000001</v>
      </c>
      <c r="AH121" s="211">
        <v>1.2725</v>
      </c>
      <c r="AI121" s="211">
        <v>0.09</v>
      </c>
      <c r="AJ121" s="210">
        <v>2.6016260163</v>
      </c>
      <c r="AK121" s="210">
        <v>1.6508325918</v>
      </c>
      <c r="AL121" s="210">
        <v>-3.0980741147000002</v>
      </c>
      <c r="AM121" s="210">
        <v>-19.204505688000001</v>
      </c>
      <c r="AN121" s="210">
        <v>-0.79482423980000005</v>
      </c>
      <c r="AO121" s="210">
        <v>-20.007913466000002</v>
      </c>
      <c r="AP121" s="210">
        <v>-8.2836875696999996</v>
      </c>
      <c r="AQ121" s="210">
        <v>1.9386106623999999</v>
      </c>
      <c r="AR121" s="211">
        <v>6.19</v>
      </c>
      <c r="AS121" s="211" t="s">
        <v>222</v>
      </c>
      <c r="AT121" s="211" t="s">
        <v>222</v>
      </c>
      <c r="AU121" s="210">
        <v>-4.9698795180999999</v>
      </c>
      <c r="AV121" s="210">
        <v>-17.540566413000001</v>
      </c>
      <c r="AW121" s="210">
        <v>8.8418430884999992</v>
      </c>
      <c r="AX121" s="210">
        <v>-8.7763447624000008</v>
      </c>
      <c r="AY121" s="212">
        <v>6</v>
      </c>
      <c r="AZ121" s="212">
        <v>5</v>
      </c>
      <c r="BA121" s="210">
        <v>1.3636363636</v>
      </c>
      <c r="BB121" s="210">
        <v>-0.81144459153000004</v>
      </c>
      <c r="BC121" s="210">
        <v>1.3558210251</v>
      </c>
      <c r="BD121" s="210">
        <v>-5.2346716559999997</v>
      </c>
      <c r="BE121" s="209" t="s">
        <v>1756</v>
      </c>
      <c r="BF121" s="209" t="s">
        <v>1758</v>
      </c>
      <c r="BG121" s="211">
        <v>0.09</v>
      </c>
      <c r="BH121" s="210">
        <v>1.3372956909</v>
      </c>
    </row>
    <row r="122" spans="1:60" x14ac:dyDescent="0.3">
      <c r="A122" s="208">
        <v>119</v>
      </c>
      <c r="B122" s="209" t="s">
        <v>2364</v>
      </c>
      <c r="C122" s="207" t="s">
        <v>234</v>
      </c>
      <c r="D122" s="209" t="s">
        <v>286</v>
      </c>
      <c r="E122" s="209" t="s">
        <v>880</v>
      </c>
      <c r="F122" s="209" t="s">
        <v>288</v>
      </c>
      <c r="G122" s="209" t="s">
        <v>385</v>
      </c>
      <c r="H122" s="209" t="s">
        <v>386</v>
      </c>
      <c r="I122" s="209" t="s">
        <v>291</v>
      </c>
      <c r="J122" s="209" t="s">
        <v>833</v>
      </c>
      <c r="K122" s="211">
        <v>100</v>
      </c>
      <c r="L122" s="211" t="s">
        <v>222</v>
      </c>
      <c r="M122" s="212">
        <v>66.017510239999993</v>
      </c>
      <c r="N122" s="212">
        <v>33.422893385000002</v>
      </c>
      <c r="O122" s="212">
        <v>28.414501304000002</v>
      </c>
      <c r="P122" s="213">
        <v>46255</v>
      </c>
      <c r="Q122" s="212">
        <v>27510</v>
      </c>
      <c r="R122" s="212">
        <v>49511</v>
      </c>
      <c r="S122" s="212">
        <v>-22001</v>
      </c>
      <c r="T122" s="211">
        <v>39.299999999999997</v>
      </c>
      <c r="U122" s="211">
        <v>70.710091559999995</v>
      </c>
      <c r="V122" s="210">
        <v>55.579054040000003</v>
      </c>
      <c r="W122" s="213">
        <v>46020</v>
      </c>
      <c r="X122" s="211">
        <v>37.836648156999999</v>
      </c>
      <c r="Y122" s="214">
        <v>103.86755147</v>
      </c>
      <c r="Z122" s="213">
        <v>46189</v>
      </c>
      <c r="AA122" s="210">
        <v>0.57245504263000002</v>
      </c>
      <c r="AB122" s="213">
        <v>46234</v>
      </c>
      <c r="AC122" s="212">
        <v>700</v>
      </c>
      <c r="AD122" s="212">
        <v>48056.175510000001</v>
      </c>
      <c r="AE122" s="211">
        <v>68.651679299999998</v>
      </c>
      <c r="AF122" s="213">
        <v>46234</v>
      </c>
      <c r="AG122" s="210">
        <v>11.66407465</v>
      </c>
      <c r="AH122" s="211">
        <v>8.25</v>
      </c>
      <c r="AI122" s="211">
        <v>0.5</v>
      </c>
      <c r="AJ122" s="210">
        <v>-0.45592705164000003</v>
      </c>
      <c r="AK122" s="210">
        <v>-1.4067204761000001</v>
      </c>
      <c r="AL122" s="210">
        <v>1.9180134595</v>
      </c>
      <c r="AM122" s="210">
        <v>-6.2251015528</v>
      </c>
      <c r="AN122" s="210">
        <v>-36.419539380000003</v>
      </c>
      <c r="AO122" s="210">
        <v>-42.548165376999997</v>
      </c>
      <c r="AP122" s="210">
        <v>-43.908402709999997</v>
      </c>
      <c r="AQ122" s="210">
        <v>-1.5037593986</v>
      </c>
      <c r="AR122" s="211">
        <v>39.9</v>
      </c>
      <c r="AS122" s="210">
        <v>-36.557361188000002</v>
      </c>
      <c r="AT122" s="210">
        <v>-72.664467873999996</v>
      </c>
      <c r="AU122" s="210">
        <v>-0.20314880658000001</v>
      </c>
      <c r="AV122" s="210">
        <v>-40.080818325000003</v>
      </c>
      <c r="AW122" s="210">
        <v>5.1499167129999996</v>
      </c>
      <c r="AX122" s="210">
        <v>-22.153442130999998</v>
      </c>
      <c r="AY122" s="212">
        <v>3</v>
      </c>
      <c r="AZ122" s="212">
        <v>3</v>
      </c>
      <c r="BA122" s="210">
        <v>1.2804097311</v>
      </c>
      <c r="BB122" s="210">
        <v>-1.957646062</v>
      </c>
      <c r="BC122" s="210">
        <v>1.3411808597999999</v>
      </c>
      <c r="BD122" s="210">
        <v>-40.207291155999997</v>
      </c>
      <c r="BE122" s="209" t="s">
        <v>1756</v>
      </c>
      <c r="BF122" s="209" t="s">
        <v>1757</v>
      </c>
      <c r="BG122" s="211">
        <v>0.5</v>
      </c>
      <c r="BH122" s="210">
        <v>1.2537612839000001</v>
      </c>
    </row>
    <row r="123" spans="1:60" x14ac:dyDescent="0.3">
      <c r="A123" s="208">
        <v>120</v>
      </c>
      <c r="B123" s="209" t="s">
        <v>1284</v>
      </c>
      <c r="C123" s="207" t="s">
        <v>234</v>
      </c>
      <c r="D123" s="209" t="s">
        <v>286</v>
      </c>
      <c r="E123" s="209" t="s">
        <v>880</v>
      </c>
      <c r="F123" s="209" t="s">
        <v>288</v>
      </c>
      <c r="G123" s="209" t="s">
        <v>1172</v>
      </c>
      <c r="H123" s="209" t="s">
        <v>967</v>
      </c>
      <c r="I123" s="209" t="s">
        <v>291</v>
      </c>
      <c r="J123" s="209" t="s">
        <v>833</v>
      </c>
      <c r="K123" s="211">
        <v>0</v>
      </c>
      <c r="L123" s="211" t="s">
        <v>222</v>
      </c>
      <c r="M123" s="212">
        <v>0</v>
      </c>
      <c r="N123" s="212">
        <v>0</v>
      </c>
      <c r="O123" s="212">
        <v>0</v>
      </c>
      <c r="P123" s="213">
        <v>45316</v>
      </c>
      <c r="Q123" s="211" t="s">
        <v>222</v>
      </c>
      <c r="R123" s="211" t="s">
        <v>222</v>
      </c>
      <c r="S123" s="211" t="s">
        <v>222</v>
      </c>
      <c r="T123" s="211" t="s">
        <v>222</v>
      </c>
      <c r="U123" s="211" t="s">
        <v>222</v>
      </c>
      <c r="V123" s="211" t="s">
        <v>222</v>
      </c>
      <c r="W123" s="215" t="s">
        <v>222</v>
      </c>
      <c r="X123" s="211" t="s">
        <v>222</v>
      </c>
      <c r="Y123" s="211" t="s">
        <v>222</v>
      </c>
      <c r="Z123" s="215" t="s">
        <v>222</v>
      </c>
      <c r="AA123" s="211" t="s">
        <v>222</v>
      </c>
      <c r="AB123" s="213">
        <v>46234</v>
      </c>
      <c r="AC123" s="212">
        <v>1134.132235</v>
      </c>
      <c r="AD123" s="212">
        <v>165882.07488</v>
      </c>
      <c r="AE123" s="211">
        <v>146.26343363999999</v>
      </c>
      <c r="AF123" s="213">
        <v>46234</v>
      </c>
      <c r="AG123" s="211" t="s">
        <v>222</v>
      </c>
      <c r="AH123" s="211">
        <v>12.2</v>
      </c>
      <c r="AI123" s="211">
        <v>1</v>
      </c>
      <c r="AJ123" s="211" t="s">
        <v>222</v>
      </c>
      <c r="AK123" s="211" t="s">
        <v>222</v>
      </c>
      <c r="AL123" s="211" t="s">
        <v>222</v>
      </c>
      <c r="AM123" s="211" t="s">
        <v>222</v>
      </c>
      <c r="AN123" s="211" t="s">
        <v>222</v>
      </c>
      <c r="AO123" s="211" t="s">
        <v>222</v>
      </c>
      <c r="AP123" s="211" t="s">
        <v>222</v>
      </c>
      <c r="AQ123" s="211" t="s">
        <v>222</v>
      </c>
      <c r="AR123" s="211" t="s">
        <v>222</v>
      </c>
      <c r="AS123" s="211" t="s">
        <v>222</v>
      </c>
      <c r="AT123" s="211" t="s">
        <v>222</v>
      </c>
      <c r="AU123" s="211" t="s">
        <v>222</v>
      </c>
      <c r="AV123" s="211" t="s">
        <v>222</v>
      </c>
      <c r="AW123" s="211" t="s">
        <v>222</v>
      </c>
      <c r="AX123" s="211" t="s">
        <v>222</v>
      </c>
      <c r="AY123" s="211" t="s">
        <v>222</v>
      </c>
      <c r="AZ123" s="211" t="s">
        <v>222</v>
      </c>
      <c r="BA123" s="210">
        <v>0.64814814814999999</v>
      </c>
      <c r="BB123" s="211" t="s">
        <v>222</v>
      </c>
      <c r="BC123" s="211" t="s">
        <v>222</v>
      </c>
      <c r="BD123" s="211" t="s">
        <v>222</v>
      </c>
      <c r="BE123" s="209" t="s">
        <v>1756</v>
      </c>
      <c r="BF123" s="209" t="s">
        <v>1757</v>
      </c>
      <c r="BG123" s="211">
        <v>1</v>
      </c>
      <c r="BH123" s="211" t="s">
        <v>222</v>
      </c>
    </row>
    <row r="124" spans="1:60" x14ac:dyDescent="0.3">
      <c r="A124" s="208">
        <v>121</v>
      </c>
      <c r="B124" s="209" t="s">
        <v>1770</v>
      </c>
      <c r="C124" s="207" t="s">
        <v>234</v>
      </c>
      <c r="D124" s="209" t="s">
        <v>286</v>
      </c>
      <c r="E124" s="209" t="s">
        <v>880</v>
      </c>
      <c r="F124" s="209" t="s">
        <v>288</v>
      </c>
      <c r="G124" s="209" t="s">
        <v>1771</v>
      </c>
      <c r="H124" s="209" t="s">
        <v>1772</v>
      </c>
      <c r="I124" s="209" t="s">
        <v>222</v>
      </c>
      <c r="J124" s="209" t="s">
        <v>833</v>
      </c>
      <c r="K124" s="211">
        <v>0</v>
      </c>
      <c r="L124" s="211" t="s">
        <v>222</v>
      </c>
      <c r="M124" s="211" t="s">
        <v>222</v>
      </c>
      <c r="N124" s="211" t="s">
        <v>222</v>
      </c>
      <c r="O124" s="211" t="s">
        <v>222</v>
      </c>
      <c r="P124" s="215" t="s">
        <v>222</v>
      </c>
      <c r="Q124" s="211" t="s">
        <v>222</v>
      </c>
      <c r="R124" s="211" t="s">
        <v>222</v>
      </c>
      <c r="S124" s="211" t="s">
        <v>222</v>
      </c>
      <c r="T124" s="211" t="s">
        <v>222</v>
      </c>
      <c r="U124" s="211" t="s">
        <v>222</v>
      </c>
      <c r="V124" s="211" t="s">
        <v>222</v>
      </c>
      <c r="W124" s="215" t="s">
        <v>222</v>
      </c>
      <c r="X124" s="211" t="s">
        <v>222</v>
      </c>
      <c r="Y124" s="211" t="s">
        <v>222</v>
      </c>
      <c r="Z124" s="215" t="s">
        <v>222</v>
      </c>
      <c r="AA124" s="211" t="s">
        <v>222</v>
      </c>
      <c r="AB124" s="213">
        <v>46234</v>
      </c>
      <c r="AC124" s="212">
        <v>32.529000000000003</v>
      </c>
      <c r="AD124" s="212">
        <v>323812.64973</v>
      </c>
      <c r="AE124" s="211">
        <v>9954.5835939999997</v>
      </c>
      <c r="AF124" s="215" t="s">
        <v>222</v>
      </c>
      <c r="AG124" s="211" t="s">
        <v>222</v>
      </c>
      <c r="AH124" s="211" t="s">
        <v>222</v>
      </c>
      <c r="AI124" s="211" t="s">
        <v>222</v>
      </c>
      <c r="AJ124" s="211" t="s">
        <v>222</v>
      </c>
      <c r="AK124" s="211" t="s">
        <v>222</v>
      </c>
      <c r="AL124" s="211" t="s">
        <v>222</v>
      </c>
      <c r="AM124" s="211" t="s">
        <v>222</v>
      </c>
      <c r="AN124" s="211" t="s">
        <v>222</v>
      </c>
      <c r="AO124" s="211" t="s">
        <v>222</v>
      </c>
      <c r="AP124" s="211" t="s">
        <v>222</v>
      </c>
      <c r="AQ124" s="211" t="s">
        <v>222</v>
      </c>
      <c r="AR124" s="211" t="s">
        <v>222</v>
      </c>
      <c r="AS124" s="211" t="s">
        <v>222</v>
      </c>
      <c r="AT124" s="211" t="s">
        <v>222</v>
      </c>
      <c r="AU124" s="211" t="s">
        <v>222</v>
      </c>
      <c r="AV124" s="211" t="s">
        <v>222</v>
      </c>
      <c r="AW124" s="211" t="s">
        <v>222</v>
      </c>
      <c r="AX124" s="211" t="s">
        <v>222</v>
      </c>
      <c r="AY124" s="211" t="s">
        <v>222</v>
      </c>
      <c r="AZ124" s="211" t="s">
        <v>222</v>
      </c>
      <c r="BA124" s="211" t="s">
        <v>222</v>
      </c>
      <c r="BB124" s="211" t="s">
        <v>222</v>
      </c>
      <c r="BC124" s="211" t="s">
        <v>222</v>
      </c>
      <c r="BD124" s="211" t="s">
        <v>222</v>
      </c>
      <c r="BE124" s="209" t="s">
        <v>1756</v>
      </c>
      <c r="BF124" s="209" t="s">
        <v>1757</v>
      </c>
      <c r="BG124" s="211" t="s">
        <v>222</v>
      </c>
      <c r="BH124" s="211" t="s">
        <v>222</v>
      </c>
    </row>
    <row r="125" spans="1:60" x14ac:dyDescent="0.3">
      <c r="A125" s="208">
        <v>122</v>
      </c>
      <c r="B125" s="209" t="s">
        <v>2162</v>
      </c>
      <c r="C125" s="207" t="s">
        <v>234</v>
      </c>
      <c r="D125" s="209" t="s">
        <v>286</v>
      </c>
      <c r="E125" s="209" t="s">
        <v>880</v>
      </c>
      <c r="F125" s="209" t="s">
        <v>288</v>
      </c>
      <c r="G125" s="209" t="s">
        <v>907</v>
      </c>
      <c r="H125" s="209" t="s">
        <v>908</v>
      </c>
      <c r="I125" s="209" t="s">
        <v>291</v>
      </c>
      <c r="J125" s="209" t="s">
        <v>833</v>
      </c>
      <c r="K125" s="211">
        <v>100</v>
      </c>
      <c r="L125" s="211" t="s">
        <v>222</v>
      </c>
      <c r="M125" s="212">
        <v>386.37392316</v>
      </c>
      <c r="N125" s="212">
        <v>322.82690230999998</v>
      </c>
      <c r="O125" s="212">
        <v>191.96888304000001</v>
      </c>
      <c r="P125" s="213">
        <v>46255</v>
      </c>
      <c r="Q125" s="212">
        <v>247278.82535999999</v>
      </c>
      <c r="R125" s="212">
        <v>260055.29852000001</v>
      </c>
      <c r="S125" s="212">
        <v>-12776.47316</v>
      </c>
      <c r="T125" s="211">
        <v>61.74</v>
      </c>
      <c r="U125" s="211">
        <v>74.979857722999995</v>
      </c>
      <c r="V125" s="210">
        <v>82.342114101999996</v>
      </c>
      <c r="W125" s="213">
        <v>46080</v>
      </c>
      <c r="X125" s="211">
        <v>54.949619409999997</v>
      </c>
      <c r="Y125" s="214">
        <v>112.35746609</v>
      </c>
      <c r="Z125" s="213">
        <v>45915</v>
      </c>
      <c r="AA125" s="210">
        <v>0.66223536628000002</v>
      </c>
      <c r="AB125" s="213">
        <v>45930</v>
      </c>
      <c r="AC125" s="212">
        <v>4005.1640000000002</v>
      </c>
      <c r="AD125" s="212">
        <v>373400.21078999998</v>
      </c>
      <c r="AE125" s="211">
        <v>93.229693163999997</v>
      </c>
      <c r="AF125" s="213">
        <v>46234</v>
      </c>
      <c r="AG125" s="210">
        <v>16.202063761000002</v>
      </c>
      <c r="AH125" s="211">
        <v>10.52</v>
      </c>
      <c r="AI125" s="211">
        <v>0.8</v>
      </c>
      <c r="AJ125" s="210">
        <v>-0.32289312239000001</v>
      </c>
      <c r="AK125" s="210">
        <v>-1.2736865468</v>
      </c>
      <c r="AL125" s="210">
        <v>-5.2976995179999999</v>
      </c>
      <c r="AM125" s="210">
        <v>-10.418433575</v>
      </c>
      <c r="AN125" s="210">
        <v>10.553177793</v>
      </c>
      <c r="AO125" s="210">
        <v>-2.2997523736000001</v>
      </c>
      <c r="AP125" s="210">
        <v>3.0643144639000002</v>
      </c>
      <c r="AQ125" s="210">
        <v>-0.29069767443</v>
      </c>
      <c r="AR125" s="211">
        <v>61.92</v>
      </c>
      <c r="AS125" s="211" t="s">
        <v>222</v>
      </c>
      <c r="AT125" s="211" t="s">
        <v>222</v>
      </c>
      <c r="AU125" s="210">
        <v>-4.5602102334000003</v>
      </c>
      <c r="AV125" s="210">
        <v>0.16759467861999999</v>
      </c>
      <c r="AW125" s="210">
        <v>16.968193756000002</v>
      </c>
      <c r="AX125" s="210">
        <v>-4.9433962265</v>
      </c>
      <c r="AY125" s="212">
        <v>7</v>
      </c>
      <c r="AZ125" s="212">
        <v>5</v>
      </c>
      <c r="BA125" s="210">
        <v>1.2121212121</v>
      </c>
      <c r="BB125" s="210">
        <v>-0.15873593771</v>
      </c>
      <c r="BC125" s="210">
        <v>1.4027349850999999</v>
      </c>
      <c r="BD125" s="210">
        <v>7.5029017109999998</v>
      </c>
      <c r="BE125" s="209" t="s">
        <v>1756</v>
      </c>
      <c r="BF125" s="209" t="s">
        <v>1758</v>
      </c>
      <c r="BG125" s="211">
        <v>0.8</v>
      </c>
      <c r="BH125" s="210">
        <v>1.2215605436000001</v>
      </c>
    </row>
    <row r="126" spans="1:60" x14ac:dyDescent="0.3">
      <c r="A126" s="208">
        <v>123</v>
      </c>
      <c r="B126" s="209" t="s">
        <v>2163</v>
      </c>
      <c r="C126" s="207" t="s">
        <v>234</v>
      </c>
      <c r="D126" s="209" t="s">
        <v>286</v>
      </c>
      <c r="E126" s="209" t="s">
        <v>880</v>
      </c>
      <c r="F126" s="209" t="s">
        <v>288</v>
      </c>
      <c r="G126" s="209" t="s">
        <v>388</v>
      </c>
      <c r="H126" s="209" t="s">
        <v>389</v>
      </c>
      <c r="I126" s="209" t="s">
        <v>291</v>
      </c>
      <c r="J126" s="209" t="s">
        <v>833</v>
      </c>
      <c r="K126" s="211">
        <v>100</v>
      </c>
      <c r="L126" s="211" t="s">
        <v>222</v>
      </c>
      <c r="M126" s="212">
        <v>396.71404236000001</v>
      </c>
      <c r="N126" s="212">
        <v>405.08061199999997</v>
      </c>
      <c r="O126" s="212">
        <v>268.88719129999998</v>
      </c>
      <c r="P126" s="213">
        <v>46255</v>
      </c>
      <c r="Q126" s="212">
        <v>264657.78999999998</v>
      </c>
      <c r="R126" s="212">
        <v>248562.11199999999</v>
      </c>
      <c r="S126" s="212">
        <v>16095.678</v>
      </c>
      <c r="T126" s="211">
        <v>66.099999999999994</v>
      </c>
      <c r="U126" s="211">
        <v>70.094946977999996</v>
      </c>
      <c r="V126" s="210">
        <v>94.300663385999997</v>
      </c>
      <c r="W126" s="213">
        <v>46136</v>
      </c>
      <c r="X126" s="211">
        <v>53.777986192</v>
      </c>
      <c r="Y126" s="214">
        <v>122.91274679</v>
      </c>
      <c r="Z126" s="213">
        <v>45895</v>
      </c>
      <c r="AA126" s="210">
        <v>0.94070004749000002</v>
      </c>
      <c r="AB126" s="213">
        <v>46234</v>
      </c>
      <c r="AC126" s="212">
        <v>4003.9</v>
      </c>
      <c r="AD126" s="212">
        <v>281341.31672</v>
      </c>
      <c r="AE126" s="211">
        <v>70.266819032000001</v>
      </c>
      <c r="AF126" s="213">
        <v>46234</v>
      </c>
      <c r="AG126" s="210">
        <v>16.156572165</v>
      </c>
      <c r="AH126" s="211">
        <v>10.029999999999999</v>
      </c>
      <c r="AI126" s="211">
        <v>0.95</v>
      </c>
      <c r="AJ126" s="210">
        <v>-0.72093721838000002</v>
      </c>
      <c r="AK126" s="210">
        <v>-1.6717306428000001</v>
      </c>
      <c r="AL126" s="210">
        <v>-3.3514487266000001</v>
      </c>
      <c r="AM126" s="210">
        <v>-3.6541060559999998</v>
      </c>
      <c r="AN126" s="210">
        <v>23.566116745999999</v>
      </c>
      <c r="AO126" s="210">
        <v>13.847616435999999</v>
      </c>
      <c r="AP126" s="210">
        <v>16.077253416000001</v>
      </c>
      <c r="AQ126" s="210">
        <v>-1.7538644472</v>
      </c>
      <c r="AR126" s="211">
        <v>67.28</v>
      </c>
      <c r="AS126" s="210">
        <v>58.173667199999997</v>
      </c>
      <c r="AT126" s="210">
        <v>22.066560514999999</v>
      </c>
      <c r="AU126" s="210">
        <v>-2.5504938819</v>
      </c>
      <c r="AV126" s="210">
        <v>16.314963488</v>
      </c>
      <c r="AW126" s="210">
        <v>9.3040733503999995</v>
      </c>
      <c r="AX126" s="210">
        <v>-2.5504938819</v>
      </c>
      <c r="AY126" s="212">
        <v>9</v>
      </c>
      <c r="AZ126" s="212">
        <v>9</v>
      </c>
      <c r="BA126" s="210">
        <v>1.3698630137000001</v>
      </c>
      <c r="BB126" s="210">
        <v>0.69498088896999999</v>
      </c>
      <c r="BC126" s="210">
        <v>0.64257640637000002</v>
      </c>
      <c r="BD126" s="210">
        <v>13.306384272000001</v>
      </c>
      <c r="BE126" s="209" t="s">
        <v>1756</v>
      </c>
      <c r="BF126" s="209" t="s">
        <v>1757</v>
      </c>
      <c r="BG126" s="211">
        <v>0.95</v>
      </c>
      <c r="BH126" s="210">
        <v>1.3812154696000001</v>
      </c>
    </row>
    <row r="127" spans="1:60" x14ac:dyDescent="0.3">
      <c r="A127" s="208">
        <v>124</v>
      </c>
      <c r="B127" s="209" t="s">
        <v>1285</v>
      </c>
      <c r="C127" s="207" t="s">
        <v>234</v>
      </c>
      <c r="D127" s="209" t="s">
        <v>286</v>
      </c>
      <c r="E127" s="209" t="s">
        <v>880</v>
      </c>
      <c r="F127" s="209" t="s">
        <v>288</v>
      </c>
      <c r="G127" s="209" t="s">
        <v>391</v>
      </c>
      <c r="H127" s="209" t="s">
        <v>392</v>
      </c>
      <c r="I127" s="209" t="s">
        <v>291</v>
      </c>
      <c r="J127" s="209" t="s">
        <v>833</v>
      </c>
      <c r="K127" s="211">
        <v>0</v>
      </c>
      <c r="L127" s="211" t="s">
        <v>222</v>
      </c>
      <c r="M127" s="212">
        <v>0</v>
      </c>
      <c r="N127" s="212">
        <v>0</v>
      </c>
      <c r="O127" s="212">
        <v>0</v>
      </c>
      <c r="P127" s="213">
        <v>42247</v>
      </c>
      <c r="Q127" s="212">
        <v>0</v>
      </c>
      <c r="R127" s="212">
        <v>0</v>
      </c>
      <c r="S127" s="212">
        <v>0</v>
      </c>
      <c r="T127" s="211" t="s">
        <v>222</v>
      </c>
      <c r="U127" s="211" t="s">
        <v>222</v>
      </c>
      <c r="V127" s="211" t="s">
        <v>222</v>
      </c>
      <c r="W127" s="215" t="s">
        <v>222</v>
      </c>
      <c r="X127" s="211" t="s">
        <v>222</v>
      </c>
      <c r="Y127" s="211" t="s">
        <v>222</v>
      </c>
      <c r="Z127" s="215" t="s">
        <v>222</v>
      </c>
      <c r="AA127" s="211" t="s">
        <v>222</v>
      </c>
      <c r="AB127" s="213">
        <v>45657</v>
      </c>
      <c r="AC127" s="212">
        <v>0</v>
      </c>
      <c r="AD127" s="212">
        <v>0</v>
      </c>
      <c r="AE127" s="211" t="s">
        <v>222</v>
      </c>
      <c r="AF127" s="213">
        <v>45534</v>
      </c>
      <c r="AG127" s="211" t="s">
        <v>222</v>
      </c>
      <c r="AH127" s="211">
        <v>0</v>
      </c>
      <c r="AI127" s="211">
        <v>0</v>
      </c>
      <c r="AJ127" s="211" t="s">
        <v>222</v>
      </c>
      <c r="AK127" s="211" t="s">
        <v>222</v>
      </c>
      <c r="AL127" s="211" t="s">
        <v>222</v>
      </c>
      <c r="AM127" s="211" t="s">
        <v>222</v>
      </c>
      <c r="AN127" s="211" t="s">
        <v>222</v>
      </c>
      <c r="AO127" s="211" t="s">
        <v>222</v>
      </c>
      <c r="AP127" s="211" t="s">
        <v>222</v>
      </c>
      <c r="AQ127" s="211" t="s">
        <v>222</v>
      </c>
      <c r="AR127" s="211" t="s">
        <v>222</v>
      </c>
      <c r="AS127" s="211" t="s">
        <v>222</v>
      </c>
      <c r="AT127" s="211" t="s">
        <v>222</v>
      </c>
      <c r="AU127" s="211" t="s">
        <v>222</v>
      </c>
      <c r="AV127" s="211" t="s">
        <v>222</v>
      </c>
      <c r="AW127" s="211" t="s">
        <v>222</v>
      </c>
      <c r="AX127" s="211" t="s">
        <v>222</v>
      </c>
      <c r="AY127" s="211" t="s">
        <v>222</v>
      </c>
      <c r="AZ127" s="211" t="s">
        <v>222</v>
      </c>
      <c r="BA127" s="211" t="s">
        <v>222</v>
      </c>
      <c r="BB127" s="211" t="s">
        <v>222</v>
      </c>
      <c r="BC127" s="211" t="s">
        <v>222</v>
      </c>
      <c r="BD127" s="211" t="s">
        <v>222</v>
      </c>
      <c r="BE127" s="209" t="s">
        <v>1756</v>
      </c>
      <c r="BF127" s="209" t="s">
        <v>1757</v>
      </c>
      <c r="BG127" s="211">
        <v>0</v>
      </c>
      <c r="BH127" s="211" t="s">
        <v>222</v>
      </c>
    </row>
    <row r="128" spans="1:60" x14ac:dyDescent="0.3">
      <c r="A128" s="208">
        <v>125</v>
      </c>
      <c r="B128" s="209" t="s">
        <v>2019</v>
      </c>
      <c r="C128" s="207" t="s">
        <v>234</v>
      </c>
      <c r="D128" s="209" t="s">
        <v>286</v>
      </c>
      <c r="E128" s="209" t="s">
        <v>880</v>
      </c>
      <c r="F128" s="209" t="s">
        <v>288</v>
      </c>
      <c r="G128" s="209" t="s">
        <v>2020</v>
      </c>
      <c r="H128" s="209" t="s">
        <v>2021</v>
      </c>
      <c r="I128" s="209" t="s">
        <v>222</v>
      </c>
      <c r="J128" s="209" t="s">
        <v>833</v>
      </c>
      <c r="K128" s="211">
        <v>6.1538461538</v>
      </c>
      <c r="L128" s="211" t="s">
        <v>222</v>
      </c>
      <c r="M128" s="211" t="s">
        <v>222</v>
      </c>
      <c r="N128" s="212">
        <v>6.4036923076999999E-3</v>
      </c>
      <c r="O128" s="212">
        <v>4.5565217391E-3</v>
      </c>
      <c r="P128" s="213">
        <v>46233</v>
      </c>
      <c r="Q128" s="212">
        <v>864239.04192999995</v>
      </c>
      <c r="R128" s="211" t="s">
        <v>222</v>
      </c>
      <c r="S128" s="211" t="s">
        <v>222</v>
      </c>
      <c r="T128" s="211" t="s">
        <v>222</v>
      </c>
      <c r="U128" s="211" t="s">
        <v>222</v>
      </c>
      <c r="V128" s="211" t="s">
        <v>222</v>
      </c>
      <c r="W128" s="215" t="s">
        <v>222</v>
      </c>
      <c r="X128" s="211" t="s">
        <v>222</v>
      </c>
      <c r="Y128" s="211" t="s">
        <v>222</v>
      </c>
      <c r="Z128" s="215" t="s">
        <v>222</v>
      </c>
      <c r="AA128" s="210">
        <v>1.0396735005</v>
      </c>
      <c r="AB128" s="213">
        <v>46234</v>
      </c>
      <c r="AC128" s="212">
        <v>8304.4040000000005</v>
      </c>
      <c r="AD128" s="212">
        <v>831260.04604000004</v>
      </c>
      <c r="AE128" s="211">
        <v>100.09870016000001</v>
      </c>
      <c r="AF128" s="213">
        <v>46234</v>
      </c>
      <c r="AG128" s="211" t="s">
        <v>222</v>
      </c>
      <c r="AH128" s="211" t="s">
        <v>222</v>
      </c>
      <c r="AI128" s="211">
        <v>0.73003399999999996</v>
      </c>
      <c r="AJ128" s="211" t="s">
        <v>222</v>
      </c>
      <c r="AK128" s="211" t="s">
        <v>222</v>
      </c>
      <c r="AL128" s="211" t="s">
        <v>222</v>
      </c>
      <c r="AM128" s="211" t="s">
        <v>222</v>
      </c>
      <c r="AN128" s="211" t="s">
        <v>222</v>
      </c>
      <c r="AO128" s="211" t="s">
        <v>222</v>
      </c>
      <c r="AP128" s="211" t="s">
        <v>222</v>
      </c>
      <c r="AQ128" s="211" t="s">
        <v>222</v>
      </c>
      <c r="AR128" s="211" t="s">
        <v>222</v>
      </c>
      <c r="AS128" s="211" t="s">
        <v>222</v>
      </c>
      <c r="AT128" s="211" t="s">
        <v>222</v>
      </c>
      <c r="AU128" s="211" t="s">
        <v>222</v>
      </c>
      <c r="AV128" s="211" t="s">
        <v>222</v>
      </c>
      <c r="AW128" s="210">
        <v>2.2952791422000001</v>
      </c>
      <c r="AX128" s="210">
        <v>0.43000000005</v>
      </c>
      <c r="AY128" s="211" t="s">
        <v>222</v>
      </c>
      <c r="AZ128" s="211" t="s">
        <v>222</v>
      </c>
      <c r="BA128" s="210">
        <v>0.69656813819999996</v>
      </c>
      <c r="BB128" s="211" t="s">
        <v>222</v>
      </c>
      <c r="BC128" s="211" t="s">
        <v>222</v>
      </c>
      <c r="BD128" s="211" t="s">
        <v>222</v>
      </c>
      <c r="BE128" s="209" t="s">
        <v>1756</v>
      </c>
      <c r="BF128" s="209" t="s">
        <v>1757</v>
      </c>
      <c r="BG128" s="211">
        <v>0.73003399999999996</v>
      </c>
      <c r="BH128" s="210">
        <v>0.69659732823999998</v>
      </c>
    </row>
    <row r="129" spans="1:60" x14ac:dyDescent="0.3">
      <c r="A129" s="208">
        <v>126</v>
      </c>
      <c r="B129" s="209" t="s">
        <v>2365</v>
      </c>
      <c r="C129" s="207" t="s">
        <v>234</v>
      </c>
      <c r="D129" s="209" t="s">
        <v>286</v>
      </c>
      <c r="E129" s="209" t="s">
        <v>880</v>
      </c>
      <c r="F129" s="209" t="s">
        <v>288</v>
      </c>
      <c r="G129" s="209" t="s">
        <v>1286</v>
      </c>
      <c r="H129" s="209" t="s">
        <v>1287</v>
      </c>
      <c r="I129" s="209" t="s">
        <v>291</v>
      </c>
      <c r="J129" s="209" t="s">
        <v>833</v>
      </c>
      <c r="K129" s="211">
        <v>27.692307692</v>
      </c>
      <c r="L129" s="211" t="s">
        <v>222</v>
      </c>
      <c r="M129" s="212">
        <v>13.601928320000001</v>
      </c>
      <c r="N129" s="212">
        <v>19.092128462000002</v>
      </c>
      <c r="O129" s="212">
        <v>7.9254321739</v>
      </c>
      <c r="P129" s="213">
        <v>46255</v>
      </c>
      <c r="Q129" s="212">
        <v>264489.91800000001</v>
      </c>
      <c r="R129" s="212">
        <v>193312.62933</v>
      </c>
      <c r="S129" s="212">
        <v>71177.288669999994</v>
      </c>
      <c r="T129" s="211">
        <v>114</v>
      </c>
      <c r="U129" s="211">
        <v>118.75351351</v>
      </c>
      <c r="V129" s="210">
        <v>95.997159687999996</v>
      </c>
      <c r="W129" s="213">
        <v>46199</v>
      </c>
      <c r="X129" s="211">
        <v>89.849066059999998</v>
      </c>
      <c r="Y129" s="214">
        <v>126.87944905000001</v>
      </c>
      <c r="Z129" s="213">
        <v>46105</v>
      </c>
      <c r="AA129" s="210">
        <v>0.94135479003</v>
      </c>
      <c r="AB129" s="213">
        <v>46234</v>
      </c>
      <c r="AC129" s="212">
        <v>2320.087</v>
      </c>
      <c r="AD129" s="212">
        <v>280967.30456999998</v>
      </c>
      <c r="AE129" s="211">
        <v>121.10205547</v>
      </c>
      <c r="AF129" s="213">
        <v>46234</v>
      </c>
      <c r="AG129" s="210">
        <v>5.4541730327</v>
      </c>
      <c r="AH129" s="211">
        <v>5.4547184499999997</v>
      </c>
      <c r="AI129" s="211">
        <v>0.69</v>
      </c>
      <c r="AJ129" s="210">
        <v>-0.86956521736000003</v>
      </c>
      <c r="AK129" s="210">
        <v>-1.8203586418</v>
      </c>
      <c r="AL129" s="210">
        <v>0.60017342512000005</v>
      </c>
      <c r="AM129" s="210">
        <v>-1.1275660758999999</v>
      </c>
      <c r="AN129" s="210">
        <v>20.026937316000001</v>
      </c>
      <c r="AO129" s="210">
        <v>-0.65613014975999995</v>
      </c>
      <c r="AP129" s="210">
        <v>12.538073985</v>
      </c>
      <c r="AQ129" s="210">
        <v>3.6363636364</v>
      </c>
      <c r="AR129" s="211" t="s">
        <v>222</v>
      </c>
      <c r="AS129" s="211" t="s">
        <v>222</v>
      </c>
      <c r="AT129" s="211" t="s">
        <v>222</v>
      </c>
      <c r="AU129" s="210">
        <v>-3.7568594344999999</v>
      </c>
      <c r="AV129" s="210">
        <v>1.8112169025</v>
      </c>
      <c r="AW129" s="210">
        <v>9.5900506677999999</v>
      </c>
      <c r="AX129" s="210">
        <v>-5.3866203302000004</v>
      </c>
      <c r="AY129" s="212">
        <v>6</v>
      </c>
      <c r="AZ129" s="212">
        <v>7</v>
      </c>
      <c r="BA129" s="210">
        <v>0.60536936305</v>
      </c>
      <c r="BB129" s="211" t="s">
        <v>222</v>
      </c>
      <c r="BC129" s="211" t="s">
        <v>222</v>
      </c>
      <c r="BD129" s="211" t="s">
        <v>222</v>
      </c>
      <c r="BE129" s="209" t="s">
        <v>1756</v>
      </c>
      <c r="BF129" s="209" t="s">
        <v>1757</v>
      </c>
      <c r="BG129" s="211">
        <v>0.69</v>
      </c>
      <c r="BH129" s="210">
        <v>0.57915057915000001</v>
      </c>
    </row>
    <row r="130" spans="1:60" x14ac:dyDescent="0.3">
      <c r="A130" s="208">
        <v>127</v>
      </c>
      <c r="B130" s="209" t="s">
        <v>1288</v>
      </c>
      <c r="C130" s="207" t="s">
        <v>234</v>
      </c>
      <c r="D130" s="209" t="s">
        <v>286</v>
      </c>
      <c r="E130" s="209" t="s">
        <v>880</v>
      </c>
      <c r="F130" s="209" t="s">
        <v>288</v>
      </c>
      <c r="G130" s="209" t="s">
        <v>1289</v>
      </c>
      <c r="H130" s="209" t="s">
        <v>1290</v>
      </c>
      <c r="I130" s="209" t="s">
        <v>291</v>
      </c>
      <c r="J130" s="209" t="s">
        <v>833</v>
      </c>
      <c r="K130" s="211">
        <v>32.307692308</v>
      </c>
      <c r="L130" s="211" t="s">
        <v>222</v>
      </c>
      <c r="M130" s="212">
        <v>9.7064440000000002E-2</v>
      </c>
      <c r="N130" s="212">
        <v>2.2886307692000001E-2</v>
      </c>
      <c r="O130" s="212">
        <v>3.4130434783E-3</v>
      </c>
      <c r="P130" s="213">
        <v>46252</v>
      </c>
      <c r="Q130" s="212">
        <v>201102.47712</v>
      </c>
      <c r="R130" s="212">
        <v>310430.77632</v>
      </c>
      <c r="S130" s="212">
        <v>-109328.29919999999</v>
      </c>
      <c r="T130" s="211" t="s">
        <v>222</v>
      </c>
      <c r="U130" s="211">
        <v>10.08</v>
      </c>
      <c r="V130" s="211" t="s">
        <v>222</v>
      </c>
      <c r="W130" s="213">
        <v>45901</v>
      </c>
      <c r="X130" s="211">
        <v>6.53</v>
      </c>
      <c r="Y130" s="211" t="s">
        <v>222</v>
      </c>
      <c r="Z130" s="213">
        <v>46252</v>
      </c>
      <c r="AA130" s="210">
        <v>0.57967504917000001</v>
      </c>
      <c r="AB130" s="213">
        <v>46234</v>
      </c>
      <c r="AC130" s="212">
        <v>30796.704000000002</v>
      </c>
      <c r="AD130" s="212">
        <v>346922.7758</v>
      </c>
      <c r="AE130" s="211">
        <v>11.264931981</v>
      </c>
      <c r="AF130" s="213">
        <v>45882</v>
      </c>
      <c r="AG130" s="210">
        <v>0</v>
      </c>
      <c r="AH130" s="211">
        <v>0</v>
      </c>
      <c r="AI130" s="211">
        <v>0</v>
      </c>
      <c r="AJ130" s="211" t="s">
        <v>222</v>
      </c>
      <c r="AK130" s="211" t="s">
        <v>222</v>
      </c>
      <c r="AL130" s="210">
        <v>-1.0606060606000001</v>
      </c>
      <c r="AM130" s="210">
        <v>-15.850515464000001</v>
      </c>
      <c r="AN130" s="210">
        <v>-35.218253967999999</v>
      </c>
      <c r="AO130" s="211" t="s">
        <v>222</v>
      </c>
      <c r="AP130" s="210">
        <v>-42.707117298</v>
      </c>
      <c r="AQ130" s="210">
        <v>-1.0606060606000001</v>
      </c>
      <c r="AR130" s="211" t="s">
        <v>222</v>
      </c>
      <c r="AS130" s="211" t="s">
        <v>222</v>
      </c>
      <c r="AT130" s="211" t="s">
        <v>222</v>
      </c>
      <c r="AU130" s="211" t="s">
        <v>222</v>
      </c>
      <c r="AV130" s="211" t="s">
        <v>222</v>
      </c>
      <c r="AW130" s="210">
        <v>14.533333333</v>
      </c>
      <c r="AX130" s="210">
        <v>-22.467986029999999</v>
      </c>
      <c r="AY130" s="212">
        <v>2</v>
      </c>
      <c r="AZ130" s="212">
        <v>5</v>
      </c>
      <c r="BA130" s="210">
        <v>0</v>
      </c>
      <c r="BB130" s="211" t="s">
        <v>222</v>
      </c>
      <c r="BC130" s="211" t="s">
        <v>222</v>
      </c>
      <c r="BD130" s="211" t="s">
        <v>222</v>
      </c>
      <c r="BE130" s="209" t="s">
        <v>1756</v>
      </c>
      <c r="BF130" s="209" t="s">
        <v>1757</v>
      </c>
      <c r="BG130" s="211">
        <v>0</v>
      </c>
      <c r="BH130" s="210">
        <v>0</v>
      </c>
    </row>
    <row r="131" spans="1:60" x14ac:dyDescent="0.3">
      <c r="A131" s="208">
        <v>128</v>
      </c>
      <c r="B131" s="209" t="s">
        <v>1773</v>
      </c>
      <c r="C131" s="207" t="s">
        <v>234</v>
      </c>
      <c r="D131" s="209" t="s">
        <v>286</v>
      </c>
      <c r="E131" s="209" t="s">
        <v>880</v>
      </c>
      <c r="F131" s="209" t="s">
        <v>288</v>
      </c>
      <c r="G131" s="209" t="s">
        <v>383</v>
      </c>
      <c r="H131" s="209" t="s">
        <v>384</v>
      </c>
      <c r="I131" s="209" t="s">
        <v>291</v>
      </c>
      <c r="J131" s="209" t="s">
        <v>833</v>
      </c>
      <c r="K131" s="211">
        <v>1.5384615385</v>
      </c>
      <c r="L131" s="211" t="s">
        <v>222</v>
      </c>
      <c r="M131" s="212">
        <v>2.37442E-2</v>
      </c>
      <c r="N131" s="212">
        <v>1.7605076923E-2</v>
      </c>
      <c r="O131" s="212">
        <v>0</v>
      </c>
      <c r="P131" s="213">
        <v>46220</v>
      </c>
      <c r="Q131" s="211" t="s">
        <v>222</v>
      </c>
      <c r="R131" s="212">
        <v>734828.09340000001</v>
      </c>
      <c r="S131" s="211" t="s">
        <v>222</v>
      </c>
      <c r="T131" s="211" t="s">
        <v>222</v>
      </c>
      <c r="U131" s="211">
        <v>1133.8856184000001</v>
      </c>
      <c r="V131" s="211" t="s">
        <v>222</v>
      </c>
      <c r="W131" s="213">
        <v>46036</v>
      </c>
      <c r="X131" s="211">
        <v>1028.4663178000001</v>
      </c>
      <c r="Y131" s="211" t="s">
        <v>222</v>
      </c>
      <c r="Z131" s="213">
        <v>46003</v>
      </c>
      <c r="AA131" s="211" t="s">
        <v>222</v>
      </c>
      <c r="AB131" s="213">
        <v>46234</v>
      </c>
      <c r="AC131" s="212">
        <v>625.54</v>
      </c>
      <c r="AD131" s="212">
        <v>429664.60454999999</v>
      </c>
      <c r="AE131" s="211">
        <v>686.86991167999997</v>
      </c>
      <c r="AF131" s="213">
        <v>46248</v>
      </c>
      <c r="AG131" s="210">
        <v>12.114479318000001</v>
      </c>
      <c r="AH131" s="211">
        <v>142.31</v>
      </c>
      <c r="AI131" s="211">
        <v>8.8800000000000008</v>
      </c>
      <c r="AJ131" s="211" t="s">
        <v>222</v>
      </c>
      <c r="AK131" s="211" t="s">
        <v>222</v>
      </c>
      <c r="AL131" s="211" t="s">
        <v>222</v>
      </c>
      <c r="AM131" s="211" t="s">
        <v>222</v>
      </c>
      <c r="AN131" s="211" t="s">
        <v>222</v>
      </c>
      <c r="AO131" s="211" t="s">
        <v>222</v>
      </c>
      <c r="AP131" s="211" t="s">
        <v>222</v>
      </c>
      <c r="AQ131" s="211" t="s">
        <v>222</v>
      </c>
      <c r="AR131" s="211" t="s">
        <v>222</v>
      </c>
      <c r="AS131" s="211" t="s">
        <v>222</v>
      </c>
      <c r="AT131" s="211" t="s">
        <v>222</v>
      </c>
      <c r="AU131" s="211" t="s">
        <v>222</v>
      </c>
      <c r="AV131" s="211" t="s">
        <v>222</v>
      </c>
      <c r="AW131" s="210">
        <v>4.9997918142</v>
      </c>
      <c r="AX131" s="210">
        <v>0</v>
      </c>
      <c r="AY131" s="211" t="s">
        <v>222</v>
      </c>
      <c r="AZ131" s="211" t="s">
        <v>222</v>
      </c>
      <c r="BA131" s="211" t="s">
        <v>222</v>
      </c>
      <c r="BB131" s="211" t="s">
        <v>222</v>
      </c>
      <c r="BC131" s="211" t="s">
        <v>222</v>
      </c>
      <c r="BD131" s="211" t="s">
        <v>222</v>
      </c>
      <c r="BE131" s="209" t="s">
        <v>1756</v>
      </c>
      <c r="BF131" s="209" t="s">
        <v>1757</v>
      </c>
      <c r="BG131" s="211">
        <v>8.8800000000000008</v>
      </c>
      <c r="BH131" s="210">
        <v>0.77599993009000001</v>
      </c>
    </row>
    <row r="132" spans="1:60" x14ac:dyDescent="0.3">
      <c r="A132" s="208">
        <v>129</v>
      </c>
      <c r="B132" s="209" t="s">
        <v>2164</v>
      </c>
      <c r="C132" s="207" t="s">
        <v>234</v>
      </c>
      <c r="D132" s="209" t="s">
        <v>286</v>
      </c>
      <c r="E132" s="209" t="s">
        <v>880</v>
      </c>
      <c r="F132" s="209" t="s">
        <v>288</v>
      </c>
      <c r="G132" s="209" t="s">
        <v>416</v>
      </c>
      <c r="H132" s="209" t="s">
        <v>417</v>
      </c>
      <c r="I132" s="209" t="s">
        <v>291</v>
      </c>
      <c r="J132" s="209" t="s">
        <v>833</v>
      </c>
      <c r="K132" s="211">
        <v>100</v>
      </c>
      <c r="L132" s="211" t="s">
        <v>222</v>
      </c>
      <c r="M132" s="212">
        <v>9.0169232000000008</v>
      </c>
      <c r="N132" s="212">
        <v>7.3474658462000004</v>
      </c>
      <c r="O132" s="212">
        <v>3.0485395652</v>
      </c>
      <c r="P132" s="213">
        <v>46255</v>
      </c>
      <c r="Q132" s="212">
        <v>21243.618116000001</v>
      </c>
      <c r="R132" s="212">
        <v>40420.008470000001</v>
      </c>
      <c r="S132" s="212">
        <v>-19176.390353999999</v>
      </c>
      <c r="T132" s="211">
        <v>2.95</v>
      </c>
      <c r="U132" s="211">
        <v>5.89</v>
      </c>
      <c r="V132" s="210">
        <v>50.084889642999997</v>
      </c>
      <c r="W132" s="213">
        <v>46071</v>
      </c>
      <c r="X132" s="211">
        <v>2.0499999999999998</v>
      </c>
      <c r="Y132" s="214">
        <v>143.90243902</v>
      </c>
      <c r="Z132" s="213">
        <v>46218</v>
      </c>
      <c r="AA132" s="210">
        <v>8.5311598345000003E-2</v>
      </c>
      <c r="AB132" s="213">
        <v>46234</v>
      </c>
      <c r="AC132" s="212">
        <v>7201.2264800000003</v>
      </c>
      <c r="AD132" s="212">
        <v>249012.07488999999</v>
      </c>
      <c r="AE132" s="211">
        <v>34.579120039999999</v>
      </c>
      <c r="AF132" s="213">
        <v>44445</v>
      </c>
      <c r="AG132" s="210">
        <v>0</v>
      </c>
      <c r="AH132" s="211">
        <v>0</v>
      </c>
      <c r="AI132" s="211">
        <v>0</v>
      </c>
      <c r="AJ132" s="210">
        <v>1.724137931</v>
      </c>
      <c r="AK132" s="210">
        <v>0.77334450651999997</v>
      </c>
      <c r="AL132" s="210">
        <v>25.531914894</v>
      </c>
      <c r="AM132" s="210">
        <v>-20.054200542</v>
      </c>
      <c r="AN132" s="210">
        <v>-47.787610618999999</v>
      </c>
      <c r="AO132" s="210">
        <v>-45.370370370000003</v>
      </c>
      <c r="AP132" s="210">
        <v>-55.276473949</v>
      </c>
      <c r="AQ132" s="210">
        <v>12.595419847000001</v>
      </c>
      <c r="AR132" s="211">
        <v>2.62</v>
      </c>
      <c r="AS132" s="210">
        <v>-83.798901246</v>
      </c>
      <c r="AT132" s="210">
        <v>-119.90600793</v>
      </c>
      <c r="AU132" s="210">
        <v>-5.7507987220999999</v>
      </c>
      <c r="AV132" s="210">
        <v>-42.903023318000002</v>
      </c>
      <c r="AW132" s="210">
        <v>11.538461538</v>
      </c>
      <c r="AX132" s="210">
        <v>-20.432692308</v>
      </c>
      <c r="AY132" s="212">
        <v>3</v>
      </c>
      <c r="AZ132" s="212">
        <v>3</v>
      </c>
      <c r="BA132" s="210">
        <v>0</v>
      </c>
      <c r="BB132" s="210">
        <v>-0.75367198024000004</v>
      </c>
      <c r="BC132" s="210">
        <v>-5.8850628315E-2</v>
      </c>
      <c r="BD132" s="210">
        <v>-52.530752775000003</v>
      </c>
      <c r="BE132" s="209" t="s">
        <v>1756</v>
      </c>
      <c r="BF132" s="209" t="s">
        <v>1757</v>
      </c>
      <c r="BG132" s="211">
        <v>0</v>
      </c>
      <c r="BH132" s="210">
        <v>0</v>
      </c>
    </row>
    <row r="133" spans="1:60" x14ac:dyDescent="0.3">
      <c r="A133" s="208">
        <v>130</v>
      </c>
      <c r="B133" s="209" t="s">
        <v>1907</v>
      </c>
      <c r="C133" s="207" t="s">
        <v>234</v>
      </c>
      <c r="D133" s="209" t="s">
        <v>286</v>
      </c>
      <c r="E133" s="209" t="s">
        <v>880</v>
      </c>
      <c r="F133" s="209" t="s">
        <v>288</v>
      </c>
      <c r="G133" s="209" t="s">
        <v>1291</v>
      </c>
      <c r="H133" s="209" t="s">
        <v>1292</v>
      </c>
      <c r="I133" s="209" t="s">
        <v>291</v>
      </c>
      <c r="J133" s="209" t="s">
        <v>833</v>
      </c>
      <c r="K133" s="211">
        <v>41.538461538</v>
      </c>
      <c r="L133" s="211" t="s">
        <v>222</v>
      </c>
      <c r="M133" s="212">
        <v>2.4842255199999999</v>
      </c>
      <c r="N133" s="212">
        <v>1.8438955385</v>
      </c>
      <c r="O133" s="212">
        <v>2.2921891304000002</v>
      </c>
      <c r="P133" s="213">
        <v>46255</v>
      </c>
      <c r="Q133" s="212">
        <v>14756</v>
      </c>
      <c r="R133" s="211" t="s">
        <v>222</v>
      </c>
      <c r="S133" s="211" t="s">
        <v>222</v>
      </c>
      <c r="T133" s="211">
        <v>42.5</v>
      </c>
      <c r="U133" s="211">
        <v>43.64</v>
      </c>
      <c r="V133" s="210">
        <v>97.387717690000002</v>
      </c>
      <c r="W133" s="213">
        <v>46253</v>
      </c>
      <c r="X133" s="211">
        <v>11.831811479000001</v>
      </c>
      <c r="Y133" s="214">
        <v>359.20112549999999</v>
      </c>
      <c r="Z133" s="213">
        <v>45931</v>
      </c>
      <c r="AA133" s="210">
        <v>1.1562819565</v>
      </c>
      <c r="AB133" s="213">
        <v>46234</v>
      </c>
      <c r="AC133" s="212">
        <v>347.2</v>
      </c>
      <c r="AD133" s="212">
        <v>12761.59324</v>
      </c>
      <c r="AE133" s="211">
        <v>36.755740899000003</v>
      </c>
      <c r="AF133" s="213">
        <v>46237</v>
      </c>
      <c r="AG133" s="211" t="s">
        <v>222</v>
      </c>
      <c r="AH133" s="211">
        <v>5.6</v>
      </c>
      <c r="AI133" s="211">
        <v>0.54</v>
      </c>
      <c r="AJ133" s="210">
        <v>0</v>
      </c>
      <c r="AK133" s="210">
        <v>-0.95079342445000004</v>
      </c>
      <c r="AL133" s="210">
        <v>45.092869577000002</v>
      </c>
      <c r="AM133" s="210">
        <v>197.38822658999999</v>
      </c>
      <c r="AN133" s="211" t="s">
        <v>222</v>
      </c>
      <c r="AO133" s="210">
        <v>197.48018336999999</v>
      </c>
      <c r="AP133" s="211" t="s">
        <v>222</v>
      </c>
      <c r="AQ133" s="210">
        <v>7.4317492417000004</v>
      </c>
      <c r="AR133" s="211" t="s">
        <v>222</v>
      </c>
      <c r="AS133" s="211" t="s">
        <v>222</v>
      </c>
      <c r="AT133" s="211" t="s">
        <v>222</v>
      </c>
      <c r="AU133" s="210">
        <v>19.701617401</v>
      </c>
      <c r="AV133" s="210">
        <v>199.94753043</v>
      </c>
      <c r="AW133" s="210">
        <v>69.779286927000001</v>
      </c>
      <c r="AX133" s="210">
        <v>0</v>
      </c>
      <c r="AY133" s="211" t="s">
        <v>222</v>
      </c>
      <c r="AZ133" s="211" t="s">
        <v>222</v>
      </c>
      <c r="BA133" s="210">
        <v>1.6363636364</v>
      </c>
      <c r="BB133" s="211" t="s">
        <v>222</v>
      </c>
      <c r="BC133" s="211" t="s">
        <v>222</v>
      </c>
      <c r="BD133" s="211" t="s">
        <v>222</v>
      </c>
      <c r="BE133" s="209" t="s">
        <v>1756</v>
      </c>
      <c r="BF133" s="209" t="s">
        <v>1757</v>
      </c>
      <c r="BG133" s="211">
        <v>0.54</v>
      </c>
      <c r="BH133" s="210">
        <v>1.35</v>
      </c>
    </row>
    <row r="134" spans="1:60" x14ac:dyDescent="0.3">
      <c r="A134" s="208">
        <v>131</v>
      </c>
      <c r="B134" s="209" t="s">
        <v>2366</v>
      </c>
      <c r="C134" s="207" t="s">
        <v>234</v>
      </c>
      <c r="D134" s="209" t="s">
        <v>286</v>
      </c>
      <c r="E134" s="209" t="s">
        <v>880</v>
      </c>
      <c r="F134" s="209" t="s">
        <v>288</v>
      </c>
      <c r="G134" s="209" t="s">
        <v>848</v>
      </c>
      <c r="H134" s="209" t="s">
        <v>849</v>
      </c>
      <c r="I134" s="209" t="s">
        <v>291</v>
      </c>
      <c r="J134" s="209" t="s">
        <v>833</v>
      </c>
      <c r="K134" s="211">
        <v>12.307692307</v>
      </c>
      <c r="L134" s="211" t="s">
        <v>222</v>
      </c>
      <c r="M134" s="212">
        <v>70.790425760000005</v>
      </c>
      <c r="N134" s="212">
        <v>1.3855139999999999</v>
      </c>
      <c r="O134" s="212">
        <v>3.7277569564999999</v>
      </c>
      <c r="P134" s="213">
        <v>46255</v>
      </c>
      <c r="Q134" s="212">
        <v>53365.599999999999</v>
      </c>
      <c r="R134" s="212">
        <v>120072.6</v>
      </c>
      <c r="S134" s="212">
        <v>-66707</v>
      </c>
      <c r="T134" s="211">
        <v>400</v>
      </c>
      <c r="U134" s="211">
        <v>540</v>
      </c>
      <c r="V134" s="210">
        <v>74.074074073999995</v>
      </c>
      <c r="W134" s="213">
        <v>46237</v>
      </c>
      <c r="X134" s="211">
        <v>400</v>
      </c>
      <c r="Y134" s="214">
        <v>100</v>
      </c>
      <c r="Z134" s="213">
        <v>46255</v>
      </c>
      <c r="AA134" s="210">
        <v>0.50262668669999999</v>
      </c>
      <c r="AB134" s="213">
        <v>46234</v>
      </c>
      <c r="AC134" s="212">
        <v>133.41399999999999</v>
      </c>
      <c r="AD134" s="212">
        <v>106173.43132</v>
      </c>
      <c r="AE134" s="211">
        <v>795.81926424999995</v>
      </c>
      <c r="AF134" s="213">
        <v>46234</v>
      </c>
      <c r="AG134" s="210">
        <v>7.2711111110999997</v>
      </c>
      <c r="AH134" s="211">
        <v>65.44</v>
      </c>
      <c r="AI134" s="211">
        <v>9.65</v>
      </c>
      <c r="AJ134" s="210">
        <v>0</v>
      </c>
      <c r="AK134" s="210">
        <v>-0.95079342445000004</v>
      </c>
      <c r="AL134" s="210">
        <v>-24.578108795999999</v>
      </c>
      <c r="AM134" s="211" t="s">
        <v>222</v>
      </c>
      <c r="AN134" s="210">
        <v>-23.829859834000001</v>
      </c>
      <c r="AO134" s="210">
        <v>-24.537677950999999</v>
      </c>
      <c r="AP134" s="210">
        <v>-31.318723164000001</v>
      </c>
      <c r="AQ134" s="210">
        <v>-19.998399968000001</v>
      </c>
      <c r="AR134" s="211" t="s">
        <v>222</v>
      </c>
      <c r="AS134" s="211" t="s">
        <v>222</v>
      </c>
      <c r="AT134" s="211" t="s">
        <v>222</v>
      </c>
      <c r="AU134" s="211" t="s">
        <v>222</v>
      </c>
      <c r="AV134" s="210">
        <v>-22.070330898999998</v>
      </c>
      <c r="AW134" s="210">
        <v>1.1198082467999999</v>
      </c>
      <c r="AX134" s="210">
        <v>-24.578108795999999</v>
      </c>
      <c r="AY134" s="211" t="s">
        <v>222</v>
      </c>
      <c r="AZ134" s="211" t="s">
        <v>222</v>
      </c>
      <c r="BA134" s="210">
        <v>1.7870370369999999</v>
      </c>
      <c r="BB134" s="211" t="s">
        <v>222</v>
      </c>
      <c r="BC134" s="211" t="s">
        <v>222</v>
      </c>
      <c r="BD134" s="211" t="s">
        <v>222</v>
      </c>
      <c r="BE134" s="209" t="s">
        <v>1756</v>
      </c>
      <c r="BF134" s="209" t="s">
        <v>1757</v>
      </c>
      <c r="BG134" s="211">
        <v>9.65</v>
      </c>
      <c r="BH134" s="210">
        <v>1.7870370369999999</v>
      </c>
    </row>
    <row r="135" spans="1:60" x14ac:dyDescent="0.3">
      <c r="A135" s="208">
        <v>132</v>
      </c>
      <c r="B135" s="209" t="s">
        <v>2367</v>
      </c>
      <c r="C135" s="207" t="s">
        <v>234</v>
      </c>
      <c r="D135" s="209" t="s">
        <v>286</v>
      </c>
      <c r="E135" s="209" t="s">
        <v>880</v>
      </c>
      <c r="F135" s="209" t="s">
        <v>288</v>
      </c>
      <c r="G135" s="209" t="s">
        <v>909</v>
      </c>
      <c r="H135" s="209" t="s">
        <v>910</v>
      </c>
      <c r="I135" s="209" t="s">
        <v>291</v>
      </c>
      <c r="J135" s="209" t="s">
        <v>833</v>
      </c>
      <c r="K135" s="211">
        <v>100</v>
      </c>
      <c r="L135" s="211" t="s">
        <v>222</v>
      </c>
      <c r="M135" s="212">
        <v>40.891806279999997</v>
      </c>
      <c r="N135" s="212">
        <v>24.055892615000001</v>
      </c>
      <c r="O135" s="212">
        <v>19.994943478</v>
      </c>
      <c r="P135" s="213">
        <v>46255</v>
      </c>
      <c r="Q135" s="212">
        <v>26129.840939999998</v>
      </c>
      <c r="R135" s="212">
        <v>40626.933900000004</v>
      </c>
      <c r="S135" s="212">
        <v>-14497.09296</v>
      </c>
      <c r="T135" s="211">
        <v>4.47</v>
      </c>
      <c r="U135" s="211">
        <v>6.4369618309999996</v>
      </c>
      <c r="V135" s="210">
        <v>69.442698548999999</v>
      </c>
      <c r="W135" s="213">
        <v>46083</v>
      </c>
      <c r="X135" s="211">
        <v>4.33</v>
      </c>
      <c r="Y135" s="214">
        <v>103.23325635</v>
      </c>
      <c r="Z135" s="213">
        <v>46254</v>
      </c>
      <c r="AA135" s="210">
        <v>0.57570061952999996</v>
      </c>
      <c r="AB135" s="213">
        <v>46234</v>
      </c>
      <c r="AC135" s="212">
        <v>5845.6019999999999</v>
      </c>
      <c r="AD135" s="212">
        <v>45387.897900000004</v>
      </c>
      <c r="AE135" s="211">
        <v>7.7644523011000004</v>
      </c>
      <c r="AF135" s="213">
        <v>46240</v>
      </c>
      <c r="AG135" s="210">
        <v>11.654676259</v>
      </c>
      <c r="AH135" s="211">
        <v>0.81</v>
      </c>
      <c r="AI135" s="211">
        <v>0.06</v>
      </c>
      <c r="AJ135" s="210">
        <v>3.2332563511000001</v>
      </c>
      <c r="AK135" s="210">
        <v>2.2824629266000001</v>
      </c>
      <c r="AL135" s="210">
        <v>-5.6108597285000004</v>
      </c>
      <c r="AM135" s="210">
        <v>-15.071719048</v>
      </c>
      <c r="AN135" s="210">
        <v>-26.513755235000001</v>
      </c>
      <c r="AO135" s="210">
        <v>-19.951943995000001</v>
      </c>
      <c r="AP135" s="210">
        <v>-34.002618564999999</v>
      </c>
      <c r="AQ135" s="210">
        <v>-0.66666666661999996</v>
      </c>
      <c r="AR135" s="211">
        <v>4.5</v>
      </c>
      <c r="AS135" s="211" t="s">
        <v>222</v>
      </c>
      <c r="AT135" s="211" t="s">
        <v>222</v>
      </c>
      <c r="AU135" s="210">
        <v>1.4983069195E-2</v>
      </c>
      <c r="AV135" s="210">
        <v>-17.484596943</v>
      </c>
      <c r="AW135" s="210">
        <v>8.2371855494999995</v>
      </c>
      <c r="AX135" s="210">
        <v>-10.775161410000001</v>
      </c>
      <c r="AY135" s="212">
        <v>5</v>
      </c>
      <c r="AZ135" s="212">
        <v>3</v>
      </c>
      <c r="BA135" s="210">
        <v>1.25</v>
      </c>
      <c r="BB135" s="210">
        <v>-2.2299874062999998</v>
      </c>
      <c r="BC135" s="210">
        <v>0.89422083248999995</v>
      </c>
      <c r="BD135" s="210">
        <v>-34.20544967</v>
      </c>
      <c r="BE135" s="209" t="s">
        <v>1756</v>
      </c>
      <c r="BF135" s="209" t="s">
        <v>1757</v>
      </c>
      <c r="BG135" s="211">
        <v>0.06</v>
      </c>
      <c r="BH135" s="210">
        <v>1.3245033113</v>
      </c>
    </row>
    <row r="136" spans="1:60" x14ac:dyDescent="0.3">
      <c r="A136" s="208">
        <v>133</v>
      </c>
      <c r="B136" s="209" t="s">
        <v>2368</v>
      </c>
      <c r="C136" s="207" t="s">
        <v>234</v>
      </c>
      <c r="D136" s="209" t="s">
        <v>286</v>
      </c>
      <c r="E136" s="209" t="s">
        <v>880</v>
      </c>
      <c r="F136" s="209" t="s">
        <v>288</v>
      </c>
      <c r="G136" s="209" t="s">
        <v>750</v>
      </c>
      <c r="H136" s="209" t="s">
        <v>751</v>
      </c>
      <c r="I136" s="209" t="s">
        <v>291</v>
      </c>
      <c r="J136" s="209" t="s">
        <v>833</v>
      </c>
      <c r="K136" s="211">
        <v>40</v>
      </c>
      <c r="L136" s="211" t="s">
        <v>222</v>
      </c>
      <c r="M136" s="212">
        <v>6.0416075600000001</v>
      </c>
      <c r="N136" s="212">
        <v>1.2185483077000001</v>
      </c>
      <c r="O136" s="212">
        <v>2.4013195652000001</v>
      </c>
      <c r="P136" s="213">
        <v>46255</v>
      </c>
      <c r="Q136" s="212">
        <v>77571</v>
      </c>
      <c r="R136" s="212">
        <v>153094.98749999999</v>
      </c>
      <c r="S136" s="212">
        <v>-75523.987500000003</v>
      </c>
      <c r="T136" s="211">
        <v>360</v>
      </c>
      <c r="U136" s="211">
        <v>490.8281647</v>
      </c>
      <c r="V136" s="210">
        <v>73.345424303000001</v>
      </c>
      <c r="W136" s="213">
        <v>45938</v>
      </c>
      <c r="X136" s="211">
        <v>265.12737693999998</v>
      </c>
      <c r="Y136" s="214">
        <v>135.78378971999999</v>
      </c>
      <c r="Z136" s="213">
        <v>46225</v>
      </c>
      <c r="AA136" s="210">
        <v>0.62836379913999996</v>
      </c>
      <c r="AB136" s="213">
        <v>46234</v>
      </c>
      <c r="AC136" s="212">
        <v>215.47499999999999</v>
      </c>
      <c r="AD136" s="212">
        <v>123449.18677</v>
      </c>
      <c r="AE136" s="211">
        <v>572.91651824999997</v>
      </c>
      <c r="AF136" s="213">
        <v>45785</v>
      </c>
      <c r="AG136" s="210">
        <v>0</v>
      </c>
      <c r="AH136" s="211">
        <v>0</v>
      </c>
      <c r="AI136" s="211">
        <v>0</v>
      </c>
      <c r="AJ136" s="210">
        <v>-16.048691759</v>
      </c>
      <c r="AK136" s="210">
        <v>-16.999485183000001</v>
      </c>
      <c r="AL136" s="210">
        <v>35.105906429999997</v>
      </c>
      <c r="AM136" s="210">
        <v>4.3535970266000001</v>
      </c>
      <c r="AN136" s="210">
        <v>-15.812174365000001</v>
      </c>
      <c r="AO136" s="210">
        <v>-2.5159577885000002</v>
      </c>
      <c r="AP136" s="210">
        <v>-23.301037696000002</v>
      </c>
      <c r="AQ136" s="210">
        <v>1.1378002528</v>
      </c>
      <c r="AR136" s="211">
        <v>355.95</v>
      </c>
      <c r="AS136" s="210">
        <v>58.902134709999999</v>
      </c>
      <c r="AT136" s="210">
        <v>22.795028025000001</v>
      </c>
      <c r="AU136" s="210">
        <v>16.331674530000001</v>
      </c>
      <c r="AV136" s="210">
        <v>-4.8610736212000002E-2</v>
      </c>
      <c r="AW136" s="210">
        <v>18.161054928999999</v>
      </c>
      <c r="AX136" s="210">
        <v>-22.455045871999999</v>
      </c>
      <c r="AY136" s="212">
        <v>4</v>
      </c>
      <c r="AZ136" s="212">
        <v>5</v>
      </c>
      <c r="BA136" s="210">
        <v>0</v>
      </c>
      <c r="BB136" s="211" t="s">
        <v>222</v>
      </c>
      <c r="BC136" s="211" t="s">
        <v>222</v>
      </c>
      <c r="BD136" s="211" t="s">
        <v>222</v>
      </c>
      <c r="BE136" s="209" t="s">
        <v>1756</v>
      </c>
      <c r="BF136" s="209" t="s">
        <v>1757</v>
      </c>
      <c r="BG136" s="211">
        <v>0</v>
      </c>
      <c r="BH136" s="210">
        <v>0</v>
      </c>
    </row>
    <row r="137" spans="1:60" x14ac:dyDescent="0.3">
      <c r="A137" s="208">
        <v>134</v>
      </c>
      <c r="B137" s="209" t="s">
        <v>2369</v>
      </c>
      <c r="C137" s="207" t="s">
        <v>234</v>
      </c>
      <c r="D137" s="209" t="s">
        <v>286</v>
      </c>
      <c r="E137" s="209" t="s">
        <v>880</v>
      </c>
      <c r="F137" s="209" t="s">
        <v>288</v>
      </c>
      <c r="G137" s="209" t="s">
        <v>911</v>
      </c>
      <c r="H137" s="209" t="s">
        <v>912</v>
      </c>
      <c r="I137" s="209" t="s">
        <v>291</v>
      </c>
      <c r="J137" s="209" t="s">
        <v>833</v>
      </c>
      <c r="K137" s="211">
        <v>0</v>
      </c>
      <c r="L137" s="211" t="s">
        <v>222</v>
      </c>
      <c r="M137" s="212">
        <v>8.6032136799999996</v>
      </c>
      <c r="N137" s="212">
        <v>0</v>
      </c>
      <c r="O137" s="212">
        <v>0</v>
      </c>
      <c r="P137" s="213">
        <v>46101</v>
      </c>
      <c r="Q137" s="211" t="s">
        <v>222</v>
      </c>
      <c r="R137" s="212">
        <v>107438.37237</v>
      </c>
      <c r="S137" s="211" t="s">
        <v>222</v>
      </c>
      <c r="T137" s="211" t="s">
        <v>222</v>
      </c>
      <c r="U137" s="211">
        <v>975.68</v>
      </c>
      <c r="V137" s="211" t="s">
        <v>222</v>
      </c>
      <c r="W137" s="213">
        <v>46101</v>
      </c>
      <c r="X137" s="211">
        <v>955.22615427000005</v>
      </c>
      <c r="Y137" s="211" t="s">
        <v>222</v>
      </c>
      <c r="Z137" s="213">
        <v>45971</v>
      </c>
      <c r="AA137" s="211" t="s">
        <v>222</v>
      </c>
      <c r="AB137" s="213">
        <v>46234</v>
      </c>
      <c r="AC137" s="212">
        <v>110.43899999999999</v>
      </c>
      <c r="AD137" s="212">
        <v>121210.33471</v>
      </c>
      <c r="AE137" s="211">
        <v>1097.5319833999999</v>
      </c>
      <c r="AF137" s="213">
        <v>46240</v>
      </c>
      <c r="AG137" s="210">
        <v>3.5350472332999998</v>
      </c>
      <c r="AH137" s="211">
        <v>34.39</v>
      </c>
      <c r="AI137" s="211">
        <v>2.85</v>
      </c>
      <c r="AJ137" s="211" t="s">
        <v>222</v>
      </c>
      <c r="AK137" s="211" t="s">
        <v>222</v>
      </c>
      <c r="AL137" s="211" t="s">
        <v>222</v>
      </c>
      <c r="AM137" s="211" t="s">
        <v>222</v>
      </c>
      <c r="AN137" s="211" t="s">
        <v>222</v>
      </c>
      <c r="AO137" s="211" t="s">
        <v>222</v>
      </c>
      <c r="AP137" s="211" t="s">
        <v>222</v>
      </c>
      <c r="AQ137" s="211" t="s">
        <v>222</v>
      </c>
      <c r="AR137" s="211" t="s">
        <v>222</v>
      </c>
      <c r="AS137" s="211" t="s">
        <v>222</v>
      </c>
      <c r="AT137" s="211" t="s">
        <v>222</v>
      </c>
      <c r="AU137" s="211" t="s">
        <v>222</v>
      </c>
      <c r="AV137" s="211" t="s">
        <v>222</v>
      </c>
      <c r="AW137" s="211" t="s">
        <v>222</v>
      </c>
      <c r="AX137" s="211" t="s">
        <v>222</v>
      </c>
      <c r="AY137" s="211" t="s">
        <v>222</v>
      </c>
      <c r="AZ137" s="211" t="s">
        <v>222</v>
      </c>
      <c r="BA137" s="211" t="s">
        <v>222</v>
      </c>
      <c r="BB137" s="211" t="s">
        <v>222</v>
      </c>
      <c r="BC137" s="211" t="s">
        <v>222</v>
      </c>
      <c r="BD137" s="211" t="s">
        <v>222</v>
      </c>
      <c r="BE137" s="209" t="s">
        <v>1756</v>
      </c>
      <c r="BF137" s="209" t="s">
        <v>1757</v>
      </c>
      <c r="BG137" s="211">
        <v>2.85</v>
      </c>
      <c r="BH137" s="211" t="s">
        <v>222</v>
      </c>
    </row>
    <row r="138" spans="1:60" x14ac:dyDescent="0.3">
      <c r="A138" s="208">
        <v>135</v>
      </c>
      <c r="B138" s="209" t="s">
        <v>2370</v>
      </c>
      <c r="C138" s="207" t="s">
        <v>234</v>
      </c>
      <c r="D138" s="209" t="s">
        <v>286</v>
      </c>
      <c r="E138" s="209" t="s">
        <v>880</v>
      </c>
      <c r="F138" s="209" t="s">
        <v>288</v>
      </c>
      <c r="G138" s="209" t="s">
        <v>1293</v>
      </c>
      <c r="H138" s="209" t="s">
        <v>1294</v>
      </c>
      <c r="I138" s="209" t="s">
        <v>291</v>
      </c>
      <c r="J138" s="209" t="s">
        <v>833</v>
      </c>
      <c r="K138" s="211">
        <v>1.5384615385</v>
      </c>
      <c r="L138" s="211" t="s">
        <v>222</v>
      </c>
      <c r="M138" s="212">
        <v>0.96399999999999997</v>
      </c>
      <c r="N138" s="212">
        <v>3.2923076923000001</v>
      </c>
      <c r="O138" s="212">
        <v>9.3043478261000008</v>
      </c>
      <c r="P138" s="213">
        <v>46232</v>
      </c>
      <c r="Q138" s="212">
        <v>96250</v>
      </c>
      <c r="R138" s="211" t="s">
        <v>222</v>
      </c>
      <c r="S138" s="211" t="s">
        <v>222</v>
      </c>
      <c r="T138" s="211" t="s">
        <v>222</v>
      </c>
      <c r="U138" s="211">
        <v>1000</v>
      </c>
      <c r="V138" s="211" t="s">
        <v>222</v>
      </c>
      <c r="W138" s="213">
        <v>46232</v>
      </c>
      <c r="X138" s="211">
        <v>1000</v>
      </c>
      <c r="Y138" s="211" t="s">
        <v>222</v>
      </c>
      <c r="Z138" s="213">
        <v>46232</v>
      </c>
      <c r="AA138" s="210">
        <v>0.92344347684999994</v>
      </c>
      <c r="AB138" s="213">
        <v>46234</v>
      </c>
      <c r="AC138" s="212">
        <v>96.25</v>
      </c>
      <c r="AD138" s="212">
        <v>104229.44383</v>
      </c>
      <c r="AE138" s="211">
        <v>1082.9033125000001</v>
      </c>
      <c r="AF138" s="215" t="s">
        <v>222</v>
      </c>
      <c r="AG138" s="211" t="s">
        <v>222</v>
      </c>
      <c r="AH138" s="211">
        <v>0</v>
      </c>
      <c r="AI138" s="211">
        <v>0</v>
      </c>
      <c r="AJ138" s="211" t="s">
        <v>222</v>
      </c>
      <c r="AK138" s="211" t="s">
        <v>222</v>
      </c>
      <c r="AL138" s="211" t="s">
        <v>222</v>
      </c>
      <c r="AM138" s="211" t="s">
        <v>222</v>
      </c>
      <c r="AN138" s="211" t="s">
        <v>222</v>
      </c>
      <c r="AO138" s="211" t="s">
        <v>222</v>
      </c>
      <c r="AP138" s="211" t="s">
        <v>222</v>
      </c>
      <c r="AQ138" s="211" t="s">
        <v>222</v>
      </c>
      <c r="AR138" s="211" t="s">
        <v>222</v>
      </c>
      <c r="AS138" s="211" t="s">
        <v>222</v>
      </c>
      <c r="AT138" s="211" t="s">
        <v>222</v>
      </c>
      <c r="AU138" s="211" t="s">
        <v>222</v>
      </c>
      <c r="AV138" s="211" t="s">
        <v>222</v>
      </c>
      <c r="AW138" s="210">
        <v>0</v>
      </c>
      <c r="AX138" s="210">
        <v>0</v>
      </c>
      <c r="AY138" s="211" t="s">
        <v>222</v>
      </c>
      <c r="AZ138" s="211" t="s">
        <v>222</v>
      </c>
      <c r="BA138" s="211" t="s">
        <v>222</v>
      </c>
      <c r="BB138" s="211" t="s">
        <v>222</v>
      </c>
      <c r="BC138" s="211" t="s">
        <v>222</v>
      </c>
      <c r="BD138" s="211" t="s">
        <v>222</v>
      </c>
      <c r="BE138" s="209" t="s">
        <v>1756</v>
      </c>
      <c r="BF138" s="209" t="s">
        <v>1757</v>
      </c>
      <c r="BG138" s="211">
        <v>0</v>
      </c>
      <c r="BH138" s="210">
        <v>0</v>
      </c>
    </row>
    <row r="139" spans="1:60" x14ac:dyDescent="0.3">
      <c r="A139" s="208">
        <v>136</v>
      </c>
      <c r="B139" s="209" t="s">
        <v>1923</v>
      </c>
      <c r="C139" s="207" t="s">
        <v>234</v>
      </c>
      <c r="D139" s="209" t="s">
        <v>286</v>
      </c>
      <c r="E139" s="209" t="s">
        <v>880</v>
      </c>
      <c r="F139" s="209" t="s">
        <v>288</v>
      </c>
      <c r="G139" s="209" t="s">
        <v>1296</v>
      </c>
      <c r="H139" s="209" t="s">
        <v>1297</v>
      </c>
      <c r="I139" s="209" t="s">
        <v>291</v>
      </c>
      <c r="J139" s="209" t="s">
        <v>833</v>
      </c>
      <c r="K139" s="211">
        <v>100</v>
      </c>
      <c r="L139" s="211" t="s">
        <v>222</v>
      </c>
      <c r="M139" s="212">
        <v>34.575963039999998</v>
      </c>
      <c r="N139" s="212">
        <v>23.694665230999998</v>
      </c>
      <c r="O139" s="212">
        <v>29.653942609000001</v>
      </c>
      <c r="P139" s="213">
        <v>46255</v>
      </c>
      <c r="Q139" s="212">
        <v>393722.64752</v>
      </c>
      <c r="R139" s="212">
        <v>387085.31887999998</v>
      </c>
      <c r="S139" s="212">
        <v>6637.3286400999996</v>
      </c>
      <c r="T139" s="211">
        <v>42.71</v>
      </c>
      <c r="U139" s="211">
        <v>44.777388760000001</v>
      </c>
      <c r="V139" s="210">
        <v>95.382962656999993</v>
      </c>
      <c r="W139" s="213">
        <v>45994</v>
      </c>
      <c r="X139" s="211">
        <v>36.727638110000001</v>
      </c>
      <c r="Y139" s="214">
        <v>116.28844705</v>
      </c>
      <c r="Z139" s="213">
        <v>45898</v>
      </c>
      <c r="AA139" s="210">
        <v>0.66121676968999998</v>
      </c>
      <c r="AB139" s="213">
        <v>46234</v>
      </c>
      <c r="AC139" s="212">
        <v>9218.5120000000006</v>
      </c>
      <c r="AD139" s="212">
        <v>595451.69687999994</v>
      </c>
      <c r="AE139" s="211">
        <v>64.593038104000001</v>
      </c>
      <c r="AF139" s="213">
        <v>46239</v>
      </c>
      <c r="AG139" s="210">
        <v>11.504481448</v>
      </c>
      <c r="AH139" s="211">
        <v>4.8307317599999999</v>
      </c>
      <c r="AI139" s="211">
        <v>0.45</v>
      </c>
      <c r="AJ139" s="210">
        <v>-0.67441860456000002</v>
      </c>
      <c r="AK139" s="210">
        <v>-1.6252120290000001</v>
      </c>
      <c r="AL139" s="210">
        <v>-1.2687912244999999</v>
      </c>
      <c r="AM139" s="210">
        <v>0.80000254692999995</v>
      </c>
      <c r="AN139" s="210">
        <v>13.546709440000001</v>
      </c>
      <c r="AO139" s="210">
        <v>6.2112875274999997</v>
      </c>
      <c r="AP139" s="210">
        <v>6.0578461110999999</v>
      </c>
      <c r="AQ139" s="210">
        <v>0.99314258696000002</v>
      </c>
      <c r="AR139" s="211">
        <v>42.29</v>
      </c>
      <c r="AS139" s="210">
        <v>187.28437833000001</v>
      </c>
      <c r="AT139" s="210">
        <v>151.17727164999999</v>
      </c>
      <c r="AU139" s="210">
        <v>1.1613018184999999</v>
      </c>
      <c r="AV139" s="210">
        <v>8.6786345798000006</v>
      </c>
      <c r="AW139" s="210">
        <v>8.3191022199999995</v>
      </c>
      <c r="AX139" s="210">
        <v>-3.5265986043000002</v>
      </c>
      <c r="AY139" s="212">
        <v>7</v>
      </c>
      <c r="AZ139" s="212">
        <v>7</v>
      </c>
      <c r="BA139" s="210">
        <v>1.0295126972999999</v>
      </c>
      <c r="BB139" s="210">
        <v>9.3734524944999995E-2</v>
      </c>
      <c r="BC139" s="210">
        <v>0.47090049832999997</v>
      </c>
      <c r="BD139" s="210">
        <v>5.2254800461000004</v>
      </c>
      <c r="BE139" s="209" t="s">
        <v>1756</v>
      </c>
      <c r="BF139" s="209" t="s">
        <v>1757</v>
      </c>
      <c r="BG139" s="211">
        <v>0.45</v>
      </c>
      <c r="BH139" s="210">
        <v>1.0548523207</v>
      </c>
    </row>
    <row r="140" spans="1:60" x14ac:dyDescent="0.3">
      <c r="A140" s="208">
        <v>137</v>
      </c>
      <c r="B140" s="209" t="s">
        <v>1300</v>
      </c>
      <c r="C140" s="207" t="s">
        <v>234</v>
      </c>
      <c r="D140" s="209" t="s">
        <v>286</v>
      </c>
      <c r="E140" s="209" t="s">
        <v>880</v>
      </c>
      <c r="F140" s="209" t="s">
        <v>288</v>
      </c>
      <c r="G140" s="209" t="s">
        <v>1301</v>
      </c>
      <c r="H140" s="209" t="s">
        <v>1302</v>
      </c>
      <c r="I140" s="209" t="s">
        <v>291</v>
      </c>
      <c r="J140" s="209" t="s">
        <v>833</v>
      </c>
      <c r="K140" s="211">
        <v>100</v>
      </c>
      <c r="L140" s="211" t="s">
        <v>222</v>
      </c>
      <c r="M140" s="212">
        <v>7.0199535199999996</v>
      </c>
      <c r="N140" s="212">
        <v>3.7028880000000002</v>
      </c>
      <c r="O140" s="212">
        <v>4.4732073912999999</v>
      </c>
      <c r="P140" s="213">
        <v>46255</v>
      </c>
      <c r="Q140" s="212">
        <v>165000</v>
      </c>
      <c r="R140" s="212">
        <v>294000</v>
      </c>
      <c r="S140" s="212">
        <v>-129000</v>
      </c>
      <c r="T140" s="211">
        <v>5.5</v>
      </c>
      <c r="U140" s="211">
        <v>9.3019258895999997</v>
      </c>
      <c r="V140" s="210">
        <v>59.127540525000001</v>
      </c>
      <c r="W140" s="213">
        <v>46021</v>
      </c>
      <c r="X140" s="211">
        <v>5.5</v>
      </c>
      <c r="Y140" s="214">
        <v>100</v>
      </c>
      <c r="Z140" s="213">
        <v>46255</v>
      </c>
      <c r="AA140" s="210">
        <v>0.54534500912999995</v>
      </c>
      <c r="AB140" s="213">
        <v>46234</v>
      </c>
      <c r="AC140" s="212">
        <v>30000</v>
      </c>
      <c r="AD140" s="212">
        <v>302560.75922000001</v>
      </c>
      <c r="AE140" s="211">
        <v>10.085358640000001</v>
      </c>
      <c r="AF140" s="213">
        <v>46247</v>
      </c>
      <c r="AG140" s="210">
        <v>10.957685060999999</v>
      </c>
      <c r="AH140" s="211">
        <v>1.0738531360000001</v>
      </c>
      <c r="AI140" s="211">
        <v>0.05</v>
      </c>
      <c r="AJ140" s="210">
        <v>0</v>
      </c>
      <c r="AK140" s="210">
        <v>-0.95079342445000004</v>
      </c>
      <c r="AL140" s="210">
        <v>-26.72149375</v>
      </c>
      <c r="AM140" s="210">
        <v>-27.137209239000001</v>
      </c>
      <c r="AN140" s="210">
        <v>-36.447562947000002</v>
      </c>
      <c r="AO140" s="210">
        <v>-40.872459474999999</v>
      </c>
      <c r="AP140" s="210">
        <v>-43.936426277000002</v>
      </c>
      <c r="AQ140" s="210">
        <v>-16.666666667000001</v>
      </c>
      <c r="AR140" s="211">
        <v>6.6</v>
      </c>
      <c r="AS140" s="211" t="s">
        <v>222</v>
      </c>
      <c r="AT140" s="211" t="s">
        <v>222</v>
      </c>
      <c r="AU140" s="210">
        <v>-21.863821262999998</v>
      </c>
      <c r="AV140" s="210">
        <v>-38.405112422999999</v>
      </c>
      <c r="AW140" s="210">
        <v>8.1695484784999994</v>
      </c>
      <c r="AX140" s="210">
        <v>-21.863821262999998</v>
      </c>
      <c r="AY140" s="212">
        <v>4</v>
      </c>
      <c r="AZ140" s="212">
        <v>3</v>
      </c>
      <c r="BA140" s="210">
        <v>0.66137566138000004</v>
      </c>
      <c r="BB140" s="210">
        <v>-1.2762470794</v>
      </c>
      <c r="BC140" s="210">
        <v>1.2340952999999999</v>
      </c>
      <c r="BD140" s="210">
        <v>-38.712873809999998</v>
      </c>
      <c r="BE140" s="209" t="s">
        <v>1756</v>
      </c>
      <c r="BF140" s="209" t="s">
        <v>1757</v>
      </c>
      <c r="BG140" s="211">
        <v>0.05</v>
      </c>
      <c r="BH140" s="210">
        <v>0.70521861776999994</v>
      </c>
    </row>
    <row r="141" spans="1:60" x14ac:dyDescent="0.3">
      <c r="A141" s="208">
        <v>138</v>
      </c>
      <c r="B141" s="209" t="s">
        <v>2371</v>
      </c>
      <c r="C141" s="207" t="s">
        <v>234</v>
      </c>
      <c r="D141" s="209" t="s">
        <v>286</v>
      </c>
      <c r="E141" s="209" t="s">
        <v>880</v>
      </c>
      <c r="F141" s="209" t="s">
        <v>288</v>
      </c>
      <c r="G141" s="209" t="s">
        <v>854</v>
      </c>
      <c r="H141" s="209" t="s">
        <v>855</v>
      </c>
      <c r="I141" s="209" t="s">
        <v>291</v>
      </c>
      <c r="J141" s="209" t="s">
        <v>833</v>
      </c>
      <c r="K141" s="211">
        <v>0</v>
      </c>
      <c r="L141" s="211" t="s">
        <v>222</v>
      </c>
      <c r="M141" s="212">
        <v>2.3810799999999998E-3</v>
      </c>
      <c r="N141" s="212">
        <v>0</v>
      </c>
      <c r="O141" s="212">
        <v>0</v>
      </c>
      <c r="P141" s="213">
        <v>45961</v>
      </c>
      <c r="Q141" s="211" t="s">
        <v>222</v>
      </c>
      <c r="R141" s="211" t="s">
        <v>222</v>
      </c>
      <c r="S141" s="211" t="s">
        <v>222</v>
      </c>
      <c r="T141" s="211" t="s">
        <v>222</v>
      </c>
      <c r="U141" s="211">
        <v>144.84688266000001</v>
      </c>
      <c r="V141" s="211" t="s">
        <v>222</v>
      </c>
      <c r="W141" s="213">
        <v>45926</v>
      </c>
      <c r="X141" s="211">
        <v>141.91999999999999</v>
      </c>
      <c r="Y141" s="211" t="s">
        <v>222</v>
      </c>
      <c r="Z141" s="213">
        <v>45961</v>
      </c>
      <c r="AA141" s="211" t="s">
        <v>222</v>
      </c>
      <c r="AB141" s="213">
        <v>46234</v>
      </c>
      <c r="AC141" s="212">
        <v>775.01499999999999</v>
      </c>
      <c r="AD141" s="212">
        <v>121012.99181000001</v>
      </c>
      <c r="AE141" s="211">
        <v>156.14277376999999</v>
      </c>
      <c r="AF141" s="213">
        <v>46080</v>
      </c>
      <c r="AG141" s="211" t="s">
        <v>222</v>
      </c>
      <c r="AH141" s="211">
        <v>7</v>
      </c>
      <c r="AI141" s="211">
        <v>0</v>
      </c>
      <c r="AJ141" s="211" t="s">
        <v>222</v>
      </c>
      <c r="AK141" s="211" t="s">
        <v>222</v>
      </c>
      <c r="AL141" s="211" t="s">
        <v>222</v>
      </c>
      <c r="AM141" s="211" t="s">
        <v>222</v>
      </c>
      <c r="AN141" s="211" t="s">
        <v>222</v>
      </c>
      <c r="AO141" s="211" t="s">
        <v>222</v>
      </c>
      <c r="AP141" s="211" t="s">
        <v>222</v>
      </c>
      <c r="AQ141" s="211" t="s">
        <v>222</v>
      </c>
      <c r="AR141" s="211" t="s">
        <v>222</v>
      </c>
      <c r="AS141" s="211" t="s">
        <v>222</v>
      </c>
      <c r="AT141" s="211" t="s">
        <v>222</v>
      </c>
      <c r="AU141" s="211" t="s">
        <v>222</v>
      </c>
      <c r="AV141" s="211" t="s">
        <v>222</v>
      </c>
      <c r="AW141" s="210">
        <v>1.0036801606000001</v>
      </c>
      <c r="AX141" s="210">
        <v>-2.0206735578999999</v>
      </c>
      <c r="AY141" s="211" t="s">
        <v>222</v>
      </c>
      <c r="AZ141" s="211" t="s">
        <v>222</v>
      </c>
      <c r="BA141" s="210">
        <v>0.66247101688999999</v>
      </c>
      <c r="BB141" s="211" t="s">
        <v>222</v>
      </c>
      <c r="BC141" s="211" t="s">
        <v>222</v>
      </c>
      <c r="BD141" s="211" t="s">
        <v>222</v>
      </c>
      <c r="BE141" s="209" t="s">
        <v>1756</v>
      </c>
      <c r="BF141" s="209" t="s">
        <v>1757</v>
      </c>
      <c r="BG141" s="211">
        <v>0</v>
      </c>
      <c r="BH141" s="211" t="s">
        <v>222</v>
      </c>
    </row>
    <row r="142" spans="1:60" x14ac:dyDescent="0.3">
      <c r="A142" s="208">
        <v>139</v>
      </c>
      <c r="B142" s="209" t="s">
        <v>2372</v>
      </c>
      <c r="C142" s="207" t="s">
        <v>234</v>
      </c>
      <c r="D142" s="209" t="s">
        <v>286</v>
      </c>
      <c r="E142" s="209" t="s">
        <v>880</v>
      </c>
      <c r="F142" s="209" t="s">
        <v>288</v>
      </c>
      <c r="G142" s="209" t="s">
        <v>917</v>
      </c>
      <c r="H142" s="209" t="s">
        <v>918</v>
      </c>
      <c r="I142" s="209" t="s">
        <v>291</v>
      </c>
      <c r="J142" s="209" t="s">
        <v>833</v>
      </c>
      <c r="K142" s="211">
        <v>9.2307692308</v>
      </c>
      <c r="L142" s="211" t="s">
        <v>222</v>
      </c>
      <c r="M142" s="212">
        <v>1.54260416</v>
      </c>
      <c r="N142" s="212">
        <v>9.3023230769000001E-2</v>
      </c>
      <c r="O142" s="212">
        <v>0</v>
      </c>
      <c r="P142" s="213">
        <v>46198</v>
      </c>
      <c r="Q142" s="211" t="s">
        <v>222</v>
      </c>
      <c r="R142" s="212">
        <v>632918.96265</v>
      </c>
      <c r="S142" s="211" t="s">
        <v>222</v>
      </c>
      <c r="T142" s="211" t="s">
        <v>222</v>
      </c>
      <c r="U142" s="211">
        <v>108.34</v>
      </c>
      <c r="V142" s="211" t="s">
        <v>222</v>
      </c>
      <c r="W142" s="213">
        <v>46198</v>
      </c>
      <c r="X142" s="211">
        <v>102.385677</v>
      </c>
      <c r="Y142" s="211" t="s">
        <v>222</v>
      </c>
      <c r="Z142" s="213">
        <v>45982</v>
      </c>
      <c r="AA142" s="211" t="s">
        <v>222</v>
      </c>
      <c r="AB142" s="213">
        <v>46234</v>
      </c>
      <c r="AC142" s="212">
        <v>6373.9610000000002</v>
      </c>
      <c r="AD142" s="212">
        <v>788662.25271999999</v>
      </c>
      <c r="AE142" s="211">
        <v>123.73189178</v>
      </c>
      <c r="AF142" s="213">
        <v>46227</v>
      </c>
      <c r="AG142" s="210">
        <v>8.9424217537999997</v>
      </c>
      <c r="AH142" s="211">
        <v>9.8000000000000007</v>
      </c>
      <c r="AI142" s="211">
        <v>0.83</v>
      </c>
      <c r="AJ142" s="211" t="s">
        <v>222</v>
      </c>
      <c r="AK142" s="211" t="s">
        <v>222</v>
      </c>
      <c r="AL142" s="211" t="s">
        <v>222</v>
      </c>
      <c r="AM142" s="211" t="s">
        <v>222</v>
      </c>
      <c r="AN142" s="211" t="s">
        <v>222</v>
      </c>
      <c r="AO142" s="211" t="s">
        <v>222</v>
      </c>
      <c r="AP142" s="211" t="s">
        <v>222</v>
      </c>
      <c r="AQ142" s="211" t="s">
        <v>222</v>
      </c>
      <c r="AR142" s="211" t="s">
        <v>222</v>
      </c>
      <c r="AS142" s="211" t="s">
        <v>222</v>
      </c>
      <c r="AT142" s="211" t="s">
        <v>222</v>
      </c>
      <c r="AU142" s="211" t="s">
        <v>222</v>
      </c>
      <c r="AV142" s="211" t="s">
        <v>222</v>
      </c>
      <c r="AW142" s="210">
        <v>3.5737613138</v>
      </c>
      <c r="AX142" s="210">
        <v>1.8189894034999999E-10</v>
      </c>
      <c r="AY142" s="211" t="s">
        <v>222</v>
      </c>
      <c r="AZ142" s="211" t="s">
        <v>222</v>
      </c>
      <c r="BA142" s="211" t="s">
        <v>222</v>
      </c>
      <c r="BB142" s="211" t="s">
        <v>222</v>
      </c>
      <c r="BC142" s="211" t="s">
        <v>222</v>
      </c>
      <c r="BD142" s="211" t="s">
        <v>222</v>
      </c>
      <c r="BE142" s="209" t="s">
        <v>1756</v>
      </c>
      <c r="BF142" s="209" t="s">
        <v>1757</v>
      </c>
      <c r="BG142" s="211">
        <v>0</v>
      </c>
      <c r="BH142" s="211" t="s">
        <v>222</v>
      </c>
    </row>
    <row r="143" spans="1:60" x14ac:dyDescent="0.3">
      <c r="A143" s="208">
        <v>140</v>
      </c>
      <c r="B143" s="209" t="s">
        <v>1776</v>
      </c>
      <c r="C143" s="207" t="s">
        <v>234</v>
      </c>
      <c r="D143" s="209" t="s">
        <v>286</v>
      </c>
      <c r="E143" s="209" t="s">
        <v>880</v>
      </c>
      <c r="F143" s="209" t="s">
        <v>288</v>
      </c>
      <c r="G143" s="209" t="s">
        <v>823</v>
      </c>
      <c r="H143" s="209" t="s">
        <v>824</v>
      </c>
      <c r="I143" s="209" t="s">
        <v>291</v>
      </c>
      <c r="J143" s="209" t="s">
        <v>833</v>
      </c>
      <c r="K143" s="211">
        <v>100</v>
      </c>
      <c r="L143" s="211" t="s">
        <v>222</v>
      </c>
      <c r="M143" s="212">
        <v>198.07339632</v>
      </c>
      <c r="N143" s="212">
        <v>192.73710692</v>
      </c>
      <c r="O143" s="212">
        <v>202.9835813</v>
      </c>
      <c r="P143" s="213">
        <v>46255</v>
      </c>
      <c r="Q143" s="212">
        <v>274244.06</v>
      </c>
      <c r="R143" s="212">
        <v>223343.29500000001</v>
      </c>
      <c r="S143" s="212">
        <v>50900.764999999999</v>
      </c>
      <c r="T143" s="211">
        <v>69.88</v>
      </c>
      <c r="U143" s="211">
        <v>72.817585672999996</v>
      </c>
      <c r="V143" s="210">
        <v>95.965829345000003</v>
      </c>
      <c r="W143" s="213">
        <v>46132</v>
      </c>
      <c r="X143" s="211">
        <v>49.015793258000002</v>
      </c>
      <c r="Y143" s="214">
        <v>142.56629416000001</v>
      </c>
      <c r="Z143" s="213">
        <v>45902</v>
      </c>
      <c r="AA143" s="210">
        <v>0.71868770957000006</v>
      </c>
      <c r="AB143" s="213">
        <v>46234</v>
      </c>
      <c r="AC143" s="212">
        <v>3924.5</v>
      </c>
      <c r="AD143" s="212">
        <v>381590.02351999999</v>
      </c>
      <c r="AE143" s="211">
        <v>97.232774499000001</v>
      </c>
      <c r="AF143" s="213">
        <v>46234</v>
      </c>
      <c r="AG143" s="210">
        <v>15.665085222</v>
      </c>
      <c r="AH143" s="211">
        <v>8.9149999999999991</v>
      </c>
      <c r="AI143" s="211">
        <v>0.75</v>
      </c>
      <c r="AJ143" s="210">
        <v>-0.18568775886</v>
      </c>
      <c r="AK143" s="210">
        <v>-1.1364811832999999</v>
      </c>
      <c r="AL143" s="210">
        <v>0.58189595819999995</v>
      </c>
      <c r="AM143" s="210">
        <v>2.7737950543999998</v>
      </c>
      <c r="AN143" s="210">
        <v>40.220286975999997</v>
      </c>
      <c r="AO143" s="210">
        <v>12.180257529</v>
      </c>
      <c r="AP143" s="210">
        <v>32.731423647</v>
      </c>
      <c r="AQ143" s="210">
        <v>-0.45584045573999998</v>
      </c>
      <c r="AR143" s="211">
        <v>70.2</v>
      </c>
      <c r="AS143" s="210">
        <v>39.999958907</v>
      </c>
      <c r="AT143" s="210">
        <v>3.8928522217000001</v>
      </c>
      <c r="AU143" s="210">
        <v>-0.18568775886</v>
      </c>
      <c r="AV143" s="210">
        <v>14.647604581</v>
      </c>
      <c r="AW143" s="210">
        <v>8.2497212932000004</v>
      </c>
      <c r="AX143" s="210">
        <v>-3.4368530019999999</v>
      </c>
      <c r="AY143" s="212">
        <v>10</v>
      </c>
      <c r="AZ143" s="212">
        <v>11</v>
      </c>
      <c r="BA143" s="210">
        <v>1.0680717743999999</v>
      </c>
      <c r="BB143" s="210">
        <v>1.7472895576</v>
      </c>
      <c r="BC143" s="210">
        <v>0.76713255856999996</v>
      </c>
      <c r="BD143" s="210">
        <v>31.819584798000001</v>
      </c>
      <c r="BE143" s="209" t="s">
        <v>1756</v>
      </c>
      <c r="BF143" s="209" t="s">
        <v>1757</v>
      </c>
      <c r="BG143" s="211">
        <v>0.75</v>
      </c>
      <c r="BH143" s="210">
        <v>1.0599208592</v>
      </c>
    </row>
    <row r="144" spans="1:60" x14ac:dyDescent="0.3">
      <c r="A144" s="208">
        <v>141</v>
      </c>
      <c r="B144" s="209" t="s">
        <v>1303</v>
      </c>
      <c r="C144" s="207" t="s">
        <v>234</v>
      </c>
      <c r="D144" s="209" t="s">
        <v>286</v>
      </c>
      <c r="E144" s="209" t="s">
        <v>880</v>
      </c>
      <c r="F144" s="209" t="s">
        <v>288</v>
      </c>
      <c r="G144" s="209" t="s">
        <v>1304</v>
      </c>
      <c r="H144" s="209" t="s">
        <v>1305</v>
      </c>
      <c r="I144" s="209" t="s">
        <v>291</v>
      </c>
      <c r="J144" s="209" t="s">
        <v>833</v>
      </c>
      <c r="K144" s="211">
        <v>0</v>
      </c>
      <c r="L144" s="211" t="s">
        <v>222</v>
      </c>
      <c r="M144" s="212">
        <v>0</v>
      </c>
      <c r="N144" s="212">
        <v>0</v>
      </c>
      <c r="O144" s="212">
        <v>0</v>
      </c>
      <c r="P144" s="213">
        <v>45561</v>
      </c>
      <c r="Q144" s="211" t="s">
        <v>222</v>
      </c>
      <c r="R144" s="211" t="s">
        <v>222</v>
      </c>
      <c r="S144" s="211" t="s">
        <v>222</v>
      </c>
      <c r="T144" s="211" t="s">
        <v>222</v>
      </c>
      <c r="U144" s="211" t="s">
        <v>222</v>
      </c>
      <c r="V144" s="211" t="s">
        <v>222</v>
      </c>
      <c r="W144" s="215" t="s">
        <v>222</v>
      </c>
      <c r="X144" s="211" t="s">
        <v>222</v>
      </c>
      <c r="Y144" s="211" t="s">
        <v>222</v>
      </c>
      <c r="Z144" s="215" t="s">
        <v>222</v>
      </c>
      <c r="AA144" s="211" t="s">
        <v>222</v>
      </c>
      <c r="AB144" s="213">
        <v>46234</v>
      </c>
      <c r="AC144" s="212">
        <v>627.72400000000005</v>
      </c>
      <c r="AD144" s="212">
        <v>64344.769650000002</v>
      </c>
      <c r="AE144" s="211">
        <v>102.50487419</v>
      </c>
      <c r="AF144" s="213">
        <v>46216</v>
      </c>
      <c r="AG144" s="211" t="s">
        <v>222</v>
      </c>
      <c r="AH144" s="211">
        <v>6.45</v>
      </c>
      <c r="AI144" s="211">
        <v>0</v>
      </c>
      <c r="AJ144" s="211" t="s">
        <v>222</v>
      </c>
      <c r="AK144" s="211" t="s">
        <v>222</v>
      </c>
      <c r="AL144" s="211" t="s">
        <v>222</v>
      </c>
      <c r="AM144" s="211" t="s">
        <v>222</v>
      </c>
      <c r="AN144" s="211" t="s">
        <v>222</v>
      </c>
      <c r="AO144" s="211" t="s">
        <v>222</v>
      </c>
      <c r="AP144" s="211" t="s">
        <v>222</v>
      </c>
      <c r="AQ144" s="211" t="s">
        <v>222</v>
      </c>
      <c r="AR144" s="211" t="s">
        <v>222</v>
      </c>
      <c r="AS144" s="211" t="s">
        <v>222</v>
      </c>
      <c r="AT144" s="211" t="s">
        <v>222</v>
      </c>
      <c r="AU144" s="211" t="s">
        <v>222</v>
      </c>
      <c r="AV144" s="211" t="s">
        <v>222</v>
      </c>
      <c r="AW144" s="211" t="s">
        <v>222</v>
      </c>
      <c r="AX144" s="211" t="s">
        <v>222</v>
      </c>
      <c r="AY144" s="211" t="s">
        <v>222</v>
      </c>
      <c r="AZ144" s="211" t="s">
        <v>222</v>
      </c>
      <c r="BA144" s="211" t="s">
        <v>222</v>
      </c>
      <c r="BB144" s="211" t="s">
        <v>222</v>
      </c>
      <c r="BC144" s="211" t="s">
        <v>222</v>
      </c>
      <c r="BD144" s="211" t="s">
        <v>222</v>
      </c>
      <c r="BE144" s="209" t="s">
        <v>1756</v>
      </c>
      <c r="BF144" s="209" t="s">
        <v>1757</v>
      </c>
      <c r="BG144" s="211">
        <v>0</v>
      </c>
      <c r="BH144" s="211" t="s">
        <v>222</v>
      </c>
    </row>
    <row r="145" spans="1:60" x14ac:dyDescent="0.3">
      <c r="A145" s="208">
        <v>142</v>
      </c>
      <c r="B145" s="209" t="s">
        <v>2048</v>
      </c>
      <c r="C145" s="207" t="s">
        <v>234</v>
      </c>
      <c r="D145" s="209" t="s">
        <v>286</v>
      </c>
      <c r="E145" s="209" t="s">
        <v>880</v>
      </c>
      <c r="F145" s="209" t="s">
        <v>288</v>
      </c>
      <c r="G145" s="209" t="s">
        <v>1306</v>
      </c>
      <c r="H145" s="209" t="s">
        <v>1307</v>
      </c>
      <c r="I145" s="209" t="s">
        <v>291</v>
      </c>
      <c r="J145" s="209" t="s">
        <v>833</v>
      </c>
      <c r="K145" s="211">
        <v>100</v>
      </c>
      <c r="L145" s="211" t="s">
        <v>222</v>
      </c>
      <c r="M145" s="212">
        <v>9406.2567276999998</v>
      </c>
      <c r="N145" s="212">
        <v>124.916472</v>
      </c>
      <c r="O145" s="212">
        <v>178.00833348</v>
      </c>
      <c r="P145" s="213">
        <v>46255</v>
      </c>
      <c r="Q145" s="212">
        <v>617095.46250000002</v>
      </c>
      <c r="R145" s="212">
        <v>399091.45640000002</v>
      </c>
      <c r="S145" s="212">
        <v>218004.0061</v>
      </c>
      <c r="T145" s="211">
        <v>10.95</v>
      </c>
      <c r="U145" s="211">
        <v>11.63599368</v>
      </c>
      <c r="V145" s="210">
        <v>94.104554372999999</v>
      </c>
      <c r="W145" s="213">
        <v>46037</v>
      </c>
      <c r="X145" s="211">
        <v>9.8894620928000005</v>
      </c>
      <c r="Y145" s="214">
        <v>110.72391902</v>
      </c>
      <c r="Z145" s="213">
        <v>45896</v>
      </c>
      <c r="AA145" s="210">
        <v>1.0222487817000001</v>
      </c>
      <c r="AB145" s="213">
        <v>46234</v>
      </c>
      <c r="AC145" s="212">
        <v>56355.75</v>
      </c>
      <c r="AD145" s="212">
        <v>603664.65928000002</v>
      </c>
      <c r="AE145" s="211">
        <v>10.711678210000001</v>
      </c>
      <c r="AF145" s="213">
        <v>46248</v>
      </c>
      <c r="AG145" s="210">
        <v>14.888123924</v>
      </c>
      <c r="AH145" s="211">
        <v>1.73</v>
      </c>
      <c r="AI145" s="211">
        <v>0.13</v>
      </c>
      <c r="AJ145" s="210">
        <v>-0.18231540570999999</v>
      </c>
      <c r="AK145" s="210">
        <v>-1.1331088302000001</v>
      </c>
      <c r="AL145" s="210">
        <v>1.4047418596000001</v>
      </c>
      <c r="AM145" s="210">
        <v>1.1463300275999999</v>
      </c>
      <c r="AN145" s="210">
        <v>13.296677903999999</v>
      </c>
      <c r="AO145" s="210">
        <v>-4.9507667024000002</v>
      </c>
      <c r="AP145" s="210">
        <v>5.8078145743</v>
      </c>
      <c r="AQ145" s="210">
        <v>0.18298261674999999</v>
      </c>
      <c r="AR145" s="211">
        <v>10.93</v>
      </c>
      <c r="AS145" s="211" t="s">
        <v>222</v>
      </c>
      <c r="AT145" s="211" t="s">
        <v>222</v>
      </c>
      <c r="AU145" s="210">
        <v>-0.14690585567</v>
      </c>
      <c r="AV145" s="210">
        <v>-2.4834196502000001</v>
      </c>
      <c r="AW145" s="210">
        <v>5.6224899599000002</v>
      </c>
      <c r="AX145" s="210">
        <v>-4.7244906867000003</v>
      </c>
      <c r="AY145" s="212">
        <v>6</v>
      </c>
      <c r="AZ145" s="212">
        <v>7</v>
      </c>
      <c r="BA145" s="210">
        <v>1.1882998172000001</v>
      </c>
      <c r="BB145" s="210">
        <v>-0.22000140482</v>
      </c>
      <c r="BC145" s="210">
        <v>0.46527454269000001</v>
      </c>
      <c r="BD145" s="210">
        <v>0.87884532077999999</v>
      </c>
      <c r="BE145" s="209" t="s">
        <v>1756</v>
      </c>
      <c r="BF145" s="209" t="s">
        <v>1757</v>
      </c>
      <c r="BG145" s="211">
        <v>0.13</v>
      </c>
      <c r="BH145" s="210">
        <v>1.1701170116999999</v>
      </c>
    </row>
    <row r="146" spans="1:60" x14ac:dyDescent="0.3">
      <c r="A146" s="208">
        <v>143</v>
      </c>
      <c r="B146" s="209" t="s">
        <v>2165</v>
      </c>
      <c r="C146" s="207" t="s">
        <v>234</v>
      </c>
      <c r="D146" s="209" t="s">
        <v>286</v>
      </c>
      <c r="E146" s="209" t="s">
        <v>880</v>
      </c>
      <c r="F146" s="209" t="s">
        <v>288</v>
      </c>
      <c r="G146" s="209" t="s">
        <v>85</v>
      </c>
      <c r="H146" s="209" t="s">
        <v>402</v>
      </c>
      <c r="I146" s="209" t="s">
        <v>291</v>
      </c>
      <c r="J146" s="209" t="s">
        <v>833</v>
      </c>
      <c r="K146" s="211">
        <v>93.846153846000007</v>
      </c>
      <c r="L146" s="211" t="s">
        <v>222</v>
      </c>
      <c r="M146" s="212">
        <v>42.7084172</v>
      </c>
      <c r="N146" s="212">
        <v>5.7758332308</v>
      </c>
      <c r="O146" s="212">
        <v>6.0886473913000003</v>
      </c>
      <c r="P146" s="213">
        <v>46255</v>
      </c>
      <c r="Q146" s="212">
        <v>40752</v>
      </c>
      <c r="R146" s="212">
        <v>32530.85</v>
      </c>
      <c r="S146" s="212">
        <v>8221.15</v>
      </c>
      <c r="T146" s="211">
        <v>28.8</v>
      </c>
      <c r="U146" s="211">
        <v>39.687706964</v>
      </c>
      <c r="V146" s="210">
        <v>72.566550710000001</v>
      </c>
      <c r="W146" s="213">
        <v>46051</v>
      </c>
      <c r="X146" s="211">
        <v>22.267324421000001</v>
      </c>
      <c r="Y146" s="214">
        <v>129.33749675000001</v>
      </c>
      <c r="Z146" s="213">
        <v>45895</v>
      </c>
      <c r="AA146" s="210">
        <v>0.40097095580999997</v>
      </c>
      <c r="AB146" s="213">
        <v>46234</v>
      </c>
      <c r="AC146" s="212">
        <v>1415</v>
      </c>
      <c r="AD146" s="212">
        <v>101633.29640000001</v>
      </c>
      <c r="AE146" s="211">
        <v>71.825651166</v>
      </c>
      <c r="AF146" s="213">
        <v>46234</v>
      </c>
      <c r="AG146" s="210">
        <v>8.9604175729000008</v>
      </c>
      <c r="AH146" s="211">
        <v>2.06</v>
      </c>
      <c r="AI146" s="211">
        <v>0.2</v>
      </c>
      <c r="AJ146" s="210">
        <v>2.7837259099999998</v>
      </c>
      <c r="AK146" s="210">
        <v>1.8329324856</v>
      </c>
      <c r="AL146" s="210">
        <v>-5.2631044411000003</v>
      </c>
      <c r="AM146" s="210">
        <v>-17.126712733000002</v>
      </c>
      <c r="AN146" s="210">
        <v>33.2193094</v>
      </c>
      <c r="AO146" s="210">
        <v>-8.9308668770999997</v>
      </c>
      <c r="AP146" s="210">
        <v>25.730446069999999</v>
      </c>
      <c r="AQ146" s="210">
        <v>-21.203830368999999</v>
      </c>
      <c r="AR146" s="211">
        <v>36.549999999999997</v>
      </c>
      <c r="AS146" s="210">
        <v>-41.172401086999997</v>
      </c>
      <c r="AT146" s="210">
        <v>-77.279507772000002</v>
      </c>
      <c r="AU146" s="210">
        <v>-0.51813471508999998</v>
      </c>
      <c r="AV146" s="210">
        <v>-6.4635198248999997</v>
      </c>
      <c r="AW146" s="210">
        <v>34.538152611000001</v>
      </c>
      <c r="AX146" s="210">
        <v>-12.541254125</v>
      </c>
      <c r="AY146" s="212">
        <v>6</v>
      </c>
      <c r="AZ146" s="212">
        <v>6</v>
      </c>
      <c r="BA146" s="210">
        <v>0.65338124795999997</v>
      </c>
      <c r="BB146" s="210">
        <v>0.62177341907000006</v>
      </c>
      <c r="BC146" s="210">
        <v>-0.98642653996999996</v>
      </c>
      <c r="BD146" s="210">
        <v>26.735387830000001</v>
      </c>
      <c r="BE146" s="209" t="s">
        <v>1756</v>
      </c>
      <c r="BF146" s="209" t="s">
        <v>1757</v>
      </c>
      <c r="BG146" s="211">
        <v>0.2</v>
      </c>
      <c r="BH146" s="210">
        <v>0.68610634648000002</v>
      </c>
    </row>
    <row r="147" spans="1:60" x14ac:dyDescent="0.3">
      <c r="A147" s="208">
        <v>144</v>
      </c>
      <c r="B147" s="209" t="s">
        <v>2166</v>
      </c>
      <c r="C147" s="207" t="s">
        <v>234</v>
      </c>
      <c r="D147" s="209" t="s">
        <v>286</v>
      </c>
      <c r="E147" s="209" t="s">
        <v>880</v>
      </c>
      <c r="F147" s="209" t="s">
        <v>288</v>
      </c>
      <c r="G147" s="209" t="s">
        <v>407</v>
      </c>
      <c r="H147" s="209" t="s">
        <v>408</v>
      </c>
      <c r="I147" s="209" t="s">
        <v>291</v>
      </c>
      <c r="J147" s="209" t="s">
        <v>833</v>
      </c>
      <c r="K147" s="211">
        <v>29.230769231</v>
      </c>
      <c r="L147" s="211" t="s">
        <v>222</v>
      </c>
      <c r="M147" s="212">
        <v>185.63152783999999</v>
      </c>
      <c r="N147" s="212">
        <v>10.647349384</v>
      </c>
      <c r="O147" s="212">
        <v>9.6036543477999992</v>
      </c>
      <c r="P147" s="213">
        <v>46255</v>
      </c>
      <c r="Q147" s="212">
        <v>218167.2</v>
      </c>
      <c r="R147" s="212">
        <v>191383</v>
      </c>
      <c r="S147" s="212">
        <v>26784.2</v>
      </c>
      <c r="T147" s="211">
        <v>69.48</v>
      </c>
      <c r="U147" s="211">
        <v>69.48</v>
      </c>
      <c r="V147" s="210">
        <v>100</v>
      </c>
      <c r="W147" s="213">
        <v>46255</v>
      </c>
      <c r="X147" s="211">
        <v>57.980839257</v>
      </c>
      <c r="Y147" s="214">
        <v>119.83269109</v>
      </c>
      <c r="Z147" s="213">
        <v>45960</v>
      </c>
      <c r="AA147" s="210">
        <v>0.94170899732000002</v>
      </c>
      <c r="AB147" s="213">
        <v>46234</v>
      </c>
      <c r="AC147" s="212">
        <v>3140</v>
      </c>
      <c r="AD147" s="212">
        <v>231671.56799000001</v>
      </c>
      <c r="AE147" s="211">
        <v>73.780754137000002</v>
      </c>
      <c r="AF147" s="213">
        <v>46234</v>
      </c>
      <c r="AG147" s="210">
        <v>5.118949959</v>
      </c>
      <c r="AH147" s="211">
        <v>3.12</v>
      </c>
      <c r="AI147" s="211">
        <v>0.24</v>
      </c>
      <c r="AJ147" s="210">
        <v>0</v>
      </c>
      <c r="AK147" s="210">
        <v>-0.95079342445000004</v>
      </c>
      <c r="AL147" s="210">
        <v>4.0635050202</v>
      </c>
      <c r="AM147" s="210">
        <v>7.6899623849000003</v>
      </c>
      <c r="AN147" s="210">
        <v>19.743749680000001</v>
      </c>
      <c r="AO147" s="210">
        <v>12.609844616</v>
      </c>
      <c r="AP147" s="210">
        <v>12.25488635</v>
      </c>
      <c r="AQ147" s="211" t="s">
        <v>222</v>
      </c>
      <c r="AR147" s="211" t="s">
        <v>222</v>
      </c>
      <c r="AS147" s="210">
        <v>70.391514595000004</v>
      </c>
      <c r="AT147" s="210">
        <v>34.284407909999999</v>
      </c>
      <c r="AU147" s="210">
        <v>1.0618181817000001</v>
      </c>
      <c r="AV147" s="210">
        <v>15.077191668999999</v>
      </c>
      <c r="AW147" s="210">
        <v>5.1788315261999998</v>
      </c>
      <c r="AX147" s="210">
        <v>-2.3769100169000001</v>
      </c>
      <c r="AY147" s="212">
        <v>10</v>
      </c>
      <c r="AZ147" s="212">
        <v>7</v>
      </c>
      <c r="BA147" s="210">
        <v>0.35820895522000001</v>
      </c>
      <c r="BB147" s="211" t="s">
        <v>222</v>
      </c>
      <c r="BC147" s="211" t="s">
        <v>222</v>
      </c>
      <c r="BD147" s="211" t="s">
        <v>222</v>
      </c>
      <c r="BE147" s="209" t="s">
        <v>1756</v>
      </c>
      <c r="BF147" s="209" t="s">
        <v>1757</v>
      </c>
      <c r="BG147" s="211">
        <v>0.24</v>
      </c>
      <c r="BH147" s="210">
        <v>0.34787650384000002</v>
      </c>
    </row>
    <row r="148" spans="1:60" x14ac:dyDescent="0.3">
      <c r="A148" s="208">
        <v>145</v>
      </c>
      <c r="B148" s="209" t="s">
        <v>2167</v>
      </c>
      <c r="C148" s="207" t="s">
        <v>234</v>
      </c>
      <c r="D148" s="209" t="s">
        <v>286</v>
      </c>
      <c r="E148" s="209" t="s">
        <v>880</v>
      </c>
      <c r="F148" s="209" t="s">
        <v>288</v>
      </c>
      <c r="G148" s="209" t="s">
        <v>1777</v>
      </c>
      <c r="H148" s="209" t="s">
        <v>1778</v>
      </c>
      <c r="I148" s="209" t="s">
        <v>222</v>
      </c>
      <c r="J148" s="209" t="s">
        <v>833</v>
      </c>
      <c r="K148" s="211">
        <v>0</v>
      </c>
      <c r="L148" s="211" t="s">
        <v>222</v>
      </c>
      <c r="M148" s="212">
        <v>0.54459824000000001</v>
      </c>
      <c r="N148" s="212">
        <v>0</v>
      </c>
      <c r="O148" s="212">
        <v>0</v>
      </c>
      <c r="P148" s="213">
        <v>46027</v>
      </c>
      <c r="Q148" s="211" t="s">
        <v>222</v>
      </c>
      <c r="R148" s="212">
        <v>1332.75</v>
      </c>
      <c r="S148" s="211" t="s">
        <v>222</v>
      </c>
      <c r="T148" s="211" t="s">
        <v>222</v>
      </c>
      <c r="U148" s="211">
        <v>114.52</v>
      </c>
      <c r="V148" s="211" t="s">
        <v>222</v>
      </c>
      <c r="W148" s="213">
        <v>46027</v>
      </c>
      <c r="X148" s="211">
        <v>107.58</v>
      </c>
      <c r="Y148" s="211" t="s">
        <v>222</v>
      </c>
      <c r="Z148" s="213">
        <v>45908</v>
      </c>
      <c r="AA148" s="211" t="s">
        <v>222</v>
      </c>
      <c r="AB148" s="213">
        <v>46234</v>
      </c>
      <c r="AC148" s="212">
        <v>12.5</v>
      </c>
      <c r="AD148" s="212">
        <v>12008.493420000001</v>
      </c>
      <c r="AE148" s="211">
        <v>960.67947360000005</v>
      </c>
      <c r="AF148" s="215" t="s">
        <v>222</v>
      </c>
      <c r="AG148" s="210">
        <v>0</v>
      </c>
      <c r="AH148" s="211">
        <v>0</v>
      </c>
      <c r="AI148" s="211">
        <v>0</v>
      </c>
      <c r="AJ148" s="211" t="s">
        <v>222</v>
      </c>
      <c r="AK148" s="211" t="s">
        <v>222</v>
      </c>
      <c r="AL148" s="211" t="s">
        <v>222</v>
      </c>
      <c r="AM148" s="211" t="s">
        <v>222</v>
      </c>
      <c r="AN148" s="211" t="s">
        <v>222</v>
      </c>
      <c r="AO148" s="211" t="s">
        <v>222</v>
      </c>
      <c r="AP148" s="211" t="s">
        <v>222</v>
      </c>
      <c r="AQ148" s="211" t="s">
        <v>222</v>
      </c>
      <c r="AR148" s="211" t="s">
        <v>222</v>
      </c>
      <c r="AS148" s="211" t="s">
        <v>222</v>
      </c>
      <c r="AT148" s="211" t="s">
        <v>222</v>
      </c>
      <c r="AU148" s="211" t="s">
        <v>222</v>
      </c>
      <c r="AV148" s="211" t="s">
        <v>222</v>
      </c>
      <c r="AW148" s="210">
        <v>1.9572953737000001</v>
      </c>
      <c r="AX148" s="210">
        <v>1.0411152285</v>
      </c>
      <c r="AY148" s="211" t="s">
        <v>222</v>
      </c>
      <c r="AZ148" s="211" t="s">
        <v>222</v>
      </c>
      <c r="BA148" s="210">
        <v>0</v>
      </c>
      <c r="BB148" s="211" t="s">
        <v>222</v>
      </c>
      <c r="BC148" s="211" t="s">
        <v>222</v>
      </c>
      <c r="BD148" s="211" t="s">
        <v>222</v>
      </c>
      <c r="BE148" s="209" t="s">
        <v>1756</v>
      </c>
      <c r="BF148" s="209" t="s">
        <v>1757</v>
      </c>
      <c r="BG148" s="211">
        <v>0</v>
      </c>
      <c r="BH148" s="211" t="s">
        <v>222</v>
      </c>
    </row>
    <row r="149" spans="1:60" x14ac:dyDescent="0.3">
      <c r="A149" s="208">
        <v>146</v>
      </c>
      <c r="B149" s="209" t="s">
        <v>2373</v>
      </c>
      <c r="C149" s="207" t="s">
        <v>234</v>
      </c>
      <c r="D149" s="209" t="s">
        <v>286</v>
      </c>
      <c r="E149" s="209" t="s">
        <v>880</v>
      </c>
      <c r="F149" s="209" t="s">
        <v>288</v>
      </c>
      <c r="G149" s="209" t="s">
        <v>1310</v>
      </c>
      <c r="H149" s="209" t="s">
        <v>1311</v>
      </c>
      <c r="I149" s="209" t="s">
        <v>291</v>
      </c>
      <c r="J149" s="209" t="s">
        <v>833</v>
      </c>
      <c r="K149" s="211">
        <v>100</v>
      </c>
      <c r="L149" s="211" t="s">
        <v>222</v>
      </c>
      <c r="M149" s="212">
        <v>356.20140176000001</v>
      </c>
      <c r="N149" s="212">
        <v>249.84822768999999</v>
      </c>
      <c r="O149" s="212">
        <v>264.94773435000002</v>
      </c>
      <c r="P149" s="213">
        <v>46255</v>
      </c>
      <c r="Q149" s="212">
        <v>857576.86059000005</v>
      </c>
      <c r="R149" s="212">
        <v>253389.38462</v>
      </c>
      <c r="S149" s="212">
        <v>604187.47597999999</v>
      </c>
      <c r="T149" s="211">
        <v>8.4</v>
      </c>
      <c r="U149" s="211">
        <v>13.026394140000001</v>
      </c>
      <c r="V149" s="210">
        <v>64.484460623000004</v>
      </c>
      <c r="W149" s="213">
        <v>45960</v>
      </c>
      <c r="X149" s="211">
        <v>6.2479941341999998</v>
      </c>
      <c r="Y149" s="214">
        <v>134.44314799</v>
      </c>
      <c r="Z149" s="213">
        <v>45896</v>
      </c>
      <c r="AA149" s="210">
        <v>0.85932422920999996</v>
      </c>
      <c r="AB149" s="213">
        <v>46234</v>
      </c>
      <c r="AC149" s="212">
        <v>102092.4834</v>
      </c>
      <c r="AD149" s="212">
        <v>997966.57820999995</v>
      </c>
      <c r="AE149" s="211">
        <v>9.7751229565000006</v>
      </c>
      <c r="AF149" s="213">
        <v>46241</v>
      </c>
      <c r="AG149" s="210">
        <v>11.089397590000001</v>
      </c>
      <c r="AH149" s="211">
        <v>0.92042000000000002</v>
      </c>
      <c r="AI149" s="211">
        <v>8.2100000000000006E-2</v>
      </c>
      <c r="AJ149" s="210">
        <v>0.47846889937999998</v>
      </c>
      <c r="AK149" s="210">
        <v>-0.47232452507</v>
      </c>
      <c r="AL149" s="210">
        <v>10.314807154</v>
      </c>
      <c r="AM149" s="210">
        <v>5.9980518624999997</v>
      </c>
      <c r="AN149" s="210">
        <v>13.385787457999999</v>
      </c>
      <c r="AO149" s="210">
        <v>1.2081499311999999</v>
      </c>
      <c r="AP149" s="210">
        <v>5.8969241287000003</v>
      </c>
      <c r="AQ149" s="210">
        <v>13.513513512999999</v>
      </c>
      <c r="AR149" s="211">
        <v>7.4</v>
      </c>
      <c r="AS149" s="211" t="s">
        <v>222</v>
      </c>
      <c r="AT149" s="211" t="s">
        <v>222</v>
      </c>
      <c r="AU149" s="210">
        <v>18.304180374000001</v>
      </c>
      <c r="AV149" s="210">
        <v>3.6754969834</v>
      </c>
      <c r="AW149" s="210">
        <v>18.304180374000001</v>
      </c>
      <c r="AX149" s="210">
        <v>-6.3917766625999999</v>
      </c>
      <c r="AY149" s="212">
        <v>6</v>
      </c>
      <c r="AZ149" s="212">
        <v>7</v>
      </c>
      <c r="BA149" s="210">
        <v>1.0662337662000001</v>
      </c>
      <c r="BB149" s="210">
        <v>0.15022870260999999</v>
      </c>
      <c r="BC149" s="210">
        <v>-0.41110776307000002</v>
      </c>
      <c r="BD149" s="210">
        <v>1.9483131963</v>
      </c>
      <c r="BE149" s="209" t="s">
        <v>1756</v>
      </c>
      <c r="BF149" s="209" t="s">
        <v>1757</v>
      </c>
      <c r="BG149" s="211">
        <v>8.2100000000000006E-2</v>
      </c>
      <c r="BH149" s="210">
        <v>1.1434540390000001</v>
      </c>
    </row>
    <row r="150" spans="1:60" x14ac:dyDescent="0.3">
      <c r="A150" s="208">
        <v>147</v>
      </c>
      <c r="B150" s="209" t="s">
        <v>2374</v>
      </c>
      <c r="C150" s="207" t="s">
        <v>234</v>
      </c>
      <c r="D150" s="209" t="s">
        <v>286</v>
      </c>
      <c r="E150" s="209" t="s">
        <v>880</v>
      </c>
      <c r="F150" s="209" t="s">
        <v>288</v>
      </c>
      <c r="G150" s="209" t="s">
        <v>936</v>
      </c>
      <c r="H150" s="209" t="s">
        <v>937</v>
      </c>
      <c r="I150" s="209" t="s">
        <v>291</v>
      </c>
      <c r="J150" s="209" t="s">
        <v>833</v>
      </c>
      <c r="K150" s="211">
        <v>3.0769230769</v>
      </c>
      <c r="L150" s="211" t="s">
        <v>222</v>
      </c>
      <c r="M150" s="212">
        <v>4.0080360000000002E-2</v>
      </c>
      <c r="N150" s="212">
        <v>0.12383569229999999</v>
      </c>
      <c r="O150" s="212">
        <v>0.32607391304</v>
      </c>
      <c r="P150" s="213">
        <v>46253</v>
      </c>
      <c r="Q150" s="212">
        <v>19372.975050000001</v>
      </c>
      <c r="R150" s="212">
        <v>29944.067999999999</v>
      </c>
      <c r="S150" s="212">
        <v>-10571.09295</v>
      </c>
      <c r="T150" s="211">
        <v>249.99</v>
      </c>
      <c r="U150" s="211">
        <v>340.32195625999998</v>
      </c>
      <c r="V150" s="210">
        <v>73.456912021999997</v>
      </c>
      <c r="W150" s="213">
        <v>46017</v>
      </c>
      <c r="X150" s="211">
        <v>249.99</v>
      </c>
      <c r="Y150" s="214">
        <v>100</v>
      </c>
      <c r="Z150" s="213">
        <v>46253</v>
      </c>
      <c r="AA150" s="210">
        <v>0.88920895419000001</v>
      </c>
      <c r="AB150" s="213">
        <v>46234</v>
      </c>
      <c r="AC150" s="212">
        <v>77.495000000000005</v>
      </c>
      <c r="AD150" s="212">
        <v>21786.752100000002</v>
      </c>
      <c r="AE150" s="211">
        <v>281.13751983999998</v>
      </c>
      <c r="AF150" s="213">
        <v>45077</v>
      </c>
      <c r="AG150" s="210">
        <v>0</v>
      </c>
      <c r="AH150" s="211">
        <v>0</v>
      </c>
      <c r="AI150" s="211">
        <v>0</v>
      </c>
      <c r="AJ150" s="211" t="s">
        <v>222</v>
      </c>
      <c r="AK150" s="211" t="s">
        <v>222</v>
      </c>
      <c r="AL150" s="210">
        <v>-9.0316946254000001</v>
      </c>
      <c r="AM150" s="211" t="s">
        <v>222</v>
      </c>
      <c r="AN150" s="211" t="s">
        <v>222</v>
      </c>
      <c r="AO150" s="210">
        <v>-26.543087977999999</v>
      </c>
      <c r="AP150" s="211" t="s">
        <v>222</v>
      </c>
      <c r="AQ150" s="211" t="s">
        <v>222</v>
      </c>
      <c r="AR150" s="211" t="s">
        <v>222</v>
      </c>
      <c r="AS150" s="211" t="s">
        <v>222</v>
      </c>
      <c r="AT150" s="211" t="s">
        <v>222</v>
      </c>
      <c r="AU150" s="211" t="s">
        <v>222</v>
      </c>
      <c r="AV150" s="210">
        <v>-24.075740926000002</v>
      </c>
      <c r="AW150" s="210">
        <v>18.289225585000001</v>
      </c>
      <c r="AX150" s="210">
        <v>-9.0316946254000001</v>
      </c>
      <c r="AY150" s="211" t="s">
        <v>222</v>
      </c>
      <c r="AZ150" s="211" t="s">
        <v>222</v>
      </c>
      <c r="BA150" s="211" t="s">
        <v>222</v>
      </c>
      <c r="BB150" s="211" t="s">
        <v>222</v>
      </c>
      <c r="BC150" s="211" t="s">
        <v>222</v>
      </c>
      <c r="BD150" s="211" t="s">
        <v>222</v>
      </c>
      <c r="BE150" s="209" t="s">
        <v>1756</v>
      </c>
      <c r="BF150" s="209" t="s">
        <v>1757</v>
      </c>
      <c r="BG150" s="211">
        <v>0</v>
      </c>
      <c r="BH150" s="210">
        <v>0</v>
      </c>
    </row>
    <row r="151" spans="1:60" x14ac:dyDescent="0.3">
      <c r="A151" s="208">
        <v>148</v>
      </c>
      <c r="B151" s="209" t="s">
        <v>2375</v>
      </c>
      <c r="C151" s="207" t="s">
        <v>234</v>
      </c>
      <c r="D151" s="209" t="s">
        <v>286</v>
      </c>
      <c r="E151" s="209" t="s">
        <v>880</v>
      </c>
      <c r="F151" s="209" t="s">
        <v>288</v>
      </c>
      <c r="G151" s="209" t="s">
        <v>1988</v>
      </c>
      <c r="H151" s="209" t="s">
        <v>1989</v>
      </c>
      <c r="I151" s="209" t="s">
        <v>222</v>
      </c>
      <c r="J151" s="209" t="s">
        <v>833</v>
      </c>
      <c r="K151" s="211">
        <v>0</v>
      </c>
      <c r="L151" s="211" t="s">
        <v>222</v>
      </c>
      <c r="M151" s="211" t="s">
        <v>222</v>
      </c>
      <c r="N151" s="211" t="s">
        <v>222</v>
      </c>
      <c r="O151" s="211" t="s">
        <v>222</v>
      </c>
      <c r="P151" s="215" t="s">
        <v>222</v>
      </c>
      <c r="Q151" s="211" t="s">
        <v>222</v>
      </c>
      <c r="R151" s="211" t="s">
        <v>222</v>
      </c>
      <c r="S151" s="211" t="s">
        <v>222</v>
      </c>
      <c r="T151" s="211" t="s">
        <v>222</v>
      </c>
      <c r="U151" s="211" t="s">
        <v>222</v>
      </c>
      <c r="V151" s="211" t="s">
        <v>222</v>
      </c>
      <c r="W151" s="215" t="s">
        <v>222</v>
      </c>
      <c r="X151" s="211" t="s">
        <v>222</v>
      </c>
      <c r="Y151" s="211" t="s">
        <v>222</v>
      </c>
      <c r="Z151" s="215" t="s">
        <v>222</v>
      </c>
      <c r="AA151" s="211" t="s">
        <v>222</v>
      </c>
      <c r="AB151" s="213">
        <v>46234</v>
      </c>
      <c r="AC151" s="212">
        <v>6312.09</v>
      </c>
      <c r="AD151" s="212">
        <v>155327.44130999999</v>
      </c>
      <c r="AE151" s="211">
        <v>24.607925633000001</v>
      </c>
      <c r="AF151" s="213">
        <v>46234</v>
      </c>
      <c r="AG151" s="211" t="s">
        <v>222</v>
      </c>
      <c r="AH151" s="211" t="s">
        <v>222</v>
      </c>
      <c r="AI151" s="211" t="s">
        <v>222</v>
      </c>
      <c r="AJ151" s="211" t="s">
        <v>222</v>
      </c>
      <c r="AK151" s="211" t="s">
        <v>222</v>
      </c>
      <c r="AL151" s="211" t="s">
        <v>222</v>
      </c>
      <c r="AM151" s="211" t="s">
        <v>222</v>
      </c>
      <c r="AN151" s="211" t="s">
        <v>222</v>
      </c>
      <c r="AO151" s="211" t="s">
        <v>222</v>
      </c>
      <c r="AP151" s="211" t="s">
        <v>222</v>
      </c>
      <c r="AQ151" s="211" t="s">
        <v>222</v>
      </c>
      <c r="AR151" s="211" t="s">
        <v>222</v>
      </c>
      <c r="AS151" s="211" t="s">
        <v>222</v>
      </c>
      <c r="AT151" s="211" t="s">
        <v>222</v>
      </c>
      <c r="AU151" s="211" t="s">
        <v>222</v>
      </c>
      <c r="AV151" s="211" t="s">
        <v>222</v>
      </c>
      <c r="AW151" s="211" t="s">
        <v>222</v>
      </c>
      <c r="AX151" s="211" t="s">
        <v>222</v>
      </c>
      <c r="AY151" s="211" t="s">
        <v>222</v>
      </c>
      <c r="AZ151" s="211" t="s">
        <v>222</v>
      </c>
      <c r="BA151" s="211" t="s">
        <v>222</v>
      </c>
      <c r="BB151" s="211" t="s">
        <v>222</v>
      </c>
      <c r="BC151" s="211" t="s">
        <v>222</v>
      </c>
      <c r="BD151" s="211" t="s">
        <v>222</v>
      </c>
      <c r="BE151" s="209" t="s">
        <v>1756</v>
      </c>
      <c r="BF151" s="209" t="s">
        <v>1757</v>
      </c>
      <c r="BG151" s="211" t="s">
        <v>222</v>
      </c>
      <c r="BH151" s="211" t="s">
        <v>222</v>
      </c>
    </row>
    <row r="152" spans="1:60" x14ac:dyDescent="0.3">
      <c r="A152" s="208">
        <v>149</v>
      </c>
      <c r="B152" s="209" t="s">
        <v>2376</v>
      </c>
      <c r="C152" s="207" t="s">
        <v>234</v>
      </c>
      <c r="D152" s="209" t="s">
        <v>286</v>
      </c>
      <c r="E152" s="209" t="s">
        <v>880</v>
      </c>
      <c r="F152" s="209" t="s">
        <v>288</v>
      </c>
      <c r="G152" s="209" t="s">
        <v>2036</v>
      </c>
      <c r="H152" s="209" t="s">
        <v>2037</v>
      </c>
      <c r="I152" s="209" t="s">
        <v>222</v>
      </c>
      <c r="J152" s="209" t="s">
        <v>833</v>
      </c>
      <c r="K152" s="211">
        <v>1.5384615385</v>
      </c>
      <c r="L152" s="211" t="s">
        <v>222</v>
      </c>
      <c r="M152" s="211" t="s">
        <v>222</v>
      </c>
      <c r="N152" s="212">
        <v>1.7692307692E-2</v>
      </c>
      <c r="O152" s="212">
        <v>0</v>
      </c>
      <c r="P152" s="213">
        <v>46191</v>
      </c>
      <c r="Q152" s="211" t="s">
        <v>222</v>
      </c>
      <c r="R152" s="211" t="s">
        <v>222</v>
      </c>
      <c r="S152" s="211" t="s">
        <v>222</v>
      </c>
      <c r="T152" s="211" t="s">
        <v>222</v>
      </c>
      <c r="U152" s="211" t="s">
        <v>222</v>
      </c>
      <c r="V152" s="211" t="s">
        <v>222</v>
      </c>
      <c r="W152" s="215" t="s">
        <v>222</v>
      </c>
      <c r="X152" s="211" t="s">
        <v>222</v>
      </c>
      <c r="Y152" s="211" t="s">
        <v>222</v>
      </c>
      <c r="Z152" s="215" t="s">
        <v>222</v>
      </c>
      <c r="AA152" s="211" t="s">
        <v>222</v>
      </c>
      <c r="AB152" s="213">
        <v>46234</v>
      </c>
      <c r="AC152" s="212">
        <v>450</v>
      </c>
      <c r="AD152" s="212">
        <v>48104.8433</v>
      </c>
      <c r="AE152" s="211">
        <v>106.89965177000001</v>
      </c>
      <c r="AF152" s="215" t="s">
        <v>222</v>
      </c>
      <c r="AG152" s="211" t="s">
        <v>222</v>
      </c>
      <c r="AH152" s="211" t="s">
        <v>222</v>
      </c>
      <c r="AI152" s="211">
        <v>0</v>
      </c>
      <c r="AJ152" s="211" t="s">
        <v>222</v>
      </c>
      <c r="AK152" s="211" t="s">
        <v>222</v>
      </c>
      <c r="AL152" s="211" t="s">
        <v>222</v>
      </c>
      <c r="AM152" s="211" t="s">
        <v>222</v>
      </c>
      <c r="AN152" s="211" t="s">
        <v>222</v>
      </c>
      <c r="AO152" s="211" t="s">
        <v>222</v>
      </c>
      <c r="AP152" s="211" t="s">
        <v>222</v>
      </c>
      <c r="AQ152" s="211" t="s">
        <v>222</v>
      </c>
      <c r="AR152" s="211" t="s">
        <v>222</v>
      </c>
      <c r="AS152" s="211" t="s">
        <v>222</v>
      </c>
      <c r="AT152" s="211" t="s">
        <v>222</v>
      </c>
      <c r="AU152" s="211" t="s">
        <v>222</v>
      </c>
      <c r="AV152" s="211" t="s">
        <v>222</v>
      </c>
      <c r="AW152" s="210">
        <v>0</v>
      </c>
      <c r="AX152" s="210">
        <v>0</v>
      </c>
      <c r="AY152" s="211" t="s">
        <v>222</v>
      </c>
      <c r="AZ152" s="211" t="s">
        <v>222</v>
      </c>
      <c r="BA152" s="211" t="s">
        <v>222</v>
      </c>
      <c r="BB152" s="211" t="s">
        <v>222</v>
      </c>
      <c r="BC152" s="211" t="s">
        <v>222</v>
      </c>
      <c r="BD152" s="211" t="s">
        <v>222</v>
      </c>
      <c r="BE152" s="209" t="s">
        <v>1756</v>
      </c>
      <c r="BF152" s="209" t="s">
        <v>1757</v>
      </c>
      <c r="BG152" s="211">
        <v>0</v>
      </c>
      <c r="BH152" s="211" t="s">
        <v>222</v>
      </c>
    </row>
    <row r="153" spans="1:60" x14ac:dyDescent="0.3">
      <c r="A153" s="208">
        <v>150</v>
      </c>
      <c r="B153" s="209" t="s">
        <v>2168</v>
      </c>
      <c r="C153" s="207" t="s">
        <v>234</v>
      </c>
      <c r="D153" s="209" t="s">
        <v>286</v>
      </c>
      <c r="E153" s="209" t="s">
        <v>880</v>
      </c>
      <c r="F153" s="209" t="s">
        <v>288</v>
      </c>
      <c r="G153" s="209" t="s">
        <v>1272</v>
      </c>
      <c r="H153" s="209" t="s">
        <v>1043</v>
      </c>
      <c r="I153" s="209" t="s">
        <v>291</v>
      </c>
      <c r="J153" s="209" t="s">
        <v>833</v>
      </c>
      <c r="K153" s="211">
        <v>100</v>
      </c>
      <c r="L153" s="211" t="s">
        <v>222</v>
      </c>
      <c r="M153" s="212">
        <v>279.77071888</v>
      </c>
      <c r="N153" s="212">
        <v>225.64514292000001</v>
      </c>
      <c r="O153" s="212">
        <v>191.38265826</v>
      </c>
      <c r="P153" s="213">
        <v>46255</v>
      </c>
      <c r="Q153" s="212">
        <v>181895.72508</v>
      </c>
      <c r="R153" s="212">
        <v>150577.2273</v>
      </c>
      <c r="S153" s="212">
        <v>31318.497780000002</v>
      </c>
      <c r="T153" s="211">
        <v>7.47</v>
      </c>
      <c r="U153" s="211">
        <v>7.47</v>
      </c>
      <c r="V153" s="210">
        <v>100</v>
      </c>
      <c r="W153" s="213">
        <v>46255</v>
      </c>
      <c r="X153" s="211">
        <v>6.3384179928000002</v>
      </c>
      <c r="Y153" s="214">
        <v>117.8527514</v>
      </c>
      <c r="Z153" s="213">
        <v>45896</v>
      </c>
      <c r="AA153" s="210">
        <v>0.8163191085</v>
      </c>
      <c r="AB153" s="213">
        <v>46234</v>
      </c>
      <c r="AC153" s="212">
        <v>24350.164000000001</v>
      </c>
      <c r="AD153" s="212">
        <v>222824.28915999999</v>
      </c>
      <c r="AE153" s="211">
        <v>9.1508332000999992</v>
      </c>
      <c r="AF153" s="213">
        <v>46251</v>
      </c>
      <c r="AG153" s="210">
        <v>16.20505992</v>
      </c>
      <c r="AH153" s="211">
        <v>1.2170000000000001</v>
      </c>
      <c r="AI153" s="211">
        <v>0.1</v>
      </c>
      <c r="AJ153" s="210">
        <v>2.8925619833999998</v>
      </c>
      <c r="AK153" s="210">
        <v>1.9417685589</v>
      </c>
      <c r="AL153" s="210">
        <v>3.6080711353999999</v>
      </c>
      <c r="AM153" s="210">
        <v>3.4510054762000002</v>
      </c>
      <c r="AN153" s="210">
        <v>16.597329286000001</v>
      </c>
      <c r="AO153" s="210">
        <v>7.2841591751000001</v>
      </c>
      <c r="AP153" s="210">
        <v>9.1084659557999998</v>
      </c>
      <c r="AQ153" s="210">
        <v>3.75</v>
      </c>
      <c r="AR153" s="211">
        <v>7.2</v>
      </c>
      <c r="AS153" s="211" t="s">
        <v>222</v>
      </c>
      <c r="AT153" s="211" t="s">
        <v>222</v>
      </c>
      <c r="AU153" s="210">
        <v>1.9347240915999999</v>
      </c>
      <c r="AV153" s="210">
        <v>9.7515062273000002</v>
      </c>
      <c r="AW153" s="210">
        <v>5.8434696817000003</v>
      </c>
      <c r="AX153" s="210">
        <v>-2.4324740678999999</v>
      </c>
      <c r="AY153" s="212">
        <v>8</v>
      </c>
      <c r="AZ153" s="212">
        <v>8</v>
      </c>
      <c r="BA153" s="210">
        <v>1.3679890561000001</v>
      </c>
      <c r="BB153" s="210">
        <v>-6.1633725617000002E-3</v>
      </c>
      <c r="BC153" s="210">
        <v>0.28625196949999998</v>
      </c>
      <c r="BD153" s="210">
        <v>2.0255492686999998</v>
      </c>
      <c r="BE153" s="209" t="s">
        <v>1756</v>
      </c>
      <c r="BF153" s="209" t="s">
        <v>1757</v>
      </c>
      <c r="BG153" s="211">
        <v>0.1</v>
      </c>
      <c r="BH153" s="210">
        <v>1.3458950202</v>
      </c>
    </row>
    <row r="154" spans="1:60" x14ac:dyDescent="0.3">
      <c r="A154" s="208">
        <v>151</v>
      </c>
      <c r="B154" s="209" t="s">
        <v>2377</v>
      </c>
      <c r="C154" s="207" t="s">
        <v>234</v>
      </c>
      <c r="D154" s="209" t="s">
        <v>286</v>
      </c>
      <c r="E154" s="209" t="s">
        <v>880</v>
      </c>
      <c r="F154" s="209" t="s">
        <v>288</v>
      </c>
      <c r="G154" s="209" t="s">
        <v>1165</v>
      </c>
      <c r="H154" s="209" t="s">
        <v>1166</v>
      </c>
      <c r="I154" s="209" t="s">
        <v>291</v>
      </c>
      <c r="J154" s="209" t="s">
        <v>833</v>
      </c>
      <c r="K154" s="211">
        <v>10.769230769</v>
      </c>
      <c r="L154" s="211" t="s">
        <v>222</v>
      </c>
      <c r="M154" s="212">
        <v>566.6942014</v>
      </c>
      <c r="N154" s="212">
        <v>705.21859076999999</v>
      </c>
      <c r="O154" s="212">
        <v>1923.4347826000001</v>
      </c>
      <c r="P154" s="213">
        <v>46247</v>
      </c>
      <c r="Q154" s="212">
        <v>89689.600913000002</v>
      </c>
      <c r="R154" s="211" t="s">
        <v>222</v>
      </c>
      <c r="S154" s="211" t="s">
        <v>222</v>
      </c>
      <c r="T154" s="211" t="s">
        <v>222</v>
      </c>
      <c r="U154" s="211">
        <v>82.603843240000003</v>
      </c>
      <c r="V154" s="211" t="s">
        <v>222</v>
      </c>
      <c r="W154" s="213">
        <v>46247</v>
      </c>
      <c r="X154" s="211">
        <v>67.430298554999993</v>
      </c>
      <c r="Y154" s="211" t="s">
        <v>222</v>
      </c>
      <c r="Z154" s="213">
        <v>45903</v>
      </c>
      <c r="AA154" s="210">
        <v>0.99540968408999997</v>
      </c>
      <c r="AB154" s="213">
        <v>46234</v>
      </c>
      <c r="AC154" s="212">
        <v>1085.78</v>
      </c>
      <c r="AD154" s="212">
        <v>90103.203080000007</v>
      </c>
      <c r="AE154" s="211">
        <v>82.984769548000003</v>
      </c>
      <c r="AF154" s="213">
        <v>46247</v>
      </c>
      <c r="AG154" s="211" t="s">
        <v>222</v>
      </c>
      <c r="AH154" s="211">
        <v>6.0342030280000003</v>
      </c>
      <c r="AI154" s="211">
        <v>0.39615676</v>
      </c>
      <c r="AJ154" s="211" t="s">
        <v>222</v>
      </c>
      <c r="AK154" s="211" t="s">
        <v>222</v>
      </c>
      <c r="AL154" s="211" t="s">
        <v>222</v>
      </c>
      <c r="AM154" s="211" t="s">
        <v>222</v>
      </c>
      <c r="AN154" s="211" t="s">
        <v>222</v>
      </c>
      <c r="AO154" s="211" t="s">
        <v>222</v>
      </c>
      <c r="AP154" s="211" t="s">
        <v>222</v>
      </c>
      <c r="AQ154" s="211" t="s">
        <v>222</v>
      </c>
      <c r="AR154" s="211" t="s">
        <v>222</v>
      </c>
      <c r="AS154" s="211" t="s">
        <v>222</v>
      </c>
      <c r="AT154" s="211" t="s">
        <v>222</v>
      </c>
      <c r="AU154" s="211" t="s">
        <v>222</v>
      </c>
      <c r="AV154" s="211" t="s">
        <v>222</v>
      </c>
      <c r="AW154" s="210">
        <v>6.7220910663</v>
      </c>
      <c r="AX154" s="210">
        <v>-5.4466501240999996</v>
      </c>
      <c r="AY154" s="211" t="s">
        <v>222</v>
      </c>
      <c r="AZ154" s="211" t="s">
        <v>222</v>
      </c>
      <c r="BA154" s="211" t="s">
        <v>222</v>
      </c>
      <c r="BB154" s="211" t="s">
        <v>222</v>
      </c>
      <c r="BC154" s="211" t="s">
        <v>222</v>
      </c>
      <c r="BD154" s="211" t="s">
        <v>222</v>
      </c>
      <c r="BE154" s="209" t="s">
        <v>1756</v>
      </c>
      <c r="BF154" s="209" t="s">
        <v>1757</v>
      </c>
      <c r="BG154" s="211">
        <v>0.39615676</v>
      </c>
      <c r="BH154" s="210">
        <v>0.47729730120000002</v>
      </c>
    </row>
    <row r="155" spans="1:60" x14ac:dyDescent="0.3">
      <c r="A155" s="208">
        <v>152</v>
      </c>
      <c r="B155" s="209" t="s">
        <v>2169</v>
      </c>
      <c r="C155" s="207" t="s">
        <v>234</v>
      </c>
      <c r="D155" s="209" t="s">
        <v>286</v>
      </c>
      <c r="E155" s="209" t="s">
        <v>880</v>
      </c>
      <c r="F155" s="209" t="s">
        <v>288</v>
      </c>
      <c r="G155" s="209" t="s">
        <v>1276</v>
      </c>
      <c r="H155" s="209" t="s">
        <v>1277</v>
      </c>
      <c r="I155" s="209" t="s">
        <v>291</v>
      </c>
      <c r="J155" s="209" t="s">
        <v>833</v>
      </c>
      <c r="K155" s="211">
        <v>100</v>
      </c>
      <c r="L155" s="211" t="s">
        <v>222</v>
      </c>
      <c r="M155" s="212">
        <v>214.01853467999999</v>
      </c>
      <c r="N155" s="212">
        <v>106.699624</v>
      </c>
      <c r="O155" s="212">
        <v>167.04549825999999</v>
      </c>
      <c r="P155" s="213">
        <v>46255</v>
      </c>
      <c r="Q155" s="212">
        <v>111751.109</v>
      </c>
      <c r="R155" s="212">
        <v>242712.09218000001</v>
      </c>
      <c r="S155" s="212">
        <v>-130960.98318</v>
      </c>
      <c r="T155" s="211">
        <v>39.5</v>
      </c>
      <c r="U155" s="211">
        <v>85.704342314000002</v>
      </c>
      <c r="V155" s="210">
        <v>46.088679912000003</v>
      </c>
      <c r="W155" s="213">
        <v>46021</v>
      </c>
      <c r="X155" s="211">
        <v>39.5</v>
      </c>
      <c r="Y155" s="214">
        <v>100</v>
      </c>
      <c r="Z155" s="213">
        <v>46255</v>
      </c>
      <c r="AA155" s="210">
        <v>0.31509382673000003</v>
      </c>
      <c r="AB155" s="213">
        <v>46234</v>
      </c>
      <c r="AC155" s="212">
        <v>2829.1419999999998</v>
      </c>
      <c r="AD155" s="212">
        <v>354659.7855</v>
      </c>
      <c r="AE155" s="211">
        <v>125.35948549</v>
      </c>
      <c r="AF155" s="213">
        <v>46253</v>
      </c>
      <c r="AG155" s="210">
        <v>5.5050636344999999</v>
      </c>
      <c r="AH155" s="211">
        <v>4.722794092</v>
      </c>
      <c r="AI155" s="211">
        <v>0.273993033</v>
      </c>
      <c r="AJ155" s="210">
        <v>-1.2746813296999999</v>
      </c>
      <c r="AK155" s="210">
        <v>-2.2254747541</v>
      </c>
      <c r="AL155" s="210">
        <v>-39.892283663000001</v>
      </c>
      <c r="AM155" s="210">
        <v>-50.971641931999997</v>
      </c>
      <c r="AN155" s="210">
        <v>-50.857475397999998</v>
      </c>
      <c r="AO155" s="210">
        <v>-53.911320087999997</v>
      </c>
      <c r="AP155" s="210">
        <v>-58.346338727000003</v>
      </c>
      <c r="AQ155" s="210">
        <v>-6.4441073957999997</v>
      </c>
      <c r="AR155" s="211">
        <v>42.220750506000002</v>
      </c>
      <c r="AS155" s="211" t="s">
        <v>222</v>
      </c>
      <c r="AT155" s="211" t="s">
        <v>222</v>
      </c>
      <c r="AU155" s="210">
        <v>-37.285087765</v>
      </c>
      <c r="AV155" s="210">
        <v>-51.443973036000003</v>
      </c>
      <c r="AW155" s="210">
        <v>20.447942411</v>
      </c>
      <c r="AX155" s="210">
        <v>-37.285087765</v>
      </c>
      <c r="AY155" s="212">
        <v>3</v>
      </c>
      <c r="AZ155" s="212">
        <v>3</v>
      </c>
      <c r="BA155" s="210">
        <v>0.41419959636999998</v>
      </c>
      <c r="BB155" s="210">
        <v>-1.2938754204</v>
      </c>
      <c r="BC155" s="210">
        <v>2.3473392306999998</v>
      </c>
      <c r="BD155" s="210">
        <v>-43.793491774000003</v>
      </c>
      <c r="BE155" s="209" t="s">
        <v>1756</v>
      </c>
      <c r="BF155" s="209" t="s">
        <v>1757</v>
      </c>
      <c r="BG155" s="211">
        <v>0.273993033</v>
      </c>
      <c r="BH155" s="210">
        <v>0.43216566718999999</v>
      </c>
    </row>
    <row r="156" spans="1:60" x14ac:dyDescent="0.3">
      <c r="A156" s="208">
        <v>153</v>
      </c>
      <c r="B156" s="209" t="s">
        <v>2170</v>
      </c>
      <c r="C156" s="207" t="s">
        <v>234</v>
      </c>
      <c r="D156" s="209" t="s">
        <v>286</v>
      </c>
      <c r="E156" s="209" t="s">
        <v>880</v>
      </c>
      <c r="F156" s="209" t="s">
        <v>288</v>
      </c>
      <c r="G156" s="209" t="s">
        <v>1278</v>
      </c>
      <c r="H156" s="209" t="s">
        <v>1279</v>
      </c>
      <c r="I156" s="209" t="s">
        <v>291</v>
      </c>
      <c r="J156" s="209" t="s">
        <v>833</v>
      </c>
      <c r="K156" s="211">
        <v>12.307692307</v>
      </c>
      <c r="L156" s="211" t="s">
        <v>222</v>
      </c>
      <c r="M156" s="212">
        <v>2.6133751599999999</v>
      </c>
      <c r="N156" s="212">
        <v>2.9227846153999999E-2</v>
      </c>
      <c r="O156" s="212">
        <v>6.5210869564999996E-2</v>
      </c>
      <c r="P156" s="213">
        <v>46253</v>
      </c>
      <c r="Q156" s="212">
        <v>10955.60433</v>
      </c>
      <c r="R156" s="212">
        <v>10463.648499999999</v>
      </c>
      <c r="S156" s="212">
        <v>491.95582999999999</v>
      </c>
      <c r="T156" s="211">
        <v>99.99</v>
      </c>
      <c r="U156" s="211">
        <v>100.05</v>
      </c>
      <c r="V156" s="210">
        <v>99.940029984999995</v>
      </c>
      <c r="W156" s="213">
        <v>46009</v>
      </c>
      <c r="X156" s="211">
        <v>99.99</v>
      </c>
      <c r="Y156" s="214">
        <v>100</v>
      </c>
      <c r="Z156" s="213">
        <v>46253</v>
      </c>
      <c r="AA156" s="210">
        <v>1.3020776609</v>
      </c>
      <c r="AB156" s="213">
        <v>46234</v>
      </c>
      <c r="AC156" s="212">
        <v>109.56699999999999</v>
      </c>
      <c r="AD156" s="212">
        <v>8413.9407800000008</v>
      </c>
      <c r="AE156" s="211">
        <v>76.792654540000001</v>
      </c>
      <c r="AF156" s="215" t="s">
        <v>222</v>
      </c>
      <c r="AG156" s="210">
        <v>0</v>
      </c>
      <c r="AH156" s="211">
        <v>0</v>
      </c>
      <c r="AI156" s="211">
        <v>0</v>
      </c>
      <c r="AJ156" s="211" t="s">
        <v>222</v>
      </c>
      <c r="AK156" s="211" t="s">
        <v>222</v>
      </c>
      <c r="AL156" s="211" t="s">
        <v>222</v>
      </c>
      <c r="AM156" s="211" t="s">
        <v>222</v>
      </c>
      <c r="AN156" s="210">
        <v>4.7015706806999997</v>
      </c>
      <c r="AO156" s="211" t="s">
        <v>222</v>
      </c>
      <c r="AP156" s="210">
        <v>-2.7872926491999999</v>
      </c>
      <c r="AQ156" s="210">
        <v>0</v>
      </c>
      <c r="AR156" s="211" t="s">
        <v>222</v>
      </c>
      <c r="AS156" s="211" t="s">
        <v>222</v>
      </c>
      <c r="AT156" s="211" t="s">
        <v>222</v>
      </c>
      <c r="AU156" s="211" t="s">
        <v>222</v>
      </c>
      <c r="AV156" s="211" t="s">
        <v>222</v>
      </c>
      <c r="AW156" s="210">
        <v>4.7120418848999996</v>
      </c>
      <c r="AX156" s="210">
        <v>-4.9975012552999999E-2</v>
      </c>
      <c r="AY156" s="212">
        <v>3</v>
      </c>
      <c r="AZ156" s="212">
        <v>6</v>
      </c>
      <c r="BA156" s="210">
        <v>0</v>
      </c>
      <c r="BB156" s="211" t="s">
        <v>222</v>
      </c>
      <c r="BC156" s="211" t="s">
        <v>222</v>
      </c>
      <c r="BD156" s="211" t="s">
        <v>222</v>
      </c>
      <c r="BE156" s="209" t="s">
        <v>1756</v>
      </c>
      <c r="BF156" s="209" t="s">
        <v>1757</v>
      </c>
      <c r="BG156" s="211">
        <v>0</v>
      </c>
      <c r="BH156" s="210">
        <v>0</v>
      </c>
    </row>
    <row r="157" spans="1:60" x14ac:dyDescent="0.3">
      <c r="A157" s="208">
        <v>154</v>
      </c>
      <c r="B157" s="209" t="s">
        <v>2171</v>
      </c>
      <c r="C157" s="207" t="s">
        <v>234</v>
      </c>
      <c r="D157" s="209" t="s">
        <v>286</v>
      </c>
      <c r="E157" s="209" t="s">
        <v>880</v>
      </c>
      <c r="F157" s="209" t="s">
        <v>288</v>
      </c>
      <c r="G157" s="209" t="s">
        <v>2084</v>
      </c>
      <c r="H157" s="209" t="s">
        <v>2085</v>
      </c>
      <c r="I157" s="209" t="s">
        <v>291</v>
      </c>
      <c r="J157" s="209" t="s">
        <v>833</v>
      </c>
      <c r="K157" s="211">
        <v>100</v>
      </c>
      <c r="L157" s="211" t="s">
        <v>222</v>
      </c>
      <c r="M157" s="211" t="s">
        <v>222</v>
      </c>
      <c r="N157" s="212">
        <v>67.940721385000003</v>
      </c>
      <c r="O157" s="212">
        <v>37.745183912999998</v>
      </c>
      <c r="P157" s="213">
        <v>46255</v>
      </c>
      <c r="Q157" s="212">
        <v>67922.447450000007</v>
      </c>
      <c r="R157" s="211" t="s">
        <v>222</v>
      </c>
      <c r="S157" s="211" t="s">
        <v>222</v>
      </c>
      <c r="T157" s="211">
        <v>7.15</v>
      </c>
      <c r="U157" s="211" t="s">
        <v>222</v>
      </c>
      <c r="V157" s="211" t="s">
        <v>222</v>
      </c>
      <c r="W157" s="215" t="s">
        <v>222</v>
      </c>
      <c r="X157" s="211" t="s">
        <v>222</v>
      </c>
      <c r="Y157" s="211" t="s">
        <v>222</v>
      </c>
      <c r="Z157" s="215" t="s">
        <v>222</v>
      </c>
      <c r="AA157" s="210">
        <v>0.70541151792000001</v>
      </c>
      <c r="AB157" s="213">
        <v>46234</v>
      </c>
      <c r="AC157" s="212">
        <v>9499.643</v>
      </c>
      <c r="AD157" s="212">
        <v>96287.692679999993</v>
      </c>
      <c r="AE157" s="211">
        <v>10.135927495000001</v>
      </c>
      <c r="AF157" s="213">
        <v>46244</v>
      </c>
      <c r="AG157" s="211" t="s">
        <v>222</v>
      </c>
      <c r="AH157" s="211" t="s">
        <v>222</v>
      </c>
      <c r="AI157" s="211">
        <v>0.11</v>
      </c>
      <c r="AJ157" s="210">
        <v>1.851851852</v>
      </c>
      <c r="AK157" s="210">
        <v>0.90105842754999999</v>
      </c>
      <c r="AL157" s="210">
        <v>-1.9401675017</v>
      </c>
      <c r="AM157" s="210">
        <v>-6.2804541034000003</v>
      </c>
      <c r="AN157" s="211" t="s">
        <v>222</v>
      </c>
      <c r="AO157" s="211" t="s">
        <v>222</v>
      </c>
      <c r="AP157" s="211" t="s">
        <v>222</v>
      </c>
      <c r="AQ157" s="210">
        <v>-2.9850746267999999</v>
      </c>
      <c r="AR157" s="211">
        <v>7.37</v>
      </c>
      <c r="AS157" s="211" t="s">
        <v>222</v>
      </c>
      <c r="AT157" s="211" t="s">
        <v>222</v>
      </c>
      <c r="AU157" s="210">
        <v>-1.1385884894</v>
      </c>
      <c r="AV157" s="211" t="s">
        <v>222</v>
      </c>
      <c r="AW157" s="210">
        <v>-1.1385884894</v>
      </c>
      <c r="AX157" s="210">
        <v>-11.716975008</v>
      </c>
      <c r="AY157" s="211" t="s">
        <v>222</v>
      </c>
      <c r="AZ157" s="211" t="s">
        <v>222</v>
      </c>
      <c r="BA157" s="210">
        <v>1.4864864865</v>
      </c>
      <c r="BB157" s="211" t="s">
        <v>222</v>
      </c>
      <c r="BC157" s="211" t="s">
        <v>222</v>
      </c>
      <c r="BD157" s="211" t="s">
        <v>222</v>
      </c>
      <c r="BE157" s="209" t="s">
        <v>1756</v>
      </c>
      <c r="BF157" s="209" t="s">
        <v>1757</v>
      </c>
      <c r="BG157" s="211">
        <v>0.11</v>
      </c>
      <c r="BH157" s="210">
        <v>1.4986376022000001</v>
      </c>
    </row>
    <row r="158" spans="1:60" x14ac:dyDescent="0.3">
      <c r="A158" s="208">
        <v>155</v>
      </c>
      <c r="B158" s="209" t="s">
        <v>2378</v>
      </c>
      <c r="C158" s="207" t="s">
        <v>234</v>
      </c>
      <c r="D158" s="209" t="s">
        <v>286</v>
      </c>
      <c r="E158" s="209" t="s">
        <v>880</v>
      </c>
      <c r="F158" s="209" t="s">
        <v>288</v>
      </c>
      <c r="G158" s="209" t="s">
        <v>1332</v>
      </c>
      <c r="H158" s="209" t="s">
        <v>356</v>
      </c>
      <c r="I158" s="209" t="s">
        <v>291</v>
      </c>
      <c r="J158" s="209" t="s">
        <v>833</v>
      </c>
      <c r="K158" s="211">
        <v>0</v>
      </c>
      <c r="L158" s="211" t="s">
        <v>222</v>
      </c>
      <c r="M158" s="212">
        <v>27.329959840000001</v>
      </c>
      <c r="N158" s="212">
        <v>0</v>
      </c>
      <c r="O158" s="212">
        <v>0</v>
      </c>
      <c r="P158" s="213">
        <v>45987</v>
      </c>
      <c r="Q158" s="211" t="s">
        <v>222</v>
      </c>
      <c r="R158" s="212">
        <v>45370</v>
      </c>
      <c r="S158" s="211" t="s">
        <v>222</v>
      </c>
      <c r="T158" s="211" t="s">
        <v>222</v>
      </c>
      <c r="U158" s="211">
        <v>5.9230769243000001</v>
      </c>
      <c r="V158" s="211" t="s">
        <v>222</v>
      </c>
      <c r="W158" s="213">
        <v>45987</v>
      </c>
      <c r="X158" s="211">
        <v>3.2393298281999998</v>
      </c>
      <c r="Y158" s="211" t="s">
        <v>222</v>
      </c>
      <c r="Z158" s="213">
        <v>45902</v>
      </c>
      <c r="AA158" s="211" t="s">
        <v>222</v>
      </c>
      <c r="AB158" s="213">
        <v>46053</v>
      </c>
      <c r="AC158" s="212">
        <v>130</v>
      </c>
      <c r="AD158" s="212">
        <v>4408.6746899999998</v>
      </c>
      <c r="AE158" s="211">
        <v>33.912882230999998</v>
      </c>
      <c r="AF158" s="213">
        <v>45987</v>
      </c>
      <c r="AG158" s="210">
        <v>103.47273237</v>
      </c>
      <c r="AH158" s="211">
        <v>361.11983600000002</v>
      </c>
      <c r="AI158" s="211">
        <v>0</v>
      </c>
      <c r="AJ158" s="211" t="s">
        <v>222</v>
      </c>
      <c r="AK158" s="211" t="s">
        <v>222</v>
      </c>
      <c r="AL158" s="211" t="s">
        <v>222</v>
      </c>
      <c r="AM158" s="211" t="s">
        <v>222</v>
      </c>
      <c r="AN158" s="211" t="s">
        <v>222</v>
      </c>
      <c r="AO158" s="211" t="s">
        <v>222</v>
      </c>
      <c r="AP158" s="211" t="s">
        <v>222</v>
      </c>
      <c r="AQ158" s="211" t="s">
        <v>222</v>
      </c>
      <c r="AR158" s="211" t="s">
        <v>222</v>
      </c>
      <c r="AS158" s="211" t="s">
        <v>222</v>
      </c>
      <c r="AT158" s="211" t="s">
        <v>222</v>
      </c>
      <c r="AU158" s="211" t="s">
        <v>222</v>
      </c>
      <c r="AV158" s="211" t="s">
        <v>222</v>
      </c>
      <c r="AW158" s="210">
        <v>70</v>
      </c>
      <c r="AX158" s="210">
        <v>-0.84465662876000003</v>
      </c>
      <c r="AY158" s="211" t="s">
        <v>222</v>
      </c>
      <c r="AZ158" s="211" t="s">
        <v>222</v>
      </c>
      <c r="BA158" s="210">
        <v>0</v>
      </c>
      <c r="BB158" s="211" t="s">
        <v>222</v>
      </c>
      <c r="BC158" s="211" t="s">
        <v>222</v>
      </c>
      <c r="BD158" s="211" t="s">
        <v>222</v>
      </c>
      <c r="BE158" s="209" t="s">
        <v>1756</v>
      </c>
      <c r="BF158" s="209" t="s">
        <v>1757</v>
      </c>
      <c r="BG158" s="211">
        <v>0</v>
      </c>
      <c r="BH158" s="211" t="s">
        <v>222</v>
      </c>
    </row>
    <row r="159" spans="1:60" x14ac:dyDescent="0.3">
      <c r="A159" s="208">
        <v>156</v>
      </c>
      <c r="B159" s="209" t="s">
        <v>2379</v>
      </c>
      <c r="C159" s="207" t="s">
        <v>234</v>
      </c>
      <c r="D159" s="209" t="s">
        <v>286</v>
      </c>
      <c r="E159" s="209" t="s">
        <v>880</v>
      </c>
      <c r="F159" s="209" t="s">
        <v>288</v>
      </c>
      <c r="G159" s="209" t="s">
        <v>2380</v>
      </c>
      <c r="H159" s="209" t="s">
        <v>2381</v>
      </c>
      <c r="I159" s="209" t="s">
        <v>291</v>
      </c>
      <c r="J159" s="209" t="s">
        <v>833</v>
      </c>
      <c r="K159" s="211">
        <v>12.307692307</v>
      </c>
      <c r="L159" s="211" t="s">
        <v>222</v>
      </c>
      <c r="M159" s="211" t="s">
        <v>222</v>
      </c>
      <c r="N159" s="211" t="s">
        <v>222</v>
      </c>
      <c r="O159" s="211" t="s">
        <v>222</v>
      </c>
      <c r="P159" s="213">
        <v>46251</v>
      </c>
      <c r="Q159" s="212">
        <v>596614.67984999996</v>
      </c>
      <c r="R159" s="211" t="s">
        <v>222</v>
      </c>
      <c r="S159" s="211" t="s">
        <v>222</v>
      </c>
      <c r="T159" s="211" t="s">
        <v>222</v>
      </c>
      <c r="U159" s="211" t="s">
        <v>222</v>
      </c>
      <c r="V159" s="211" t="s">
        <v>222</v>
      </c>
      <c r="W159" s="215" t="s">
        <v>222</v>
      </c>
      <c r="X159" s="211" t="s">
        <v>222</v>
      </c>
      <c r="Y159" s="211" t="s">
        <v>222</v>
      </c>
      <c r="Z159" s="215" t="s">
        <v>222</v>
      </c>
      <c r="AA159" s="210">
        <v>0.80118339556999996</v>
      </c>
      <c r="AB159" s="213">
        <v>46234</v>
      </c>
      <c r="AC159" s="212">
        <v>497178.89987000002</v>
      </c>
      <c r="AD159" s="212">
        <v>744666.80556000001</v>
      </c>
      <c r="AE159" s="211">
        <v>1.4977844107</v>
      </c>
      <c r="AF159" s="213">
        <v>46248</v>
      </c>
      <c r="AG159" s="211" t="s">
        <v>222</v>
      </c>
      <c r="AH159" s="211" t="s">
        <v>222</v>
      </c>
      <c r="AI159" s="211" t="s">
        <v>222</v>
      </c>
      <c r="AJ159" s="211" t="s">
        <v>222</v>
      </c>
      <c r="AK159" s="211" t="s">
        <v>222</v>
      </c>
      <c r="AL159" s="211" t="s">
        <v>222</v>
      </c>
      <c r="AM159" s="211" t="s">
        <v>222</v>
      </c>
      <c r="AN159" s="211" t="s">
        <v>222</v>
      </c>
      <c r="AO159" s="211" t="s">
        <v>222</v>
      </c>
      <c r="AP159" s="211" t="s">
        <v>222</v>
      </c>
      <c r="AQ159" s="210">
        <v>9.5125539179</v>
      </c>
      <c r="AR159" s="211">
        <v>1.0957647841</v>
      </c>
      <c r="AS159" s="211" t="s">
        <v>222</v>
      </c>
      <c r="AT159" s="211" t="s">
        <v>222</v>
      </c>
      <c r="AU159" s="211" t="s">
        <v>222</v>
      </c>
      <c r="AV159" s="211" t="s">
        <v>222</v>
      </c>
      <c r="AW159" s="210">
        <v>9.5125539179</v>
      </c>
      <c r="AX159" s="210">
        <v>9.5125539179</v>
      </c>
      <c r="AY159" s="211" t="s">
        <v>222</v>
      </c>
      <c r="AZ159" s="211" t="s">
        <v>222</v>
      </c>
      <c r="BA159" s="211" t="s">
        <v>222</v>
      </c>
      <c r="BB159" s="211" t="s">
        <v>222</v>
      </c>
      <c r="BC159" s="211" t="s">
        <v>222</v>
      </c>
      <c r="BD159" s="211" t="s">
        <v>222</v>
      </c>
      <c r="BE159" s="209" t="s">
        <v>1756</v>
      </c>
      <c r="BF159" s="209" t="s">
        <v>1757</v>
      </c>
      <c r="BG159" s="211">
        <v>4.2352159000000004E-3</v>
      </c>
      <c r="BH159" s="210">
        <v>0.38501962727</v>
      </c>
    </row>
    <row r="160" spans="1:60" x14ac:dyDescent="0.3">
      <c r="A160" s="208">
        <v>157</v>
      </c>
      <c r="B160" s="209" t="s">
        <v>2382</v>
      </c>
      <c r="C160" s="207" t="s">
        <v>234</v>
      </c>
      <c r="D160" s="209" t="s">
        <v>286</v>
      </c>
      <c r="E160" s="209" t="s">
        <v>880</v>
      </c>
      <c r="F160" s="209" t="s">
        <v>288</v>
      </c>
      <c r="G160" s="209" t="s">
        <v>761</v>
      </c>
      <c r="H160" s="209" t="s">
        <v>762</v>
      </c>
      <c r="I160" s="209" t="s">
        <v>291</v>
      </c>
      <c r="J160" s="209" t="s">
        <v>833</v>
      </c>
      <c r="K160" s="211">
        <v>100</v>
      </c>
      <c r="L160" s="211" t="s">
        <v>222</v>
      </c>
      <c r="M160" s="212">
        <v>274.71833492000002</v>
      </c>
      <c r="N160" s="212">
        <v>273.25403031000002</v>
      </c>
      <c r="O160" s="212">
        <v>420.83600043000001</v>
      </c>
      <c r="P160" s="213">
        <v>46255</v>
      </c>
      <c r="Q160" s="212">
        <v>142555.04999999999</v>
      </c>
      <c r="R160" s="212">
        <v>148650.62640000001</v>
      </c>
      <c r="S160" s="212">
        <v>-6095.5763999000001</v>
      </c>
      <c r="T160" s="211">
        <v>30.69</v>
      </c>
      <c r="U160" s="211">
        <v>34.309672726999999</v>
      </c>
      <c r="V160" s="210">
        <v>89.449993429000003</v>
      </c>
      <c r="W160" s="213">
        <v>46233</v>
      </c>
      <c r="X160" s="211">
        <v>27.335699648999999</v>
      </c>
      <c r="Y160" s="214">
        <v>112.27076824</v>
      </c>
      <c r="Z160" s="213">
        <v>45895</v>
      </c>
      <c r="AA160" s="210">
        <v>0.66773900171</v>
      </c>
      <c r="AB160" s="213">
        <v>46234</v>
      </c>
      <c r="AC160" s="212">
        <v>4645</v>
      </c>
      <c r="AD160" s="212">
        <v>213489.17710999999</v>
      </c>
      <c r="AE160" s="211">
        <v>45.961071498000003</v>
      </c>
      <c r="AF160" s="213">
        <v>46241</v>
      </c>
      <c r="AG160" s="210">
        <v>14.641194968000001</v>
      </c>
      <c r="AH160" s="211">
        <v>4.6558999999999999</v>
      </c>
      <c r="AI160" s="211">
        <v>0.39</v>
      </c>
      <c r="AJ160" s="210">
        <v>0.72202166065999995</v>
      </c>
      <c r="AK160" s="210">
        <v>-0.2287717638</v>
      </c>
      <c r="AL160" s="210">
        <v>-1.4062294652</v>
      </c>
      <c r="AM160" s="210">
        <v>2.1977547720000001</v>
      </c>
      <c r="AN160" s="210">
        <v>11.035083684</v>
      </c>
      <c r="AO160" s="210">
        <v>-2.6455113399000001</v>
      </c>
      <c r="AP160" s="210">
        <v>3.5462203547</v>
      </c>
      <c r="AQ160" s="210">
        <v>-2.2611464967999999</v>
      </c>
      <c r="AR160" s="211">
        <v>31.4</v>
      </c>
      <c r="AS160" s="210">
        <v>-39.682835038</v>
      </c>
      <c r="AT160" s="210">
        <v>-75.789941724000002</v>
      </c>
      <c r="AU160" s="210">
        <v>-10.446834721</v>
      </c>
      <c r="AV160" s="210">
        <v>-0.17816428763</v>
      </c>
      <c r="AW160" s="210">
        <v>9.7679090290000001</v>
      </c>
      <c r="AX160" s="210">
        <v>-10.446834721</v>
      </c>
      <c r="AY160" s="212">
        <v>8</v>
      </c>
      <c r="AZ160" s="212">
        <v>6</v>
      </c>
      <c r="BA160" s="210">
        <v>1.2380952381000001</v>
      </c>
      <c r="BB160" s="210">
        <v>-3.1877238370999997E-2</v>
      </c>
      <c r="BC160" s="210">
        <v>1.1589743374000001</v>
      </c>
      <c r="BD160" s="210">
        <v>7.5838254133999996</v>
      </c>
      <c r="BE160" s="209" t="s">
        <v>1756</v>
      </c>
      <c r="BF160" s="209" t="s">
        <v>1757</v>
      </c>
      <c r="BG160" s="211">
        <v>0.39</v>
      </c>
      <c r="BH160" s="210">
        <v>1.124567474</v>
      </c>
    </row>
    <row r="161" spans="1:60" x14ac:dyDescent="0.3">
      <c r="A161" s="208">
        <v>158</v>
      </c>
      <c r="B161" s="209" t="s">
        <v>2383</v>
      </c>
      <c r="C161" s="207" t="s">
        <v>234</v>
      </c>
      <c r="D161" s="209" t="s">
        <v>286</v>
      </c>
      <c r="E161" s="209" t="s">
        <v>880</v>
      </c>
      <c r="F161" s="209" t="s">
        <v>288</v>
      </c>
      <c r="G161" s="209" t="s">
        <v>395</v>
      </c>
      <c r="H161" s="209" t="s">
        <v>396</v>
      </c>
      <c r="I161" s="209" t="s">
        <v>291</v>
      </c>
      <c r="J161" s="209" t="s">
        <v>833</v>
      </c>
      <c r="K161" s="211">
        <v>95.384615385000004</v>
      </c>
      <c r="L161" s="211" t="s">
        <v>222</v>
      </c>
      <c r="M161" s="212">
        <v>40.715320040000002</v>
      </c>
      <c r="N161" s="212">
        <v>13.620439537999999</v>
      </c>
      <c r="O161" s="212">
        <v>18.105737391000002</v>
      </c>
      <c r="P161" s="213">
        <v>46255</v>
      </c>
      <c r="Q161" s="212">
        <v>99291.377250000005</v>
      </c>
      <c r="R161" s="212">
        <v>96835.300950000004</v>
      </c>
      <c r="S161" s="212">
        <v>2456.0763000000002</v>
      </c>
      <c r="T161" s="211">
        <v>99.45</v>
      </c>
      <c r="U161" s="211">
        <v>102.96</v>
      </c>
      <c r="V161" s="210">
        <v>96.590909091</v>
      </c>
      <c r="W161" s="213">
        <v>46245</v>
      </c>
      <c r="X161" s="211">
        <v>83.726103679000005</v>
      </c>
      <c r="Y161" s="214">
        <v>118.7801601</v>
      </c>
      <c r="Z161" s="213">
        <v>45994</v>
      </c>
      <c r="AA161" s="210">
        <v>0.90322561951000002</v>
      </c>
      <c r="AB161" s="213">
        <v>46234</v>
      </c>
      <c r="AC161" s="212">
        <v>998.40499999999997</v>
      </c>
      <c r="AD161" s="212">
        <v>109929.76185</v>
      </c>
      <c r="AE161" s="211">
        <v>110.10537993</v>
      </c>
      <c r="AF161" s="213">
        <v>46241</v>
      </c>
      <c r="AG161" s="210">
        <v>8.9596865656000002</v>
      </c>
      <c r="AH161" s="211">
        <v>8.69</v>
      </c>
      <c r="AI161" s="211">
        <v>0.79</v>
      </c>
      <c r="AJ161" s="210">
        <v>0</v>
      </c>
      <c r="AK161" s="210">
        <v>-0.95079342445000004</v>
      </c>
      <c r="AL161" s="210">
        <v>7.3852942660000004E-2</v>
      </c>
      <c r="AM161" s="210">
        <v>-0.60789679782999995</v>
      </c>
      <c r="AN161" s="210">
        <v>12.059855820999999</v>
      </c>
      <c r="AO161" s="210">
        <v>8.5626697011000008</v>
      </c>
      <c r="AP161" s="210">
        <v>4.5709924913000002</v>
      </c>
      <c r="AQ161" s="210">
        <v>0.45454545452</v>
      </c>
      <c r="AR161" s="211">
        <v>99</v>
      </c>
      <c r="AS161" s="210">
        <v>108.29303625</v>
      </c>
      <c r="AT161" s="210">
        <v>72.185929572999996</v>
      </c>
      <c r="AU161" s="210">
        <v>5.3878121798E-2</v>
      </c>
      <c r="AV161" s="210">
        <v>11.030016753</v>
      </c>
      <c r="AW161" s="210">
        <v>9.4116056947000004</v>
      </c>
      <c r="AX161" s="210">
        <v>-3.5003117086</v>
      </c>
      <c r="AY161" s="212">
        <v>7</v>
      </c>
      <c r="AZ161" s="212">
        <v>6</v>
      </c>
      <c r="BA161" s="210">
        <v>0.78858055500000002</v>
      </c>
      <c r="BB161" s="210">
        <v>-0.11250377163</v>
      </c>
      <c r="BC161" s="210">
        <v>-0.10053742023999999</v>
      </c>
      <c r="BD161" s="210">
        <v>-2.4086631250999999</v>
      </c>
      <c r="BE161" s="209" t="s">
        <v>1756</v>
      </c>
      <c r="BF161" s="209" t="s">
        <v>1757</v>
      </c>
      <c r="BG161" s="211">
        <v>0.79</v>
      </c>
      <c r="BH161" s="210">
        <v>0.78842315369000004</v>
      </c>
    </row>
    <row r="162" spans="1:60" x14ac:dyDescent="0.3">
      <c r="A162" s="208">
        <v>159</v>
      </c>
      <c r="B162" s="209" t="s">
        <v>2172</v>
      </c>
      <c r="C162" s="207" t="s">
        <v>234</v>
      </c>
      <c r="D162" s="209" t="s">
        <v>286</v>
      </c>
      <c r="E162" s="209" t="s">
        <v>880</v>
      </c>
      <c r="F162" s="209" t="s">
        <v>288</v>
      </c>
      <c r="G162" s="209" t="s">
        <v>915</v>
      </c>
      <c r="H162" s="209" t="s">
        <v>916</v>
      </c>
      <c r="I162" s="209" t="s">
        <v>291</v>
      </c>
      <c r="J162" s="209" t="s">
        <v>833</v>
      </c>
      <c r="K162" s="211">
        <v>0</v>
      </c>
      <c r="L162" s="211" t="s">
        <v>222</v>
      </c>
      <c r="M162" s="212">
        <v>0</v>
      </c>
      <c r="N162" s="212">
        <v>0</v>
      </c>
      <c r="O162" s="212">
        <v>0</v>
      </c>
      <c r="P162" s="213">
        <v>45814</v>
      </c>
      <c r="Q162" s="211" t="s">
        <v>222</v>
      </c>
      <c r="R162" s="211" t="s">
        <v>222</v>
      </c>
      <c r="S162" s="211" t="s">
        <v>222</v>
      </c>
      <c r="T162" s="211" t="s">
        <v>222</v>
      </c>
      <c r="U162" s="211" t="s">
        <v>222</v>
      </c>
      <c r="V162" s="211" t="s">
        <v>222</v>
      </c>
      <c r="W162" s="215" t="s">
        <v>222</v>
      </c>
      <c r="X162" s="211" t="s">
        <v>222</v>
      </c>
      <c r="Y162" s="211" t="s">
        <v>222</v>
      </c>
      <c r="Z162" s="215" t="s">
        <v>222</v>
      </c>
      <c r="AA162" s="211" t="s">
        <v>222</v>
      </c>
      <c r="AB162" s="213">
        <v>46234</v>
      </c>
      <c r="AC162" s="212">
        <v>361.14</v>
      </c>
      <c r="AD162" s="212">
        <v>19300.42886</v>
      </c>
      <c r="AE162" s="211">
        <v>53.443066012999999</v>
      </c>
      <c r="AF162" s="213">
        <v>45288</v>
      </c>
      <c r="AG162" s="211" t="s">
        <v>222</v>
      </c>
      <c r="AH162" s="211">
        <v>0</v>
      </c>
      <c r="AI162" s="211">
        <v>0</v>
      </c>
      <c r="AJ162" s="211" t="s">
        <v>222</v>
      </c>
      <c r="AK162" s="211" t="s">
        <v>222</v>
      </c>
      <c r="AL162" s="211" t="s">
        <v>222</v>
      </c>
      <c r="AM162" s="211" t="s">
        <v>222</v>
      </c>
      <c r="AN162" s="211" t="s">
        <v>222</v>
      </c>
      <c r="AO162" s="211" t="s">
        <v>222</v>
      </c>
      <c r="AP162" s="211" t="s">
        <v>222</v>
      </c>
      <c r="AQ162" s="211" t="s">
        <v>222</v>
      </c>
      <c r="AR162" s="211" t="s">
        <v>222</v>
      </c>
      <c r="AS162" s="211" t="s">
        <v>222</v>
      </c>
      <c r="AT162" s="211" t="s">
        <v>222</v>
      </c>
      <c r="AU162" s="211" t="s">
        <v>222</v>
      </c>
      <c r="AV162" s="211" t="s">
        <v>222</v>
      </c>
      <c r="AW162" s="211" t="s">
        <v>222</v>
      </c>
      <c r="AX162" s="211" t="s">
        <v>222</v>
      </c>
      <c r="AY162" s="211" t="s">
        <v>222</v>
      </c>
      <c r="AZ162" s="211" t="s">
        <v>222</v>
      </c>
      <c r="BA162" s="211" t="s">
        <v>222</v>
      </c>
      <c r="BB162" s="211" t="s">
        <v>222</v>
      </c>
      <c r="BC162" s="211" t="s">
        <v>222</v>
      </c>
      <c r="BD162" s="211" t="s">
        <v>222</v>
      </c>
      <c r="BE162" s="209" t="s">
        <v>1756</v>
      </c>
      <c r="BF162" s="209" t="s">
        <v>1757</v>
      </c>
      <c r="BG162" s="211">
        <v>0</v>
      </c>
      <c r="BH162" s="211" t="s">
        <v>222</v>
      </c>
    </row>
    <row r="163" spans="1:60" x14ac:dyDescent="0.3">
      <c r="A163" s="208">
        <v>160</v>
      </c>
      <c r="B163" s="209" t="s">
        <v>2384</v>
      </c>
      <c r="C163" s="207" t="s">
        <v>234</v>
      </c>
      <c r="D163" s="209" t="s">
        <v>286</v>
      </c>
      <c r="E163" s="209" t="s">
        <v>880</v>
      </c>
      <c r="F163" s="209" t="s">
        <v>288</v>
      </c>
      <c r="G163" s="209" t="s">
        <v>850</v>
      </c>
      <c r="H163" s="209" t="s">
        <v>851</v>
      </c>
      <c r="I163" s="209" t="s">
        <v>291</v>
      </c>
      <c r="J163" s="209" t="s">
        <v>833</v>
      </c>
      <c r="K163" s="211">
        <v>100</v>
      </c>
      <c r="L163" s="211" t="s">
        <v>222</v>
      </c>
      <c r="M163" s="212">
        <v>221.73976795999999</v>
      </c>
      <c r="N163" s="212">
        <v>213.74188814999999</v>
      </c>
      <c r="O163" s="212">
        <v>221.92096391000001</v>
      </c>
      <c r="P163" s="213">
        <v>46255</v>
      </c>
      <c r="Q163" s="212">
        <v>236461.20652000001</v>
      </c>
      <c r="R163" s="212">
        <v>169573.77359999999</v>
      </c>
      <c r="S163" s="212">
        <v>66887.432920000007</v>
      </c>
      <c r="T163" s="211">
        <v>70.28</v>
      </c>
      <c r="U163" s="211">
        <v>71</v>
      </c>
      <c r="V163" s="210">
        <v>98.985915492999993</v>
      </c>
      <c r="W163" s="213">
        <v>46241</v>
      </c>
      <c r="X163" s="211">
        <v>45.165793776000001</v>
      </c>
      <c r="Y163" s="214">
        <v>155.60448323</v>
      </c>
      <c r="Z163" s="213">
        <v>45895</v>
      </c>
      <c r="AA163" s="210">
        <v>0.62001658561999995</v>
      </c>
      <c r="AB163" s="213">
        <v>46022</v>
      </c>
      <c r="AC163" s="212">
        <v>3364.5590000000002</v>
      </c>
      <c r="AD163" s="212">
        <v>381378.84051000001</v>
      </c>
      <c r="AE163" s="211">
        <v>113.35180643</v>
      </c>
      <c r="AF163" s="213">
        <v>46227</v>
      </c>
      <c r="AG163" s="210">
        <v>16.071428570999998</v>
      </c>
      <c r="AH163" s="211">
        <v>8.1</v>
      </c>
      <c r="AI163" s="211">
        <v>0.9</v>
      </c>
      <c r="AJ163" s="210">
        <v>0.17103762820999999</v>
      </c>
      <c r="AK163" s="210">
        <v>-0.77975579625000002</v>
      </c>
      <c r="AL163" s="210">
        <v>7.9963186405000002</v>
      </c>
      <c r="AM163" s="210">
        <v>14.328983278999999</v>
      </c>
      <c r="AN163" s="210">
        <v>58.306010350999998</v>
      </c>
      <c r="AO163" s="210">
        <v>26.057852986</v>
      </c>
      <c r="AP163" s="210">
        <v>50.817147020999997</v>
      </c>
      <c r="AQ163" s="210">
        <v>-0.41093949258000001</v>
      </c>
      <c r="AR163" s="211">
        <v>70.569999999999993</v>
      </c>
      <c r="AS163" s="210">
        <v>34.427804506000001</v>
      </c>
      <c r="AT163" s="210">
        <v>-1.6793021793</v>
      </c>
      <c r="AU163" s="210">
        <v>5.6683205534000001</v>
      </c>
      <c r="AV163" s="210">
        <v>28.525200038000001</v>
      </c>
      <c r="AW163" s="210">
        <v>14.126792650000001</v>
      </c>
      <c r="AX163" s="210">
        <v>-5.0985355607000002</v>
      </c>
      <c r="AY163" s="212">
        <v>9</v>
      </c>
      <c r="AZ163" s="212">
        <v>8</v>
      </c>
      <c r="BA163" s="210">
        <v>1.3638430065</v>
      </c>
      <c r="BB163" s="210">
        <v>1.5977569291</v>
      </c>
      <c r="BC163" s="210">
        <v>0.29674229261000001</v>
      </c>
      <c r="BD163" s="210">
        <v>38.182421605000002</v>
      </c>
      <c r="BE163" s="209" t="s">
        <v>1756</v>
      </c>
      <c r="BF163" s="209" t="s">
        <v>1757</v>
      </c>
      <c r="BG163" s="211">
        <v>0</v>
      </c>
      <c r="BH163" s="210">
        <v>0</v>
      </c>
    </row>
    <row r="164" spans="1:60" x14ac:dyDescent="0.3">
      <c r="A164" s="208">
        <v>161</v>
      </c>
      <c r="B164" s="209" t="s">
        <v>2385</v>
      </c>
      <c r="C164" s="207" t="s">
        <v>234</v>
      </c>
      <c r="D164" s="209" t="s">
        <v>286</v>
      </c>
      <c r="E164" s="209" t="s">
        <v>880</v>
      </c>
      <c r="F164" s="209" t="s">
        <v>288</v>
      </c>
      <c r="G164" s="209" t="s">
        <v>949</v>
      </c>
      <c r="H164" s="209" t="s">
        <v>950</v>
      </c>
      <c r="I164" s="209" t="s">
        <v>291</v>
      </c>
      <c r="J164" s="209" t="s">
        <v>833</v>
      </c>
      <c r="K164" s="211">
        <v>100</v>
      </c>
      <c r="L164" s="211" t="s">
        <v>222</v>
      </c>
      <c r="M164" s="212">
        <v>258.04232944</v>
      </c>
      <c r="N164" s="212">
        <v>223.96674461999999</v>
      </c>
      <c r="O164" s="212">
        <v>171.57521696000001</v>
      </c>
      <c r="P164" s="213">
        <v>46255</v>
      </c>
      <c r="Q164" s="212">
        <v>570851.18625999999</v>
      </c>
      <c r="R164" s="212">
        <v>586444.50844999996</v>
      </c>
      <c r="S164" s="212">
        <v>-15593.322189</v>
      </c>
      <c r="T164" s="211">
        <v>8.42</v>
      </c>
      <c r="U164" s="211">
        <v>8.9793000000000003</v>
      </c>
      <c r="V164" s="210">
        <v>93.771229383000005</v>
      </c>
      <c r="W164" s="213">
        <v>46223</v>
      </c>
      <c r="X164" s="211">
        <v>7.6815431706000004</v>
      </c>
      <c r="Y164" s="214">
        <v>109.61339164</v>
      </c>
      <c r="Z164" s="213">
        <v>45894</v>
      </c>
      <c r="AA164" s="210">
        <v>0.79675029531999997</v>
      </c>
      <c r="AB164" s="213">
        <v>46234</v>
      </c>
      <c r="AC164" s="212">
        <v>67797.053</v>
      </c>
      <c r="AD164" s="212">
        <v>716474.39557000005</v>
      </c>
      <c r="AE164" s="211">
        <v>10.567928307000001</v>
      </c>
      <c r="AF164" s="213">
        <v>46244</v>
      </c>
      <c r="AG164" s="210">
        <v>11.907514439</v>
      </c>
      <c r="AH164" s="211">
        <v>1.0299999989999999</v>
      </c>
      <c r="AI164" s="211">
        <v>8.5999999999999993E-2</v>
      </c>
      <c r="AJ164" s="210">
        <v>1.6908212559</v>
      </c>
      <c r="AK164" s="210">
        <v>0.74002783148999995</v>
      </c>
      <c r="AL164" s="210">
        <v>-3.6800622303999999</v>
      </c>
      <c r="AM164" s="210">
        <v>-1.6799922665</v>
      </c>
      <c r="AN164" s="210">
        <v>9.3599502769999994</v>
      </c>
      <c r="AO164" s="210">
        <v>0.47164543411999998</v>
      </c>
      <c r="AP164" s="210">
        <v>1.8710869472</v>
      </c>
      <c r="AQ164" s="210">
        <v>-0.70754716979999999</v>
      </c>
      <c r="AR164" s="211">
        <v>8.48</v>
      </c>
      <c r="AS164" s="211" t="s">
        <v>222</v>
      </c>
      <c r="AT164" s="211" t="s">
        <v>222</v>
      </c>
      <c r="AU164" s="210">
        <v>-2.4650171437999999</v>
      </c>
      <c r="AV164" s="210">
        <v>2.9389924864000001</v>
      </c>
      <c r="AW164" s="210">
        <v>5.6388994320999997</v>
      </c>
      <c r="AX164" s="210">
        <v>-2.4650171437999999</v>
      </c>
      <c r="AY164" s="212">
        <v>8</v>
      </c>
      <c r="AZ164" s="212">
        <v>7</v>
      </c>
      <c r="BA164" s="210">
        <v>0.97395243488000005</v>
      </c>
      <c r="BB164" s="210">
        <v>-0.31955100292999999</v>
      </c>
      <c r="BC164" s="210">
        <v>1.2519507487999999</v>
      </c>
      <c r="BD164" s="210">
        <v>4.5948931414</v>
      </c>
      <c r="BE164" s="209" t="s">
        <v>1756</v>
      </c>
      <c r="BF164" s="209" t="s">
        <v>1757</v>
      </c>
      <c r="BG164" s="211">
        <v>8.5999999999999993E-2</v>
      </c>
      <c r="BH164" s="210">
        <v>0.98623853211000001</v>
      </c>
    </row>
    <row r="165" spans="1:60" x14ac:dyDescent="0.3">
      <c r="A165" s="208">
        <v>162</v>
      </c>
      <c r="B165" s="209" t="s">
        <v>2173</v>
      </c>
      <c r="C165" s="207" t="s">
        <v>234</v>
      </c>
      <c r="D165" s="209" t="s">
        <v>286</v>
      </c>
      <c r="E165" s="209" t="s">
        <v>880</v>
      </c>
      <c r="F165" s="209" t="s">
        <v>288</v>
      </c>
      <c r="G165" s="209" t="s">
        <v>1378</v>
      </c>
      <c r="H165" s="209" t="s">
        <v>749</v>
      </c>
      <c r="I165" s="209" t="s">
        <v>291</v>
      </c>
      <c r="J165" s="209" t="s">
        <v>833</v>
      </c>
      <c r="K165" s="211">
        <v>100</v>
      </c>
      <c r="L165" s="211" t="s">
        <v>222</v>
      </c>
      <c r="M165" s="212">
        <v>7700.857387</v>
      </c>
      <c r="N165" s="212">
        <v>782.63169737999999</v>
      </c>
      <c r="O165" s="212">
        <v>279.39987912999999</v>
      </c>
      <c r="P165" s="213">
        <v>46255</v>
      </c>
      <c r="Q165" s="212">
        <v>741335.39284999995</v>
      </c>
      <c r="R165" s="212">
        <v>641798.97915000003</v>
      </c>
      <c r="S165" s="212">
        <v>99536.413700000005</v>
      </c>
      <c r="T165" s="211">
        <v>10.93</v>
      </c>
      <c r="U165" s="211">
        <v>11</v>
      </c>
      <c r="V165" s="210">
        <v>99.363636364000001</v>
      </c>
      <c r="W165" s="213">
        <v>46252</v>
      </c>
      <c r="X165" s="211">
        <v>9.1356989036999998</v>
      </c>
      <c r="Y165" s="214">
        <v>119.64054546</v>
      </c>
      <c r="Z165" s="213">
        <v>45905</v>
      </c>
      <c r="AA165" s="210">
        <v>1.1023672683000001</v>
      </c>
      <c r="AB165" s="213">
        <v>46234</v>
      </c>
      <c r="AC165" s="212">
        <v>67825.744999999995</v>
      </c>
      <c r="AD165" s="212">
        <v>672494.01731999998</v>
      </c>
      <c r="AE165" s="211">
        <v>9.9150258846000003</v>
      </c>
      <c r="AF165" s="213">
        <v>46248</v>
      </c>
      <c r="AG165" s="210">
        <v>11.263362487</v>
      </c>
      <c r="AH165" s="211">
        <v>1.159</v>
      </c>
      <c r="AI165" s="211">
        <v>0.1</v>
      </c>
      <c r="AJ165" s="210">
        <v>-0.36463081141999998</v>
      </c>
      <c r="AK165" s="210">
        <v>-1.3154242358999999</v>
      </c>
      <c r="AL165" s="210">
        <v>6.9897630184999997</v>
      </c>
      <c r="AM165" s="210">
        <v>10.266522281</v>
      </c>
      <c r="AN165" s="210">
        <v>18.594126695</v>
      </c>
      <c r="AO165" s="210">
        <v>7.8789677853000004</v>
      </c>
      <c r="AP165" s="210">
        <v>11.105263365000001</v>
      </c>
      <c r="AQ165" s="210">
        <v>0.64456721902000003</v>
      </c>
      <c r="AR165" s="211">
        <v>10.86</v>
      </c>
      <c r="AS165" s="210">
        <v>91.634512614000002</v>
      </c>
      <c r="AT165" s="210">
        <v>55.527405928999997</v>
      </c>
      <c r="AU165" s="210">
        <v>2.6106471368999999</v>
      </c>
      <c r="AV165" s="210">
        <v>10.346314837</v>
      </c>
      <c r="AW165" s="210">
        <v>6.4065183342000003</v>
      </c>
      <c r="AX165" s="210">
        <v>-2.1593785950000002</v>
      </c>
      <c r="AY165" s="212">
        <v>9</v>
      </c>
      <c r="AZ165" s="212">
        <v>9</v>
      </c>
      <c r="BA165" s="210">
        <v>0.96993210475000002</v>
      </c>
      <c r="BB165" s="210">
        <v>0.37322562934999998</v>
      </c>
      <c r="BC165" s="210">
        <v>0.29649304596999998</v>
      </c>
      <c r="BD165" s="210">
        <v>6.9879736806999997</v>
      </c>
      <c r="BE165" s="209" t="s">
        <v>1756</v>
      </c>
      <c r="BF165" s="209" t="s">
        <v>1757</v>
      </c>
      <c r="BG165" s="211">
        <v>0.1</v>
      </c>
      <c r="BH165" s="210">
        <v>0.93023255814000005</v>
      </c>
    </row>
    <row r="166" spans="1:60" x14ac:dyDescent="0.3">
      <c r="A166" s="208">
        <v>163</v>
      </c>
      <c r="B166" s="209" t="s">
        <v>2174</v>
      </c>
      <c r="C166" s="207" t="s">
        <v>234</v>
      </c>
      <c r="D166" s="209" t="s">
        <v>286</v>
      </c>
      <c r="E166" s="209" t="s">
        <v>880</v>
      </c>
      <c r="F166" s="209" t="s">
        <v>288</v>
      </c>
      <c r="G166" s="209" t="s">
        <v>1173</v>
      </c>
      <c r="H166" s="209" t="s">
        <v>1174</v>
      </c>
      <c r="I166" s="209" t="s">
        <v>291</v>
      </c>
      <c r="J166" s="209" t="s">
        <v>833</v>
      </c>
      <c r="K166" s="211">
        <v>58.461538462</v>
      </c>
      <c r="L166" s="211" t="s">
        <v>222</v>
      </c>
      <c r="M166" s="212">
        <v>9461.9468711000009</v>
      </c>
      <c r="N166" s="212">
        <v>11259.742076</v>
      </c>
      <c r="O166" s="212">
        <v>2113.9297996</v>
      </c>
      <c r="P166" s="213">
        <v>46255</v>
      </c>
      <c r="Q166" s="212">
        <v>631267.66</v>
      </c>
      <c r="R166" s="212">
        <v>517805.9425</v>
      </c>
      <c r="S166" s="212">
        <v>113461.7175</v>
      </c>
      <c r="T166" s="211">
        <v>115</v>
      </c>
      <c r="U166" s="211">
        <v>115</v>
      </c>
      <c r="V166" s="210">
        <v>100</v>
      </c>
      <c r="W166" s="213">
        <v>46255</v>
      </c>
      <c r="X166" s="211">
        <v>103.99</v>
      </c>
      <c r="Y166" s="214">
        <v>110.58755649</v>
      </c>
      <c r="Z166" s="213">
        <v>46132</v>
      </c>
      <c r="AA166" s="210">
        <v>0.91402606287999999</v>
      </c>
      <c r="AB166" s="213">
        <v>46234</v>
      </c>
      <c r="AC166" s="212">
        <v>5489.2839999999997</v>
      </c>
      <c r="AD166" s="212">
        <v>690645.14200999995</v>
      </c>
      <c r="AE166" s="211">
        <v>125.81698123</v>
      </c>
      <c r="AF166" s="213">
        <v>46097</v>
      </c>
      <c r="AG166" s="210">
        <v>2.7096774194000002</v>
      </c>
      <c r="AH166" s="211">
        <v>2.94</v>
      </c>
      <c r="AI166" s="211">
        <v>0</v>
      </c>
      <c r="AJ166" s="210">
        <v>8.6964084403000005E-3</v>
      </c>
      <c r="AK166" s="210">
        <v>-0.94209701600999995</v>
      </c>
      <c r="AL166" s="210">
        <v>0.43668122270999998</v>
      </c>
      <c r="AM166" s="210">
        <v>4.5549595416999997</v>
      </c>
      <c r="AN166" s="210">
        <v>9.3962080890999999</v>
      </c>
      <c r="AO166" s="210">
        <v>5.7915576661000001</v>
      </c>
      <c r="AP166" s="210">
        <v>1.9073447592999999</v>
      </c>
      <c r="AQ166" s="210">
        <v>0</v>
      </c>
      <c r="AR166" s="211" t="s">
        <v>222</v>
      </c>
      <c r="AS166" s="211" t="s">
        <v>222</v>
      </c>
      <c r="AT166" s="211" t="s">
        <v>222</v>
      </c>
      <c r="AU166" s="210">
        <v>0</v>
      </c>
      <c r="AV166" s="210">
        <v>8.2589047183000002</v>
      </c>
      <c r="AW166" s="210">
        <v>9.1346153846</v>
      </c>
      <c r="AX166" s="210">
        <v>-4.9099387401000003</v>
      </c>
      <c r="AY166" s="212">
        <v>8</v>
      </c>
      <c r="AZ166" s="212">
        <v>4</v>
      </c>
      <c r="BA166" s="210">
        <v>0</v>
      </c>
      <c r="BB166" s="210">
        <v>-0.59866342716999998</v>
      </c>
      <c r="BC166" s="210">
        <v>-6.5716633238000005E-2</v>
      </c>
      <c r="BD166" s="210">
        <v>-6.4931843808999998</v>
      </c>
      <c r="BE166" s="209" t="s">
        <v>1756</v>
      </c>
      <c r="BF166" s="209" t="s">
        <v>1757</v>
      </c>
      <c r="BG166" s="211">
        <v>0</v>
      </c>
      <c r="BH166" s="210">
        <v>0</v>
      </c>
    </row>
    <row r="167" spans="1:60" x14ac:dyDescent="0.3">
      <c r="A167" s="208">
        <v>164</v>
      </c>
      <c r="B167" s="209" t="s">
        <v>2175</v>
      </c>
      <c r="C167" s="207" t="s">
        <v>234</v>
      </c>
      <c r="D167" s="209" t="s">
        <v>286</v>
      </c>
      <c r="E167" s="209" t="s">
        <v>880</v>
      </c>
      <c r="F167" s="209" t="s">
        <v>288</v>
      </c>
      <c r="G167" s="209" t="s">
        <v>353</v>
      </c>
      <c r="H167" s="209" t="s">
        <v>354</v>
      </c>
      <c r="I167" s="209" t="s">
        <v>291</v>
      </c>
      <c r="J167" s="209" t="s">
        <v>833</v>
      </c>
      <c r="K167" s="211">
        <v>0</v>
      </c>
      <c r="L167" s="211" t="s">
        <v>222</v>
      </c>
      <c r="M167" s="212">
        <v>0</v>
      </c>
      <c r="N167" s="212">
        <v>0</v>
      </c>
      <c r="O167" s="212">
        <v>0</v>
      </c>
      <c r="P167" s="213">
        <v>45733</v>
      </c>
      <c r="Q167" s="211" t="s">
        <v>222</v>
      </c>
      <c r="R167" s="211" t="s">
        <v>222</v>
      </c>
      <c r="S167" s="211" t="s">
        <v>222</v>
      </c>
      <c r="T167" s="211" t="s">
        <v>222</v>
      </c>
      <c r="U167" s="211" t="s">
        <v>222</v>
      </c>
      <c r="V167" s="211" t="s">
        <v>222</v>
      </c>
      <c r="W167" s="215" t="s">
        <v>222</v>
      </c>
      <c r="X167" s="211" t="s">
        <v>222</v>
      </c>
      <c r="Y167" s="211" t="s">
        <v>222</v>
      </c>
      <c r="Z167" s="215" t="s">
        <v>222</v>
      </c>
      <c r="AA167" s="211" t="s">
        <v>222</v>
      </c>
      <c r="AB167" s="213">
        <v>45808</v>
      </c>
      <c r="AC167" s="212">
        <v>1079.6959999999999</v>
      </c>
      <c r="AD167" s="212">
        <v>67464.811289999998</v>
      </c>
      <c r="AE167" s="211">
        <v>62.485006233</v>
      </c>
      <c r="AF167" s="213">
        <v>45698</v>
      </c>
      <c r="AG167" s="211" t="s">
        <v>222</v>
      </c>
      <c r="AH167" s="211">
        <v>0</v>
      </c>
      <c r="AI167" s="211">
        <v>0</v>
      </c>
      <c r="AJ167" s="211" t="s">
        <v>222</v>
      </c>
      <c r="AK167" s="211" t="s">
        <v>222</v>
      </c>
      <c r="AL167" s="211" t="s">
        <v>222</v>
      </c>
      <c r="AM167" s="211" t="s">
        <v>222</v>
      </c>
      <c r="AN167" s="211" t="s">
        <v>222</v>
      </c>
      <c r="AO167" s="211" t="s">
        <v>222</v>
      </c>
      <c r="AP167" s="211" t="s">
        <v>222</v>
      </c>
      <c r="AQ167" s="211" t="s">
        <v>222</v>
      </c>
      <c r="AR167" s="211" t="s">
        <v>222</v>
      </c>
      <c r="AS167" s="211" t="s">
        <v>222</v>
      </c>
      <c r="AT167" s="211" t="s">
        <v>222</v>
      </c>
      <c r="AU167" s="211" t="s">
        <v>222</v>
      </c>
      <c r="AV167" s="211" t="s">
        <v>222</v>
      </c>
      <c r="AW167" s="211" t="s">
        <v>222</v>
      </c>
      <c r="AX167" s="211" t="s">
        <v>222</v>
      </c>
      <c r="AY167" s="211" t="s">
        <v>222</v>
      </c>
      <c r="AZ167" s="211" t="s">
        <v>222</v>
      </c>
      <c r="BA167" s="210">
        <v>0</v>
      </c>
      <c r="BB167" s="211" t="s">
        <v>222</v>
      </c>
      <c r="BC167" s="211" t="s">
        <v>222</v>
      </c>
      <c r="BD167" s="211" t="s">
        <v>222</v>
      </c>
      <c r="BE167" s="209" t="s">
        <v>1756</v>
      </c>
      <c r="BF167" s="209" t="s">
        <v>1757</v>
      </c>
      <c r="BG167" s="211">
        <v>0</v>
      </c>
      <c r="BH167" s="211" t="s">
        <v>222</v>
      </c>
    </row>
    <row r="168" spans="1:60" x14ac:dyDescent="0.3">
      <c r="A168" s="208">
        <v>165</v>
      </c>
      <c r="B168" s="209" t="s">
        <v>2176</v>
      </c>
      <c r="C168" s="207" t="s">
        <v>234</v>
      </c>
      <c r="D168" s="209" t="s">
        <v>286</v>
      </c>
      <c r="E168" s="209" t="s">
        <v>880</v>
      </c>
      <c r="F168" s="209" t="s">
        <v>288</v>
      </c>
      <c r="G168" s="209" t="s">
        <v>921</v>
      </c>
      <c r="H168" s="209" t="s">
        <v>922</v>
      </c>
      <c r="I168" s="209" t="s">
        <v>291</v>
      </c>
      <c r="J168" s="209" t="s">
        <v>833</v>
      </c>
      <c r="K168" s="211">
        <v>89.230769230999996</v>
      </c>
      <c r="L168" s="211" t="s">
        <v>222</v>
      </c>
      <c r="M168" s="212">
        <v>273.29581495999997</v>
      </c>
      <c r="N168" s="212">
        <v>82.219908153999995</v>
      </c>
      <c r="O168" s="212">
        <v>164.61189478</v>
      </c>
      <c r="P168" s="213">
        <v>46255</v>
      </c>
      <c r="Q168" s="212">
        <v>164032</v>
      </c>
      <c r="R168" s="212">
        <v>151008</v>
      </c>
      <c r="S168" s="212">
        <v>13024</v>
      </c>
      <c r="T168" s="211">
        <v>102.52</v>
      </c>
      <c r="U168" s="211">
        <v>104.99</v>
      </c>
      <c r="V168" s="210">
        <v>97.647394989999995</v>
      </c>
      <c r="W168" s="213">
        <v>46251</v>
      </c>
      <c r="X168" s="211">
        <v>79.156136348000004</v>
      </c>
      <c r="Y168" s="214">
        <v>129.51617490000001</v>
      </c>
      <c r="Z168" s="213">
        <v>45994</v>
      </c>
      <c r="AA168" s="210">
        <v>0.82417514166000005</v>
      </c>
      <c r="AB168" s="213">
        <v>46234</v>
      </c>
      <c r="AC168" s="212">
        <v>1600</v>
      </c>
      <c r="AD168" s="212">
        <v>199025.65815</v>
      </c>
      <c r="AE168" s="211">
        <v>124.39103634</v>
      </c>
      <c r="AF168" s="213">
        <v>46244</v>
      </c>
      <c r="AG168" s="210">
        <v>10.807374443</v>
      </c>
      <c r="AH168" s="211">
        <v>10.199999999999999</v>
      </c>
      <c r="AI168" s="211">
        <v>4.5</v>
      </c>
      <c r="AJ168" s="210">
        <v>-0.52396662140000005</v>
      </c>
      <c r="AK168" s="210">
        <v>-1.4747600459000001</v>
      </c>
      <c r="AL168" s="210">
        <v>22.865667953999999</v>
      </c>
      <c r="AM168" s="210">
        <v>10.940383628999999</v>
      </c>
      <c r="AN168" s="210">
        <v>21.023194733</v>
      </c>
      <c r="AO168" s="210">
        <v>17.240820746000001</v>
      </c>
      <c r="AP168" s="210">
        <v>13.534331402999999</v>
      </c>
      <c r="AQ168" s="210">
        <v>3.4406215316000002</v>
      </c>
      <c r="AR168" s="211">
        <v>99.11</v>
      </c>
      <c r="AS168" s="211" t="s">
        <v>222</v>
      </c>
      <c r="AT168" s="211" t="s">
        <v>222</v>
      </c>
      <c r="AU168" s="210">
        <v>14.381805999999999</v>
      </c>
      <c r="AV168" s="210">
        <v>19.708167798000002</v>
      </c>
      <c r="AW168" s="210">
        <v>14.381805999999999</v>
      </c>
      <c r="AX168" s="210">
        <v>-4.2610200910999998</v>
      </c>
      <c r="AY168" s="212">
        <v>7</v>
      </c>
      <c r="AZ168" s="212">
        <v>7</v>
      </c>
      <c r="BA168" s="210">
        <v>5.1428571428999996</v>
      </c>
      <c r="BB168" s="210">
        <v>0.19274480392000001</v>
      </c>
      <c r="BC168" s="210">
        <v>-0.65845758567000001</v>
      </c>
      <c r="BD168" s="210">
        <v>0.32729057597</v>
      </c>
      <c r="BE168" s="209" t="s">
        <v>1756</v>
      </c>
      <c r="BF168" s="209" t="s">
        <v>1757</v>
      </c>
      <c r="BG168" s="211">
        <v>4.5</v>
      </c>
      <c r="BH168" s="210">
        <v>4.787743377</v>
      </c>
    </row>
    <row r="169" spans="1:60" x14ac:dyDescent="0.3">
      <c r="A169" s="208">
        <v>166</v>
      </c>
      <c r="B169" s="209" t="s">
        <v>2177</v>
      </c>
      <c r="C169" s="207" t="s">
        <v>234</v>
      </c>
      <c r="D169" s="209" t="s">
        <v>286</v>
      </c>
      <c r="E169" s="209" t="s">
        <v>880</v>
      </c>
      <c r="F169" s="209" t="s">
        <v>288</v>
      </c>
      <c r="G169" s="209" t="s">
        <v>1308</v>
      </c>
      <c r="H169" s="209" t="s">
        <v>1309</v>
      </c>
      <c r="I169" s="209" t="s">
        <v>291</v>
      </c>
      <c r="J169" s="209" t="s">
        <v>833</v>
      </c>
      <c r="K169" s="211">
        <v>0</v>
      </c>
      <c r="L169" s="211" t="s">
        <v>222</v>
      </c>
      <c r="M169" s="212">
        <v>0</v>
      </c>
      <c r="N169" s="212">
        <v>0</v>
      </c>
      <c r="O169" s="212">
        <v>0</v>
      </c>
      <c r="P169" s="213">
        <v>45443</v>
      </c>
      <c r="Q169" s="211" t="s">
        <v>222</v>
      </c>
      <c r="R169" s="211" t="s">
        <v>222</v>
      </c>
      <c r="S169" s="211" t="s">
        <v>222</v>
      </c>
      <c r="T169" s="211" t="s">
        <v>222</v>
      </c>
      <c r="U169" s="211" t="s">
        <v>222</v>
      </c>
      <c r="V169" s="211" t="s">
        <v>222</v>
      </c>
      <c r="W169" s="215" t="s">
        <v>222</v>
      </c>
      <c r="X169" s="211" t="s">
        <v>222</v>
      </c>
      <c r="Y169" s="211" t="s">
        <v>222</v>
      </c>
      <c r="Z169" s="215" t="s">
        <v>222</v>
      </c>
      <c r="AA169" s="211" t="s">
        <v>222</v>
      </c>
      <c r="AB169" s="213">
        <v>46234</v>
      </c>
      <c r="AC169" s="212">
        <v>1139.78</v>
      </c>
      <c r="AD169" s="212">
        <v>113614.27714000001</v>
      </c>
      <c r="AE169" s="211">
        <v>99.680883276000003</v>
      </c>
      <c r="AF169" s="215" t="s">
        <v>222</v>
      </c>
      <c r="AG169" s="211" t="s">
        <v>222</v>
      </c>
      <c r="AH169" s="211">
        <v>0</v>
      </c>
      <c r="AI169" s="211">
        <v>0</v>
      </c>
      <c r="AJ169" s="211" t="s">
        <v>222</v>
      </c>
      <c r="AK169" s="211" t="s">
        <v>222</v>
      </c>
      <c r="AL169" s="211" t="s">
        <v>222</v>
      </c>
      <c r="AM169" s="211" t="s">
        <v>222</v>
      </c>
      <c r="AN169" s="211" t="s">
        <v>222</v>
      </c>
      <c r="AO169" s="211" t="s">
        <v>222</v>
      </c>
      <c r="AP169" s="211" t="s">
        <v>222</v>
      </c>
      <c r="AQ169" s="211" t="s">
        <v>222</v>
      </c>
      <c r="AR169" s="211" t="s">
        <v>222</v>
      </c>
      <c r="AS169" s="211" t="s">
        <v>222</v>
      </c>
      <c r="AT169" s="211" t="s">
        <v>222</v>
      </c>
      <c r="AU169" s="211" t="s">
        <v>222</v>
      </c>
      <c r="AV169" s="211" t="s">
        <v>222</v>
      </c>
      <c r="AW169" s="211" t="s">
        <v>222</v>
      </c>
      <c r="AX169" s="211" t="s">
        <v>222</v>
      </c>
      <c r="AY169" s="211" t="s">
        <v>222</v>
      </c>
      <c r="AZ169" s="211" t="s">
        <v>222</v>
      </c>
      <c r="BA169" s="210">
        <v>0</v>
      </c>
      <c r="BB169" s="211" t="s">
        <v>222</v>
      </c>
      <c r="BC169" s="211" t="s">
        <v>222</v>
      </c>
      <c r="BD169" s="211" t="s">
        <v>222</v>
      </c>
      <c r="BE169" s="209" t="s">
        <v>1756</v>
      </c>
      <c r="BF169" s="209" t="s">
        <v>1757</v>
      </c>
      <c r="BG169" s="211">
        <v>0</v>
      </c>
      <c r="BH169" s="211" t="s">
        <v>222</v>
      </c>
    </row>
    <row r="170" spans="1:60" x14ac:dyDescent="0.3">
      <c r="A170" s="208">
        <v>167</v>
      </c>
      <c r="B170" s="209" t="s">
        <v>2178</v>
      </c>
      <c r="C170" s="207" t="s">
        <v>234</v>
      </c>
      <c r="D170" s="209" t="s">
        <v>286</v>
      </c>
      <c r="E170" s="209" t="s">
        <v>880</v>
      </c>
      <c r="F170" s="209" t="s">
        <v>288</v>
      </c>
      <c r="G170" s="209" t="s">
        <v>846</v>
      </c>
      <c r="H170" s="209" t="s">
        <v>847</v>
      </c>
      <c r="I170" s="209" t="s">
        <v>291</v>
      </c>
      <c r="J170" s="209" t="s">
        <v>833</v>
      </c>
      <c r="K170" s="211">
        <v>100</v>
      </c>
      <c r="L170" s="211" t="s">
        <v>222</v>
      </c>
      <c r="M170" s="212">
        <v>121.13016336</v>
      </c>
      <c r="N170" s="212">
        <v>55.373237846000002</v>
      </c>
      <c r="O170" s="212">
        <v>52.413394347999997</v>
      </c>
      <c r="P170" s="213">
        <v>46255</v>
      </c>
      <c r="Q170" s="212">
        <v>36247.557860000001</v>
      </c>
      <c r="R170" s="212">
        <v>51716.505080000003</v>
      </c>
      <c r="S170" s="212">
        <v>-15468.94722</v>
      </c>
      <c r="T170" s="211">
        <v>37.82</v>
      </c>
      <c r="U170" s="211">
        <v>53.490059215999999</v>
      </c>
      <c r="V170" s="210">
        <v>70.704726363000006</v>
      </c>
      <c r="W170" s="213">
        <v>46099</v>
      </c>
      <c r="X170" s="211">
        <v>37.380000000000003</v>
      </c>
      <c r="Y170" s="214">
        <v>101.17710005000001</v>
      </c>
      <c r="Z170" s="213">
        <v>46254</v>
      </c>
      <c r="AA170" s="210">
        <v>0.42742818291000001</v>
      </c>
      <c r="AB170" s="213">
        <v>46234</v>
      </c>
      <c r="AC170" s="212">
        <v>958.423</v>
      </c>
      <c r="AD170" s="212">
        <v>84803.855500000005</v>
      </c>
      <c r="AE170" s="211">
        <v>88.482700749000003</v>
      </c>
      <c r="AF170" s="213">
        <v>46245</v>
      </c>
      <c r="AG170" s="210">
        <v>14.14010378</v>
      </c>
      <c r="AH170" s="211">
        <v>7.63</v>
      </c>
      <c r="AI170" s="211">
        <v>0.56999999999999995</v>
      </c>
      <c r="AJ170" s="210">
        <v>1.1771000534</v>
      </c>
      <c r="AK170" s="210">
        <v>0.22630662897000001</v>
      </c>
      <c r="AL170" s="210">
        <v>-14.374751254</v>
      </c>
      <c r="AM170" s="210">
        <v>-20.835859875000001</v>
      </c>
      <c r="AN170" s="210">
        <v>-18.017763300999999</v>
      </c>
      <c r="AO170" s="210">
        <v>-14.017809765999999</v>
      </c>
      <c r="AP170" s="210">
        <v>-25.506626631</v>
      </c>
      <c r="AQ170" s="210">
        <v>-0.47368421045999998</v>
      </c>
      <c r="AR170" s="211">
        <v>38</v>
      </c>
      <c r="AS170" s="210">
        <v>-16.731524603</v>
      </c>
      <c r="AT170" s="210">
        <v>-52.838631288999999</v>
      </c>
      <c r="AU170" s="210">
        <v>-5.6121181726999998</v>
      </c>
      <c r="AV170" s="210">
        <v>-11.550462714</v>
      </c>
      <c r="AW170" s="210">
        <v>7.2594148529</v>
      </c>
      <c r="AX170" s="210">
        <v>-12.523969164</v>
      </c>
      <c r="AY170" s="212">
        <v>5</v>
      </c>
      <c r="AZ170" s="212">
        <v>4</v>
      </c>
      <c r="BA170" s="210">
        <v>1.2720374915999999</v>
      </c>
      <c r="BB170" s="210">
        <v>-1.7773695682999999</v>
      </c>
      <c r="BC170" s="210">
        <v>0.73428163206999997</v>
      </c>
      <c r="BD170" s="210">
        <v>-25.953847665000001</v>
      </c>
      <c r="BE170" s="209" t="s">
        <v>1756</v>
      </c>
      <c r="BF170" s="209" t="s">
        <v>1757</v>
      </c>
      <c r="BG170" s="211">
        <v>0.56999999999999995</v>
      </c>
      <c r="BH170" s="210">
        <v>1.4022140220999999</v>
      </c>
    </row>
    <row r="171" spans="1:60" x14ac:dyDescent="0.3">
      <c r="A171" s="208">
        <v>168</v>
      </c>
      <c r="B171" s="209" t="s">
        <v>1953</v>
      </c>
      <c r="C171" s="207" t="s">
        <v>234</v>
      </c>
      <c r="D171" s="209" t="s">
        <v>286</v>
      </c>
      <c r="E171" s="209" t="s">
        <v>880</v>
      </c>
      <c r="F171" s="209" t="s">
        <v>288</v>
      </c>
      <c r="G171" s="209" t="s">
        <v>1315</v>
      </c>
      <c r="H171" s="209" t="s">
        <v>1316</v>
      </c>
      <c r="I171" s="209" t="s">
        <v>291</v>
      </c>
      <c r="J171" s="209" t="s">
        <v>833</v>
      </c>
      <c r="K171" s="211">
        <v>38.461538462</v>
      </c>
      <c r="L171" s="211" t="s">
        <v>222</v>
      </c>
      <c r="M171" s="212">
        <v>43.062185640000003</v>
      </c>
      <c r="N171" s="212">
        <v>164.57720492000001</v>
      </c>
      <c r="O171" s="212">
        <v>0.30158826087000001</v>
      </c>
      <c r="P171" s="213">
        <v>46255</v>
      </c>
      <c r="Q171" s="212">
        <v>142166.64455999999</v>
      </c>
      <c r="R171" s="212">
        <v>117975.465</v>
      </c>
      <c r="S171" s="212">
        <v>24191.17956</v>
      </c>
      <c r="T171" s="211">
        <v>114.48</v>
      </c>
      <c r="U171" s="211">
        <v>125.48451021</v>
      </c>
      <c r="V171" s="210">
        <v>91.230383580999998</v>
      </c>
      <c r="W171" s="213">
        <v>46168</v>
      </c>
      <c r="X171" s="211">
        <v>54.465730806000003</v>
      </c>
      <c r="Y171" s="214">
        <v>210.18721002999999</v>
      </c>
      <c r="Z171" s="213">
        <v>45905</v>
      </c>
      <c r="AA171" s="210">
        <v>0.90822560384999995</v>
      </c>
      <c r="AB171" s="213">
        <v>46234</v>
      </c>
      <c r="AC171" s="212">
        <v>1241.847</v>
      </c>
      <c r="AD171" s="212">
        <v>156532.30205999999</v>
      </c>
      <c r="AE171" s="211">
        <v>126.04797696999999</v>
      </c>
      <c r="AF171" s="213">
        <v>46251</v>
      </c>
      <c r="AG171" s="210">
        <v>27.248044989</v>
      </c>
      <c r="AH171" s="211">
        <v>25.885642740000002</v>
      </c>
      <c r="AI171" s="211">
        <v>6.53</v>
      </c>
      <c r="AJ171" s="210">
        <v>0</v>
      </c>
      <c r="AK171" s="211" t="s">
        <v>222</v>
      </c>
      <c r="AL171" s="211" t="s">
        <v>222</v>
      </c>
      <c r="AM171" s="210">
        <v>57.151159386000003</v>
      </c>
      <c r="AN171" s="210">
        <v>120.87357028</v>
      </c>
      <c r="AO171" s="211" t="s">
        <v>222</v>
      </c>
      <c r="AP171" s="210">
        <v>113.38470694999999</v>
      </c>
      <c r="AQ171" s="210">
        <v>4.9986242317</v>
      </c>
      <c r="AR171" s="211" t="s">
        <v>222</v>
      </c>
      <c r="AS171" s="211" t="s">
        <v>222</v>
      </c>
      <c r="AT171" s="211" t="s">
        <v>222</v>
      </c>
      <c r="AU171" s="210">
        <v>5.5190974538999997</v>
      </c>
      <c r="AV171" s="211" t="s">
        <v>222</v>
      </c>
      <c r="AW171" s="210">
        <v>67.094563788000002</v>
      </c>
      <c r="AX171" s="210">
        <v>-39.12514264</v>
      </c>
      <c r="AY171" s="211" t="s">
        <v>222</v>
      </c>
      <c r="AZ171" s="211" t="s">
        <v>222</v>
      </c>
      <c r="BA171" s="210">
        <v>8.0617283950999994</v>
      </c>
      <c r="BB171" s="211" t="s">
        <v>222</v>
      </c>
      <c r="BC171" s="211" t="s">
        <v>222</v>
      </c>
      <c r="BD171" s="211" t="s">
        <v>222</v>
      </c>
      <c r="BE171" s="209" t="s">
        <v>1756</v>
      </c>
      <c r="BF171" s="209" t="s">
        <v>1757</v>
      </c>
      <c r="BG171" s="211">
        <v>6.53</v>
      </c>
      <c r="BH171" s="210">
        <v>5.6787546743000004</v>
      </c>
    </row>
    <row r="172" spans="1:60" x14ac:dyDescent="0.3">
      <c r="A172" s="208">
        <v>169</v>
      </c>
      <c r="B172" s="209" t="s">
        <v>2179</v>
      </c>
      <c r="C172" s="207" t="s">
        <v>234</v>
      </c>
      <c r="D172" s="209" t="s">
        <v>286</v>
      </c>
      <c r="E172" s="209" t="s">
        <v>880</v>
      </c>
      <c r="F172" s="209" t="s">
        <v>288</v>
      </c>
      <c r="G172" s="209" t="s">
        <v>1786</v>
      </c>
      <c r="H172" s="209" t="s">
        <v>858</v>
      </c>
      <c r="I172" s="209" t="s">
        <v>291</v>
      </c>
      <c r="J172" s="209" t="s">
        <v>833</v>
      </c>
      <c r="K172" s="211">
        <v>100</v>
      </c>
      <c r="L172" s="211" t="s">
        <v>222</v>
      </c>
      <c r="M172" s="212">
        <v>40.078207958999997</v>
      </c>
      <c r="N172" s="212">
        <v>8.6612412308</v>
      </c>
      <c r="O172" s="212">
        <v>13.662698695</v>
      </c>
      <c r="P172" s="213">
        <v>46255</v>
      </c>
      <c r="Q172" s="212">
        <v>69600.813590000005</v>
      </c>
      <c r="R172" s="212">
        <v>77638.258520000003</v>
      </c>
      <c r="S172" s="212">
        <v>-8037.4449301000004</v>
      </c>
      <c r="T172" s="211">
        <v>4.07</v>
      </c>
      <c r="U172" s="211">
        <v>4.1628509587</v>
      </c>
      <c r="V172" s="210">
        <v>97.769534398000005</v>
      </c>
      <c r="W172" s="213">
        <v>45917</v>
      </c>
      <c r="X172" s="211">
        <v>3.5526340424999998</v>
      </c>
      <c r="Y172" s="214">
        <v>114.56288352</v>
      </c>
      <c r="Z172" s="213">
        <v>46034</v>
      </c>
      <c r="AA172" s="210">
        <v>0.41118572489999999</v>
      </c>
      <c r="AB172" s="213">
        <v>46234</v>
      </c>
      <c r="AC172" s="212">
        <v>17100.937000000002</v>
      </c>
      <c r="AD172" s="212">
        <v>169268.55523999999</v>
      </c>
      <c r="AE172" s="211">
        <v>9.8982035451999995</v>
      </c>
      <c r="AF172" s="213">
        <v>46248</v>
      </c>
      <c r="AG172" s="210">
        <v>9.5594713656000003</v>
      </c>
      <c r="AH172" s="211">
        <v>0.434</v>
      </c>
      <c r="AI172" s="211">
        <v>3.6999999999999998E-2</v>
      </c>
      <c r="AJ172" s="210">
        <v>1.75</v>
      </c>
      <c r="AK172" s="210">
        <v>0.79920657553999996</v>
      </c>
      <c r="AL172" s="210">
        <v>2.7321941038999999</v>
      </c>
      <c r="AM172" s="210">
        <v>-1.3064639869000001</v>
      </c>
      <c r="AN172" s="210">
        <v>-0.39585095965</v>
      </c>
      <c r="AO172" s="210">
        <v>4.6962236963999997</v>
      </c>
      <c r="AP172" s="210">
        <v>-7.8847142894999998</v>
      </c>
      <c r="AQ172" s="210">
        <v>6.1831463605000003</v>
      </c>
      <c r="AR172" s="211">
        <v>3.8330000000000002</v>
      </c>
      <c r="AS172" s="210">
        <v>-49.504964231000002</v>
      </c>
      <c r="AT172" s="210">
        <v>-85.612070915999993</v>
      </c>
      <c r="AU172" s="210">
        <v>5.3663529270000003</v>
      </c>
      <c r="AV172" s="210">
        <v>7.1635707485999998</v>
      </c>
      <c r="AW172" s="210">
        <v>7.2454773233000003</v>
      </c>
      <c r="AX172" s="210">
        <v>-6.8649660196999998</v>
      </c>
      <c r="AY172" s="212">
        <v>7</v>
      </c>
      <c r="AZ172" s="212">
        <v>6</v>
      </c>
      <c r="BA172" s="210">
        <v>0.92500000000000004</v>
      </c>
      <c r="BB172" s="210">
        <v>-0.52353388986000005</v>
      </c>
      <c r="BC172" s="210">
        <v>0.37997641816</v>
      </c>
      <c r="BD172" s="210">
        <v>-10.125769617</v>
      </c>
      <c r="BE172" s="209" t="s">
        <v>1756</v>
      </c>
      <c r="BF172" s="209" t="s">
        <v>1757</v>
      </c>
      <c r="BG172" s="211">
        <v>3.6999999999999998E-2</v>
      </c>
      <c r="BH172" s="210">
        <v>0.94871794872000004</v>
      </c>
    </row>
    <row r="173" spans="1:60" x14ac:dyDescent="0.3">
      <c r="A173" s="208">
        <v>170</v>
      </c>
      <c r="B173" s="209" t="s">
        <v>2386</v>
      </c>
      <c r="C173" s="207" t="s">
        <v>234</v>
      </c>
      <c r="D173" s="209" t="s">
        <v>286</v>
      </c>
      <c r="E173" s="209" t="s">
        <v>880</v>
      </c>
      <c r="F173" s="209" t="s">
        <v>288</v>
      </c>
      <c r="G173" s="209" t="s">
        <v>1170</v>
      </c>
      <c r="H173" s="209" t="s">
        <v>1171</v>
      </c>
      <c r="I173" s="209" t="s">
        <v>291</v>
      </c>
      <c r="J173" s="209" t="s">
        <v>833</v>
      </c>
      <c r="K173" s="211">
        <v>1.5384615385</v>
      </c>
      <c r="L173" s="211" t="s">
        <v>222</v>
      </c>
      <c r="M173" s="212">
        <v>18.638165999999998</v>
      </c>
      <c r="N173" s="212">
        <v>0.16923076922999999</v>
      </c>
      <c r="O173" s="212">
        <v>0.47826086957000002</v>
      </c>
      <c r="P173" s="213">
        <v>46234</v>
      </c>
      <c r="Q173" s="212">
        <v>44000</v>
      </c>
      <c r="R173" s="211" t="s">
        <v>222</v>
      </c>
      <c r="S173" s="211" t="s">
        <v>222</v>
      </c>
      <c r="T173" s="211" t="s">
        <v>222</v>
      </c>
      <c r="U173" s="211">
        <v>11000</v>
      </c>
      <c r="V173" s="211" t="s">
        <v>222</v>
      </c>
      <c r="W173" s="213">
        <v>46234</v>
      </c>
      <c r="X173" s="211">
        <v>10888</v>
      </c>
      <c r="Y173" s="211" t="s">
        <v>222</v>
      </c>
      <c r="Z173" s="213">
        <v>45951</v>
      </c>
      <c r="AA173" s="210">
        <v>1.1577750299</v>
      </c>
      <c r="AB173" s="213">
        <v>46234</v>
      </c>
      <c r="AC173" s="212">
        <v>4</v>
      </c>
      <c r="AD173" s="212">
        <v>38003.928970000001</v>
      </c>
      <c r="AE173" s="211">
        <v>9500.9822425000002</v>
      </c>
      <c r="AF173" s="215" t="s">
        <v>222</v>
      </c>
      <c r="AG173" s="211" t="s">
        <v>222</v>
      </c>
      <c r="AH173" s="211">
        <v>0</v>
      </c>
      <c r="AI173" s="211">
        <v>0</v>
      </c>
      <c r="AJ173" s="211" t="s">
        <v>222</v>
      </c>
      <c r="AK173" s="211" t="s">
        <v>222</v>
      </c>
      <c r="AL173" s="211" t="s">
        <v>222</v>
      </c>
      <c r="AM173" s="211" t="s">
        <v>222</v>
      </c>
      <c r="AN173" s="211" t="s">
        <v>222</v>
      </c>
      <c r="AO173" s="211" t="s">
        <v>222</v>
      </c>
      <c r="AP173" s="211" t="s">
        <v>222</v>
      </c>
      <c r="AQ173" s="211" t="s">
        <v>222</v>
      </c>
      <c r="AR173" s="211" t="s">
        <v>222</v>
      </c>
      <c r="AS173" s="211" t="s">
        <v>222</v>
      </c>
      <c r="AT173" s="211" t="s">
        <v>222</v>
      </c>
      <c r="AU173" s="211" t="s">
        <v>222</v>
      </c>
      <c r="AV173" s="211" t="s">
        <v>222</v>
      </c>
      <c r="AW173" s="210">
        <v>0.56790533017</v>
      </c>
      <c r="AX173" s="210">
        <v>0</v>
      </c>
      <c r="AY173" s="211" t="s">
        <v>222</v>
      </c>
      <c r="AZ173" s="211" t="s">
        <v>222</v>
      </c>
      <c r="BA173" s="211" t="s">
        <v>222</v>
      </c>
      <c r="BB173" s="211" t="s">
        <v>222</v>
      </c>
      <c r="BC173" s="211" t="s">
        <v>222</v>
      </c>
      <c r="BD173" s="211" t="s">
        <v>222</v>
      </c>
      <c r="BE173" s="209" t="s">
        <v>1756</v>
      </c>
      <c r="BF173" s="209" t="s">
        <v>1757</v>
      </c>
      <c r="BG173" s="211">
        <v>0</v>
      </c>
      <c r="BH173" s="210">
        <v>0</v>
      </c>
    </row>
    <row r="174" spans="1:60" x14ac:dyDescent="0.3">
      <c r="A174" s="208">
        <v>171</v>
      </c>
      <c r="B174" s="209" t="s">
        <v>2180</v>
      </c>
      <c r="C174" s="207" t="s">
        <v>234</v>
      </c>
      <c r="D174" s="209" t="s">
        <v>286</v>
      </c>
      <c r="E174" s="209" t="s">
        <v>880</v>
      </c>
      <c r="F174" s="209" t="s">
        <v>288</v>
      </c>
      <c r="G174" s="209" t="s">
        <v>420</v>
      </c>
      <c r="H174" s="209" t="s">
        <v>421</v>
      </c>
      <c r="I174" s="209" t="s">
        <v>357</v>
      </c>
      <c r="J174" s="209" t="s">
        <v>833</v>
      </c>
      <c r="K174" s="211">
        <v>0</v>
      </c>
      <c r="L174" s="211" t="s">
        <v>222</v>
      </c>
      <c r="M174" s="212">
        <v>0</v>
      </c>
      <c r="N174" s="212">
        <v>0</v>
      </c>
      <c r="O174" s="212">
        <v>0</v>
      </c>
      <c r="P174" s="213">
        <v>45450</v>
      </c>
      <c r="Q174" s="211" t="s">
        <v>222</v>
      </c>
      <c r="R174" s="211" t="s">
        <v>222</v>
      </c>
      <c r="S174" s="211" t="s">
        <v>222</v>
      </c>
      <c r="T174" s="211" t="s">
        <v>222</v>
      </c>
      <c r="U174" s="211" t="s">
        <v>222</v>
      </c>
      <c r="V174" s="211" t="s">
        <v>222</v>
      </c>
      <c r="W174" s="215" t="s">
        <v>222</v>
      </c>
      <c r="X174" s="211" t="s">
        <v>222</v>
      </c>
      <c r="Y174" s="211" t="s">
        <v>222</v>
      </c>
      <c r="Z174" s="215" t="s">
        <v>222</v>
      </c>
      <c r="AA174" s="211" t="s">
        <v>222</v>
      </c>
      <c r="AB174" s="213">
        <v>46234</v>
      </c>
      <c r="AC174" s="212">
        <v>17779.746999999999</v>
      </c>
      <c r="AD174" s="212">
        <v>258801.44592999999</v>
      </c>
      <c r="AE174" s="211">
        <v>14.555968987</v>
      </c>
      <c r="AF174" s="213">
        <v>45288</v>
      </c>
      <c r="AG174" s="211" t="s">
        <v>222</v>
      </c>
      <c r="AH174" s="211">
        <v>0</v>
      </c>
      <c r="AI174" s="211">
        <v>0</v>
      </c>
      <c r="AJ174" s="211" t="s">
        <v>222</v>
      </c>
      <c r="AK174" s="211" t="s">
        <v>222</v>
      </c>
      <c r="AL174" s="211" t="s">
        <v>222</v>
      </c>
      <c r="AM174" s="211" t="s">
        <v>222</v>
      </c>
      <c r="AN174" s="211" t="s">
        <v>222</v>
      </c>
      <c r="AO174" s="211" t="s">
        <v>222</v>
      </c>
      <c r="AP174" s="211" t="s">
        <v>222</v>
      </c>
      <c r="AQ174" s="211" t="s">
        <v>222</v>
      </c>
      <c r="AR174" s="211" t="s">
        <v>222</v>
      </c>
      <c r="AS174" s="211" t="s">
        <v>222</v>
      </c>
      <c r="AT174" s="211" t="s">
        <v>222</v>
      </c>
      <c r="AU174" s="211" t="s">
        <v>222</v>
      </c>
      <c r="AV174" s="211" t="s">
        <v>222</v>
      </c>
      <c r="AW174" s="211" t="s">
        <v>222</v>
      </c>
      <c r="AX174" s="211" t="s">
        <v>222</v>
      </c>
      <c r="AY174" s="211" t="s">
        <v>222</v>
      </c>
      <c r="AZ174" s="211" t="s">
        <v>222</v>
      </c>
      <c r="BA174" s="210">
        <v>0</v>
      </c>
      <c r="BB174" s="211" t="s">
        <v>222</v>
      </c>
      <c r="BC174" s="211" t="s">
        <v>222</v>
      </c>
      <c r="BD174" s="211" t="s">
        <v>222</v>
      </c>
      <c r="BE174" s="209" t="s">
        <v>1756</v>
      </c>
      <c r="BF174" s="209" t="s">
        <v>1757</v>
      </c>
      <c r="BG174" s="211">
        <v>0</v>
      </c>
      <c r="BH174" s="211" t="s">
        <v>222</v>
      </c>
    </row>
    <row r="175" spans="1:60" x14ac:dyDescent="0.3">
      <c r="A175" s="208">
        <v>172</v>
      </c>
      <c r="B175" s="209" t="s">
        <v>2181</v>
      </c>
      <c r="C175" s="207" t="s">
        <v>234</v>
      </c>
      <c r="D175" s="209" t="s">
        <v>286</v>
      </c>
      <c r="E175" s="209" t="s">
        <v>880</v>
      </c>
      <c r="F175" s="209" t="s">
        <v>288</v>
      </c>
      <c r="G175" s="209" t="s">
        <v>929</v>
      </c>
      <c r="H175" s="209" t="s">
        <v>930</v>
      </c>
      <c r="I175" s="209" t="s">
        <v>291</v>
      </c>
      <c r="J175" s="209" t="s">
        <v>833</v>
      </c>
      <c r="K175" s="211">
        <v>100</v>
      </c>
      <c r="L175" s="211" t="s">
        <v>222</v>
      </c>
      <c r="M175" s="212">
        <v>91.260926718999997</v>
      </c>
      <c r="N175" s="212">
        <v>61.523660614999997</v>
      </c>
      <c r="O175" s="212">
        <v>53.620814348000003</v>
      </c>
      <c r="P175" s="213">
        <v>46255</v>
      </c>
      <c r="Q175" s="212">
        <v>86183.588499999998</v>
      </c>
      <c r="R175" s="212">
        <v>83783.539199999999</v>
      </c>
      <c r="S175" s="212">
        <v>2400.0493000000001</v>
      </c>
      <c r="T175" s="211">
        <v>7.9</v>
      </c>
      <c r="U175" s="211">
        <v>8.3296301877999994</v>
      </c>
      <c r="V175" s="210">
        <v>94.842145712999994</v>
      </c>
      <c r="W175" s="213">
        <v>46132</v>
      </c>
      <c r="X175" s="211">
        <v>6.6858264719999996</v>
      </c>
      <c r="Y175" s="214">
        <v>118.16041043</v>
      </c>
      <c r="Z175" s="213">
        <v>45894</v>
      </c>
      <c r="AA175" s="210">
        <v>0.81955877597000004</v>
      </c>
      <c r="AB175" s="213">
        <v>46234</v>
      </c>
      <c r="AC175" s="212">
        <v>10909.315000000001</v>
      </c>
      <c r="AD175" s="212">
        <v>105158.52069</v>
      </c>
      <c r="AE175" s="211">
        <v>9.6393330552999998</v>
      </c>
      <c r="AF175" s="213">
        <v>46253</v>
      </c>
      <c r="AG175" s="210">
        <v>15.634044336000001</v>
      </c>
      <c r="AH175" s="211">
        <v>1.200694605</v>
      </c>
      <c r="AI175" s="211">
        <v>0.1</v>
      </c>
      <c r="AJ175" s="210">
        <v>-0.50377833750000001</v>
      </c>
      <c r="AK175" s="210">
        <v>-1.454571762</v>
      </c>
      <c r="AL175" s="210">
        <v>-3.9661261731000002</v>
      </c>
      <c r="AM175" s="210">
        <v>-3.160841945</v>
      </c>
      <c r="AN175" s="210">
        <v>18.929683937</v>
      </c>
      <c r="AO175" s="210">
        <v>5.2225670501000003</v>
      </c>
      <c r="AP175" s="210">
        <v>11.440820606000001</v>
      </c>
      <c r="AQ175" s="210">
        <v>-0.25409364361999998</v>
      </c>
      <c r="AR175" s="211">
        <v>7.9201245330000001</v>
      </c>
      <c r="AS175" s="211" t="s">
        <v>222</v>
      </c>
      <c r="AT175" s="211" t="s">
        <v>222</v>
      </c>
      <c r="AU175" s="210">
        <v>-3.6190157856999998</v>
      </c>
      <c r="AV175" s="210">
        <v>7.6899141023000004</v>
      </c>
      <c r="AW175" s="210">
        <v>6.0376805935000002</v>
      </c>
      <c r="AX175" s="210">
        <v>-3.6190157856999998</v>
      </c>
      <c r="AY175" s="212">
        <v>8</v>
      </c>
      <c r="AZ175" s="212">
        <v>9</v>
      </c>
      <c r="BA175" s="210">
        <v>1.2004801920999999</v>
      </c>
      <c r="BB175" s="210">
        <v>0.54940765083999998</v>
      </c>
      <c r="BC175" s="210">
        <v>0.90415401367000003</v>
      </c>
      <c r="BD175" s="210">
        <v>11.099686479000001</v>
      </c>
      <c r="BE175" s="209" t="s">
        <v>1756</v>
      </c>
      <c r="BF175" s="209" t="s">
        <v>1757</v>
      </c>
      <c r="BG175" s="211">
        <v>0.1</v>
      </c>
      <c r="BH175" s="210">
        <v>1.2048192770999999</v>
      </c>
    </row>
    <row r="176" spans="1:60" x14ac:dyDescent="0.3">
      <c r="A176" s="208">
        <v>173</v>
      </c>
      <c r="B176" s="209" t="s">
        <v>2182</v>
      </c>
      <c r="C176" s="207" t="s">
        <v>234</v>
      </c>
      <c r="D176" s="209" t="s">
        <v>286</v>
      </c>
      <c r="E176" s="209" t="s">
        <v>880</v>
      </c>
      <c r="F176" s="209" t="s">
        <v>288</v>
      </c>
      <c r="G176" s="209" t="s">
        <v>931</v>
      </c>
      <c r="H176" s="209" t="s">
        <v>932</v>
      </c>
      <c r="I176" s="209" t="s">
        <v>291</v>
      </c>
      <c r="J176" s="209" t="s">
        <v>833</v>
      </c>
      <c r="K176" s="211">
        <v>100</v>
      </c>
      <c r="L176" s="211" t="s">
        <v>222</v>
      </c>
      <c r="M176" s="212">
        <v>114.72049308</v>
      </c>
      <c r="N176" s="212">
        <v>92.661431385</v>
      </c>
      <c r="O176" s="212">
        <v>78.269632608999999</v>
      </c>
      <c r="P176" s="213">
        <v>46255</v>
      </c>
      <c r="Q176" s="212">
        <v>134950.92434999999</v>
      </c>
      <c r="R176" s="212">
        <v>65583.248120000004</v>
      </c>
      <c r="S176" s="212">
        <v>69367.676229999997</v>
      </c>
      <c r="T176" s="211">
        <v>9.57</v>
      </c>
      <c r="U176" s="211">
        <v>9.57</v>
      </c>
      <c r="V176" s="210">
        <v>100</v>
      </c>
      <c r="W176" s="213">
        <v>46255</v>
      </c>
      <c r="X176" s="211">
        <v>8.0917157953000007</v>
      </c>
      <c r="Y176" s="214">
        <v>118.26910685</v>
      </c>
      <c r="Z176" s="213">
        <v>45895</v>
      </c>
      <c r="AA176" s="210">
        <v>0.98900052343</v>
      </c>
      <c r="AB176" s="213">
        <v>46234</v>
      </c>
      <c r="AC176" s="212">
        <v>14101.455</v>
      </c>
      <c r="AD176" s="212">
        <v>136451.82298</v>
      </c>
      <c r="AE176" s="211">
        <v>9.6764357280999995</v>
      </c>
      <c r="AF176" s="213">
        <v>46253</v>
      </c>
      <c r="AG176" s="210">
        <v>16.901408451000002</v>
      </c>
      <c r="AH176" s="211">
        <v>1.56</v>
      </c>
      <c r="AI176" s="211">
        <v>0.13</v>
      </c>
      <c r="AJ176" s="210">
        <v>0.52521008402000002</v>
      </c>
      <c r="AK176" s="210">
        <v>-0.42558334044000001</v>
      </c>
      <c r="AL176" s="210">
        <v>1.3669821241</v>
      </c>
      <c r="AM176" s="210">
        <v>5.2395764291000004</v>
      </c>
      <c r="AN176" s="210">
        <v>22.113173161999999</v>
      </c>
      <c r="AO176" s="210">
        <v>12.88535658</v>
      </c>
      <c r="AP176" s="210">
        <v>14.624309832</v>
      </c>
      <c r="AQ176" s="210">
        <v>0.73541214206000005</v>
      </c>
      <c r="AR176" s="211">
        <v>9.5001348548000006</v>
      </c>
      <c r="AS176" s="211" t="s">
        <v>222</v>
      </c>
      <c r="AT176" s="211" t="s">
        <v>222</v>
      </c>
      <c r="AU176" s="210">
        <v>1.5792689977000001</v>
      </c>
      <c r="AV176" s="210">
        <v>15.352703632000001</v>
      </c>
      <c r="AW176" s="210">
        <v>4.8601094573000001</v>
      </c>
      <c r="AX176" s="210">
        <v>-0.51227451639999999</v>
      </c>
      <c r="AY176" s="212">
        <v>10</v>
      </c>
      <c r="AZ176" s="212">
        <v>7</v>
      </c>
      <c r="BA176" s="210">
        <v>1.3584117032</v>
      </c>
      <c r="BB176" s="210">
        <v>0.54894818684000002</v>
      </c>
      <c r="BC176" s="210">
        <v>0.43036888219000002</v>
      </c>
      <c r="BD176" s="210">
        <v>7.4138567714999999</v>
      </c>
      <c r="BE176" s="209" t="s">
        <v>1756</v>
      </c>
      <c r="BF176" s="209" t="s">
        <v>1757</v>
      </c>
      <c r="BG176" s="211">
        <v>0.13</v>
      </c>
      <c r="BH176" s="210">
        <v>1.3612565445</v>
      </c>
    </row>
    <row r="177" spans="1:60" x14ac:dyDescent="0.3">
      <c r="A177" s="208">
        <v>174</v>
      </c>
      <c r="B177" s="209" t="s">
        <v>2387</v>
      </c>
      <c r="C177" s="207" t="s">
        <v>234</v>
      </c>
      <c r="D177" s="209" t="s">
        <v>286</v>
      </c>
      <c r="E177" s="209" t="s">
        <v>880</v>
      </c>
      <c r="F177" s="209" t="s">
        <v>288</v>
      </c>
      <c r="G177" s="209" t="s">
        <v>78</v>
      </c>
      <c r="H177" s="209" t="s">
        <v>375</v>
      </c>
      <c r="I177" s="209" t="s">
        <v>291</v>
      </c>
      <c r="J177" s="209" t="s">
        <v>833</v>
      </c>
      <c r="K177" s="211">
        <v>100</v>
      </c>
      <c r="L177" s="211" t="s">
        <v>222</v>
      </c>
      <c r="M177" s="212">
        <v>77.098976480000005</v>
      </c>
      <c r="N177" s="212">
        <v>112.63541076</v>
      </c>
      <c r="O177" s="212">
        <v>74.848420434999994</v>
      </c>
      <c r="P177" s="213">
        <v>46255</v>
      </c>
      <c r="Q177" s="212">
        <v>105552.87364999999</v>
      </c>
      <c r="R177" s="212">
        <v>99702.288</v>
      </c>
      <c r="S177" s="212">
        <v>5850.58565</v>
      </c>
      <c r="T177" s="211">
        <v>152.44999999999999</v>
      </c>
      <c r="U177" s="211">
        <v>155.70263</v>
      </c>
      <c r="V177" s="210">
        <v>97.910998679000002</v>
      </c>
      <c r="W177" s="213">
        <v>46150</v>
      </c>
      <c r="X177" s="211">
        <v>125.0752495</v>
      </c>
      <c r="Y177" s="214">
        <v>121.88662472999999</v>
      </c>
      <c r="Z177" s="213">
        <v>45903</v>
      </c>
      <c r="AA177" s="210">
        <v>0.68122825349000005</v>
      </c>
      <c r="AB177" s="213">
        <v>46234</v>
      </c>
      <c r="AC177" s="212">
        <v>692.37699999999995</v>
      </c>
      <c r="AD177" s="212">
        <v>154944.94409</v>
      </c>
      <c r="AE177" s="211">
        <v>223.78696012</v>
      </c>
      <c r="AF177" s="213">
        <v>46241</v>
      </c>
      <c r="AG177" s="210">
        <v>14.229197877000001</v>
      </c>
      <c r="AH177" s="211">
        <v>20.490044944000001</v>
      </c>
      <c r="AI177" s="211">
        <v>1.72</v>
      </c>
      <c r="AJ177" s="210">
        <v>-9.8296199303000001E-2</v>
      </c>
      <c r="AK177" s="210">
        <v>-1.0490896238</v>
      </c>
      <c r="AL177" s="210">
        <v>0.79684574920999995</v>
      </c>
      <c r="AM177" s="210">
        <v>2.0457643866000002</v>
      </c>
      <c r="AN177" s="210">
        <v>20.997868097000001</v>
      </c>
      <c r="AO177" s="210">
        <v>7.9130334503000004</v>
      </c>
      <c r="AP177" s="210">
        <v>13.509004767</v>
      </c>
      <c r="AQ177" s="210">
        <v>0.24329300359</v>
      </c>
      <c r="AR177" s="211">
        <v>152.08000000000001</v>
      </c>
      <c r="AS177" s="210">
        <v>90.756439216000004</v>
      </c>
      <c r="AT177" s="210">
        <v>54.649332530999999</v>
      </c>
      <c r="AU177" s="210">
        <v>1.440088778</v>
      </c>
      <c r="AV177" s="210">
        <v>10.380380502</v>
      </c>
      <c r="AW177" s="210">
        <v>7.4360990391000001</v>
      </c>
      <c r="AX177" s="210">
        <v>-5.4025915109999998</v>
      </c>
      <c r="AY177" s="212">
        <v>8</v>
      </c>
      <c r="AZ177" s="212">
        <v>8</v>
      </c>
      <c r="BA177" s="210">
        <v>1.1244034778000001</v>
      </c>
      <c r="BB177" s="210">
        <v>0.61475760202999996</v>
      </c>
      <c r="BC177" s="210">
        <v>0.32019816901999998</v>
      </c>
      <c r="BD177" s="210">
        <v>9.8192738849999994</v>
      </c>
      <c r="BE177" s="209" t="s">
        <v>1756</v>
      </c>
      <c r="BF177" s="209" t="s">
        <v>1757</v>
      </c>
      <c r="BG177" s="211">
        <v>1.72</v>
      </c>
      <c r="BH177" s="210">
        <v>1.1315789474</v>
      </c>
    </row>
    <row r="178" spans="1:60" x14ac:dyDescent="0.3">
      <c r="A178" s="208">
        <v>175</v>
      </c>
      <c r="B178" s="209" t="s">
        <v>2388</v>
      </c>
      <c r="C178" s="207" t="s">
        <v>234</v>
      </c>
      <c r="D178" s="209" t="s">
        <v>286</v>
      </c>
      <c r="E178" s="209" t="s">
        <v>880</v>
      </c>
      <c r="F178" s="209" t="s">
        <v>288</v>
      </c>
      <c r="G178" s="209" t="s">
        <v>56</v>
      </c>
      <c r="H178" s="209" t="s">
        <v>404</v>
      </c>
      <c r="I178" s="209" t="s">
        <v>291</v>
      </c>
      <c r="J178" s="209" t="s">
        <v>833</v>
      </c>
      <c r="K178" s="211">
        <v>100</v>
      </c>
      <c r="L178" s="211" t="s">
        <v>222</v>
      </c>
      <c r="M178" s="212">
        <v>182.81566228</v>
      </c>
      <c r="N178" s="212">
        <v>136.27999707999999</v>
      </c>
      <c r="O178" s="212">
        <v>120.77791652000001</v>
      </c>
      <c r="P178" s="213">
        <v>46255</v>
      </c>
      <c r="Q178" s="212">
        <v>415144.19500000001</v>
      </c>
      <c r="R178" s="212">
        <v>434251.25</v>
      </c>
      <c r="S178" s="212">
        <v>-19107.055</v>
      </c>
      <c r="T178" s="211">
        <v>119.5</v>
      </c>
      <c r="U178" s="211">
        <v>125.13333301999999</v>
      </c>
      <c r="V178" s="210">
        <v>95.498135555999994</v>
      </c>
      <c r="W178" s="213">
        <v>46148</v>
      </c>
      <c r="X178" s="211">
        <v>114.03097588999999</v>
      </c>
      <c r="Y178" s="214">
        <v>104.79608637</v>
      </c>
      <c r="Z178" s="213">
        <v>45897</v>
      </c>
      <c r="AA178" s="210">
        <v>0.95520542223000005</v>
      </c>
      <c r="AB178" s="213">
        <v>46234</v>
      </c>
      <c r="AC178" s="212">
        <v>3474.01</v>
      </c>
      <c r="AD178" s="212">
        <v>434612.47742000001</v>
      </c>
      <c r="AE178" s="211">
        <v>125.10397996</v>
      </c>
      <c r="AF178" s="213">
        <v>46252</v>
      </c>
      <c r="AG178" s="210">
        <v>8.8463320519999993</v>
      </c>
      <c r="AH178" s="211">
        <v>11.057915065</v>
      </c>
      <c r="AI178" s="211">
        <v>0.93</v>
      </c>
      <c r="AJ178" s="210">
        <v>0.82686466412000004</v>
      </c>
      <c r="AK178" s="210">
        <v>-0.12392876033</v>
      </c>
      <c r="AL178" s="210">
        <v>-2.163042709</v>
      </c>
      <c r="AM178" s="210">
        <v>-0.99577771653000002</v>
      </c>
      <c r="AN178" s="210">
        <v>4.4858899637</v>
      </c>
      <c r="AO178" s="210">
        <v>0.68879743429999996</v>
      </c>
      <c r="AP178" s="210">
        <v>-3.0029733662</v>
      </c>
      <c r="AQ178" s="210">
        <v>0.32261093311</v>
      </c>
      <c r="AR178" s="211">
        <v>119.11571966</v>
      </c>
      <c r="AS178" s="210">
        <v>67.044715206000006</v>
      </c>
      <c r="AT178" s="210">
        <v>30.937608521000001</v>
      </c>
      <c r="AU178" s="210">
        <v>-1.2809062088000001</v>
      </c>
      <c r="AV178" s="210">
        <v>3.1561444865000001</v>
      </c>
      <c r="AW178" s="210">
        <v>3.9830669545999999</v>
      </c>
      <c r="AX178" s="210">
        <v>-3.0273751531999999</v>
      </c>
      <c r="AY178" s="212">
        <v>7</v>
      </c>
      <c r="AZ178" s="212">
        <v>6</v>
      </c>
      <c r="BA178" s="210">
        <v>0.75548334686999996</v>
      </c>
      <c r="BB178" s="210">
        <v>-0.93851581985999999</v>
      </c>
      <c r="BC178" s="210">
        <v>0.2077218693</v>
      </c>
      <c r="BD178" s="210">
        <v>-8.5812969185999997</v>
      </c>
      <c r="BE178" s="209" t="s">
        <v>1756</v>
      </c>
      <c r="BF178" s="209" t="s">
        <v>1757</v>
      </c>
      <c r="BG178" s="211">
        <v>0.93</v>
      </c>
      <c r="BH178" s="210">
        <v>0.76229508196999995</v>
      </c>
    </row>
    <row r="179" spans="1:60" x14ac:dyDescent="0.3">
      <c r="A179" s="208">
        <v>176</v>
      </c>
      <c r="B179" s="209" t="s">
        <v>2389</v>
      </c>
      <c r="C179" s="207" t="s">
        <v>234</v>
      </c>
      <c r="D179" s="209" t="s">
        <v>286</v>
      </c>
      <c r="E179" s="209" t="s">
        <v>880</v>
      </c>
      <c r="F179" s="209" t="s">
        <v>288</v>
      </c>
      <c r="G179" s="209" t="s">
        <v>80</v>
      </c>
      <c r="H179" s="209" t="s">
        <v>406</v>
      </c>
      <c r="I179" s="209" t="s">
        <v>291</v>
      </c>
      <c r="J179" s="209" t="s">
        <v>833</v>
      </c>
      <c r="K179" s="211">
        <v>100</v>
      </c>
      <c r="L179" s="211" t="s">
        <v>222</v>
      </c>
      <c r="M179" s="212">
        <v>26.257654720000001</v>
      </c>
      <c r="N179" s="212">
        <v>14.517791846</v>
      </c>
      <c r="O179" s="212">
        <v>11.948949130000001</v>
      </c>
      <c r="P179" s="213">
        <v>46255</v>
      </c>
      <c r="Q179" s="212">
        <v>74443.535999999993</v>
      </c>
      <c r="R179" s="212">
        <v>76077.662400000001</v>
      </c>
      <c r="S179" s="212">
        <v>-1634.1264000000001</v>
      </c>
      <c r="T179" s="211">
        <v>41</v>
      </c>
      <c r="U179" s="211">
        <v>42.929572164</v>
      </c>
      <c r="V179" s="210">
        <v>95.505261137000005</v>
      </c>
      <c r="W179" s="213">
        <v>46055</v>
      </c>
      <c r="X179" s="211">
        <v>36.598650925999998</v>
      </c>
      <c r="Y179" s="214">
        <v>112.02598719</v>
      </c>
      <c r="Z179" s="213">
        <v>45894</v>
      </c>
      <c r="AA179" s="210">
        <v>0.60343395514999998</v>
      </c>
      <c r="AB179" s="213">
        <v>46234</v>
      </c>
      <c r="AC179" s="212">
        <v>1815.6959999999999</v>
      </c>
      <c r="AD179" s="212">
        <v>123366.50161000001</v>
      </c>
      <c r="AE179" s="211">
        <v>67.944469564000002</v>
      </c>
      <c r="AF179" s="213">
        <v>46241</v>
      </c>
      <c r="AG179" s="210">
        <v>13.367119154999999</v>
      </c>
      <c r="AH179" s="211">
        <v>5.6008229260000002</v>
      </c>
      <c r="AI179" s="211">
        <v>0.5</v>
      </c>
      <c r="AJ179" s="210">
        <v>1.6865079366</v>
      </c>
      <c r="AK179" s="210">
        <v>0.73571451212000005</v>
      </c>
      <c r="AL179" s="210">
        <v>3.7780548629999999</v>
      </c>
      <c r="AM179" s="210">
        <v>2.2975855162999999</v>
      </c>
      <c r="AN179" s="210">
        <v>11.384310896000001</v>
      </c>
      <c r="AO179" s="210">
        <v>-3.0480717596</v>
      </c>
      <c r="AP179" s="210">
        <v>3.8954475671000002</v>
      </c>
      <c r="AQ179" s="210">
        <v>-0.31607099444999998</v>
      </c>
      <c r="AR179" s="211">
        <v>41.13</v>
      </c>
      <c r="AS179" s="210">
        <v>11.489395273</v>
      </c>
      <c r="AT179" s="210">
        <v>-24.617711411999998</v>
      </c>
      <c r="AU179" s="210">
        <v>2.8014411717000001</v>
      </c>
      <c r="AV179" s="210">
        <v>-0.58072470738000004</v>
      </c>
      <c r="AW179" s="210">
        <v>4.5447507777</v>
      </c>
      <c r="AX179" s="210">
        <v>-3.8563176431000001</v>
      </c>
      <c r="AY179" s="212">
        <v>7</v>
      </c>
      <c r="AZ179" s="212">
        <v>6</v>
      </c>
      <c r="BA179" s="210">
        <v>1.25</v>
      </c>
      <c r="BB179" s="210">
        <v>-0.43307735781000001</v>
      </c>
      <c r="BC179" s="210">
        <v>0.36363639745999998</v>
      </c>
      <c r="BD179" s="210">
        <v>-2.3537677126999998</v>
      </c>
      <c r="BE179" s="209" t="s">
        <v>1756</v>
      </c>
      <c r="BF179" s="209" t="s">
        <v>1757</v>
      </c>
      <c r="BG179" s="211">
        <v>0.5</v>
      </c>
      <c r="BH179" s="210">
        <v>1.2382367509000001</v>
      </c>
    </row>
    <row r="180" spans="1:60" x14ac:dyDescent="0.3">
      <c r="A180" s="208">
        <v>177</v>
      </c>
      <c r="B180" s="209" t="s">
        <v>2183</v>
      </c>
      <c r="C180" s="207" t="s">
        <v>234</v>
      </c>
      <c r="D180" s="209" t="s">
        <v>286</v>
      </c>
      <c r="E180" s="209" t="s">
        <v>880</v>
      </c>
      <c r="F180" s="209" t="s">
        <v>288</v>
      </c>
      <c r="G180" s="209" t="s">
        <v>1320</v>
      </c>
      <c r="H180" s="209" t="s">
        <v>373</v>
      </c>
      <c r="I180" s="209" t="s">
        <v>291</v>
      </c>
      <c r="J180" s="209" t="s">
        <v>833</v>
      </c>
      <c r="K180" s="211">
        <v>73.846153846000007</v>
      </c>
      <c r="L180" s="211" t="s">
        <v>222</v>
      </c>
      <c r="M180" s="212">
        <v>40.702252399999999</v>
      </c>
      <c r="N180" s="212">
        <v>13.854642769</v>
      </c>
      <c r="O180" s="212">
        <v>12.74639</v>
      </c>
      <c r="P180" s="213">
        <v>46255</v>
      </c>
      <c r="Q180" s="212">
        <v>85776.6</v>
      </c>
      <c r="R180" s="212">
        <v>87247.055999999997</v>
      </c>
      <c r="S180" s="212">
        <v>-1470.4559999999999</v>
      </c>
      <c r="T180" s="211">
        <v>700</v>
      </c>
      <c r="U180" s="211">
        <v>1475</v>
      </c>
      <c r="V180" s="210">
        <v>47.457627119000001</v>
      </c>
      <c r="W180" s="213">
        <v>46055</v>
      </c>
      <c r="X180" s="211">
        <v>671</v>
      </c>
      <c r="Y180" s="214">
        <v>104.3219076</v>
      </c>
      <c r="Z180" s="213">
        <v>46247</v>
      </c>
      <c r="AA180" s="210">
        <v>0.72101172882999998</v>
      </c>
      <c r="AB180" s="213">
        <v>46234</v>
      </c>
      <c r="AC180" s="212">
        <v>122.538</v>
      </c>
      <c r="AD180" s="212">
        <v>118966.99675000001</v>
      </c>
      <c r="AE180" s="211">
        <v>970.85799302999999</v>
      </c>
      <c r="AF180" s="213">
        <v>45688</v>
      </c>
      <c r="AG180" s="210">
        <v>0</v>
      </c>
      <c r="AH180" s="211">
        <v>0</v>
      </c>
      <c r="AI180" s="211">
        <v>0</v>
      </c>
      <c r="AJ180" s="210">
        <v>-0.14265335239999999</v>
      </c>
      <c r="AK180" s="210">
        <v>-1.0934467768</v>
      </c>
      <c r="AL180" s="210">
        <v>-0.28490028490000002</v>
      </c>
      <c r="AM180" s="210">
        <v>-29.859719438999999</v>
      </c>
      <c r="AN180" s="210">
        <v>-1.6853932584</v>
      </c>
      <c r="AO180" s="210">
        <v>-34.579439252</v>
      </c>
      <c r="AP180" s="210">
        <v>-9.1742565883000005</v>
      </c>
      <c r="AQ180" s="210">
        <v>4.1666666666000003</v>
      </c>
      <c r="AR180" s="211">
        <v>672</v>
      </c>
      <c r="AS180" s="210">
        <v>97.365113003999994</v>
      </c>
      <c r="AT180" s="210">
        <v>61.258006319000003</v>
      </c>
      <c r="AU180" s="210">
        <v>0</v>
      </c>
      <c r="AV180" s="210">
        <v>-32.112092199999999</v>
      </c>
      <c r="AW180" s="210">
        <v>27.159090909</v>
      </c>
      <c r="AX180" s="210">
        <v>-19.61414791</v>
      </c>
      <c r="AY180" s="212">
        <v>4</v>
      </c>
      <c r="AZ180" s="212">
        <v>4</v>
      </c>
      <c r="BA180" s="210">
        <v>0</v>
      </c>
      <c r="BB180" s="210">
        <v>-0.21503476374</v>
      </c>
      <c r="BC180" s="210">
        <v>1.8203186456</v>
      </c>
      <c r="BD180" s="210">
        <v>3.5395036431000002</v>
      </c>
      <c r="BE180" s="209" t="s">
        <v>1756</v>
      </c>
      <c r="BF180" s="209" t="s">
        <v>1757</v>
      </c>
      <c r="BG180" s="211">
        <v>0</v>
      </c>
      <c r="BH180" s="210">
        <v>0</v>
      </c>
    </row>
    <row r="181" spans="1:60" x14ac:dyDescent="0.3">
      <c r="A181" s="208">
        <v>178</v>
      </c>
      <c r="B181" s="209" t="s">
        <v>2390</v>
      </c>
      <c r="C181" s="207" t="s">
        <v>234</v>
      </c>
      <c r="D181" s="209" t="s">
        <v>286</v>
      </c>
      <c r="E181" s="209" t="s">
        <v>880</v>
      </c>
      <c r="F181" s="209" t="s">
        <v>288</v>
      </c>
      <c r="G181" s="209" t="s">
        <v>84</v>
      </c>
      <c r="H181" s="209" t="s">
        <v>434</v>
      </c>
      <c r="I181" s="209" t="s">
        <v>291</v>
      </c>
      <c r="J181" s="209" t="s">
        <v>833</v>
      </c>
      <c r="K181" s="211">
        <v>100</v>
      </c>
      <c r="L181" s="211" t="s">
        <v>222</v>
      </c>
      <c r="M181" s="212">
        <v>27.373128439999999</v>
      </c>
      <c r="N181" s="212">
        <v>43.946296769</v>
      </c>
      <c r="O181" s="212">
        <v>76.271969131000006</v>
      </c>
      <c r="P181" s="213">
        <v>46255</v>
      </c>
      <c r="Q181" s="212">
        <v>49556.714999999997</v>
      </c>
      <c r="R181" s="212">
        <v>55960.967400000001</v>
      </c>
      <c r="S181" s="212">
        <v>-6404.2524000000003</v>
      </c>
      <c r="T181" s="211">
        <v>13</v>
      </c>
      <c r="U181" s="211">
        <v>15.490247975999999</v>
      </c>
      <c r="V181" s="210">
        <v>83.923769454999999</v>
      </c>
      <c r="W181" s="213">
        <v>45896</v>
      </c>
      <c r="X181" s="211">
        <v>12.15</v>
      </c>
      <c r="Y181" s="214">
        <v>106.99588477</v>
      </c>
      <c r="Z181" s="213">
        <v>46245</v>
      </c>
      <c r="AA181" s="210">
        <v>0.30449666010999998</v>
      </c>
      <c r="AB181" s="213">
        <v>46234</v>
      </c>
      <c r="AC181" s="212">
        <v>3812.0549999999998</v>
      </c>
      <c r="AD181" s="212">
        <v>162749.61762</v>
      </c>
      <c r="AE181" s="211">
        <v>42.693407524000001</v>
      </c>
      <c r="AF181" s="213">
        <v>46227</v>
      </c>
      <c r="AG181" s="210">
        <v>2.3930411444000002</v>
      </c>
      <c r="AH181" s="211">
        <v>0.35129843999999999</v>
      </c>
      <c r="AI181" s="211">
        <v>0.04</v>
      </c>
      <c r="AJ181" s="210">
        <v>-0.45941807038999999</v>
      </c>
      <c r="AK181" s="210">
        <v>-1.4102114948</v>
      </c>
      <c r="AL181" s="210">
        <v>-9.1864399200999994E-2</v>
      </c>
      <c r="AM181" s="210">
        <v>4.1981322694000003</v>
      </c>
      <c r="AN181" s="210">
        <v>-9.1588081305000006</v>
      </c>
      <c r="AO181" s="210">
        <v>-2.6771908670000002</v>
      </c>
      <c r="AP181" s="210">
        <v>-16.647671460000002</v>
      </c>
      <c r="AQ181" s="210">
        <v>-1.2158054710999999</v>
      </c>
      <c r="AR181" s="211">
        <v>13.16</v>
      </c>
      <c r="AS181" s="210">
        <v>-37.926958448000001</v>
      </c>
      <c r="AT181" s="210">
        <v>-74.034065132999999</v>
      </c>
      <c r="AU181" s="210">
        <v>-3.3457249070000001</v>
      </c>
      <c r="AV181" s="210">
        <v>-0.20984381471999999</v>
      </c>
      <c r="AW181" s="210">
        <v>3.2866090067</v>
      </c>
      <c r="AX181" s="210">
        <v>-6.3655030800999999</v>
      </c>
      <c r="AY181" s="212">
        <v>6</v>
      </c>
      <c r="AZ181" s="212">
        <v>5</v>
      </c>
      <c r="BA181" s="210">
        <v>0.30651340995999998</v>
      </c>
      <c r="BB181" s="210">
        <v>-1.1762186043</v>
      </c>
      <c r="BC181" s="210">
        <v>3.2793922820000002E-2</v>
      </c>
      <c r="BD181" s="210">
        <v>-22.384312234999999</v>
      </c>
      <c r="BE181" s="209" t="s">
        <v>1756</v>
      </c>
      <c r="BF181" s="209" t="s">
        <v>1757</v>
      </c>
      <c r="BG181" s="211">
        <v>0</v>
      </c>
      <c r="BH181" s="210">
        <v>0</v>
      </c>
    </row>
    <row r="182" spans="1:60" x14ac:dyDescent="0.3">
      <c r="A182" s="208">
        <v>179</v>
      </c>
      <c r="B182" s="209" t="s">
        <v>2184</v>
      </c>
      <c r="C182" s="207" t="s">
        <v>234</v>
      </c>
      <c r="D182" s="209" t="s">
        <v>286</v>
      </c>
      <c r="E182" s="209" t="s">
        <v>880</v>
      </c>
      <c r="F182" s="209" t="s">
        <v>288</v>
      </c>
      <c r="G182" s="209" t="s">
        <v>1324</v>
      </c>
      <c r="H182" s="209" t="s">
        <v>500</v>
      </c>
      <c r="I182" s="209" t="s">
        <v>291</v>
      </c>
      <c r="J182" s="209" t="s">
        <v>833</v>
      </c>
      <c r="K182" s="211">
        <v>100</v>
      </c>
      <c r="L182" s="211" t="s">
        <v>222</v>
      </c>
      <c r="M182" s="212">
        <v>147.29429628</v>
      </c>
      <c r="N182" s="212">
        <v>124.21763523</v>
      </c>
      <c r="O182" s="212">
        <v>110.79373913000001</v>
      </c>
      <c r="P182" s="213">
        <v>46255</v>
      </c>
      <c r="Q182" s="212">
        <v>121639.84848</v>
      </c>
      <c r="R182" s="212">
        <v>121334.22072</v>
      </c>
      <c r="S182" s="212">
        <v>305.62775988999999</v>
      </c>
      <c r="T182" s="211">
        <v>7.96</v>
      </c>
      <c r="U182" s="211">
        <v>8.3283920793000004</v>
      </c>
      <c r="V182" s="210">
        <v>95.576672234</v>
      </c>
      <c r="W182" s="213">
        <v>46136</v>
      </c>
      <c r="X182" s="211">
        <v>6.7681724441000002</v>
      </c>
      <c r="Y182" s="214">
        <v>117.60929652999999</v>
      </c>
      <c r="Z182" s="213">
        <v>45894</v>
      </c>
      <c r="AA182" s="210">
        <v>0.79701256992000002</v>
      </c>
      <c r="AB182" s="213">
        <v>46234</v>
      </c>
      <c r="AC182" s="212">
        <v>15281.388000000001</v>
      </c>
      <c r="AD182" s="212">
        <v>152619.73658999999</v>
      </c>
      <c r="AE182" s="211">
        <v>9.9872954334999999</v>
      </c>
      <c r="AF182" s="213">
        <v>46241</v>
      </c>
      <c r="AG182" s="210">
        <v>15.227959696999999</v>
      </c>
      <c r="AH182" s="211">
        <v>1.2091000000000001</v>
      </c>
      <c r="AI182" s="211">
        <v>0.1</v>
      </c>
      <c r="AJ182" s="210">
        <v>1.1435832272999999</v>
      </c>
      <c r="AK182" s="210">
        <v>0.1927898029</v>
      </c>
      <c r="AL182" s="210">
        <v>-1.5795835012999999</v>
      </c>
      <c r="AM182" s="210">
        <v>-3.6477824032999999</v>
      </c>
      <c r="AN182" s="210">
        <v>15.9799486</v>
      </c>
      <c r="AO182" s="210">
        <v>2.9000433194999999</v>
      </c>
      <c r="AP182" s="210">
        <v>8.4910852710999993</v>
      </c>
      <c r="AQ182" s="210">
        <v>1.1435832272999999</v>
      </c>
      <c r="AR182" s="211">
        <v>7.87</v>
      </c>
      <c r="AS182" s="210">
        <v>64.093661252000004</v>
      </c>
      <c r="AT182" s="210">
        <v>27.986554565999999</v>
      </c>
      <c r="AU182" s="210">
        <v>-1.6996083993</v>
      </c>
      <c r="AV182" s="210">
        <v>5.3673903717</v>
      </c>
      <c r="AW182" s="210">
        <v>7.8457446809000002</v>
      </c>
      <c r="AX182" s="210">
        <v>-2.7259185699000001</v>
      </c>
      <c r="AY182" s="212">
        <v>8</v>
      </c>
      <c r="AZ182" s="212">
        <v>8</v>
      </c>
      <c r="BA182" s="210">
        <v>1.2210012210000001</v>
      </c>
      <c r="BB182" s="210">
        <v>0.18249506128000001</v>
      </c>
      <c r="BC182" s="210">
        <v>0.63714889863000002</v>
      </c>
      <c r="BD182" s="210">
        <v>6.3582991407999998</v>
      </c>
      <c r="BE182" s="209" t="s">
        <v>1756</v>
      </c>
      <c r="BF182" s="209" t="s">
        <v>1757</v>
      </c>
      <c r="BG182" s="211">
        <v>0.1</v>
      </c>
      <c r="BH182" s="210">
        <v>1.2195121951000001</v>
      </c>
    </row>
    <row r="183" spans="1:60" x14ac:dyDescent="0.3">
      <c r="A183" s="208">
        <v>180</v>
      </c>
      <c r="B183" s="209" t="s">
        <v>2391</v>
      </c>
      <c r="C183" s="207" t="s">
        <v>234</v>
      </c>
      <c r="D183" s="209" t="s">
        <v>286</v>
      </c>
      <c r="E183" s="209" t="s">
        <v>880</v>
      </c>
      <c r="F183" s="209" t="s">
        <v>288</v>
      </c>
      <c r="G183" s="209" t="s">
        <v>83</v>
      </c>
      <c r="H183" s="209" t="s">
        <v>488</v>
      </c>
      <c r="I183" s="209" t="s">
        <v>291</v>
      </c>
      <c r="J183" s="209" t="s">
        <v>833</v>
      </c>
      <c r="K183" s="211">
        <v>98.461538461999993</v>
      </c>
      <c r="L183" s="211" t="s">
        <v>222</v>
      </c>
      <c r="M183" s="212">
        <v>124.26620192</v>
      </c>
      <c r="N183" s="212">
        <v>42.850523692000003</v>
      </c>
      <c r="O183" s="212">
        <v>27.615595216999999</v>
      </c>
      <c r="P183" s="213">
        <v>46255</v>
      </c>
      <c r="Q183" s="212">
        <v>55596.100449999998</v>
      </c>
      <c r="R183" s="212">
        <v>72604.747499999998</v>
      </c>
      <c r="S183" s="212">
        <v>-17008.64705</v>
      </c>
      <c r="T183" s="211">
        <v>49.39</v>
      </c>
      <c r="U183" s="211">
        <v>63.544200920000002</v>
      </c>
      <c r="V183" s="210">
        <v>77.725424641999993</v>
      </c>
      <c r="W183" s="213">
        <v>46050</v>
      </c>
      <c r="X183" s="211">
        <v>47.226269486</v>
      </c>
      <c r="Y183" s="214">
        <v>104.58162488000001</v>
      </c>
      <c r="Z183" s="213">
        <v>46217</v>
      </c>
      <c r="AA183" s="210">
        <v>0.52785227672000001</v>
      </c>
      <c r="AB183" s="213">
        <v>46234</v>
      </c>
      <c r="AC183" s="212">
        <v>1125.655</v>
      </c>
      <c r="AD183" s="212">
        <v>105325.11254</v>
      </c>
      <c r="AE183" s="211">
        <v>93.567844979</v>
      </c>
      <c r="AF183" s="213">
        <v>46241</v>
      </c>
      <c r="AG183" s="210">
        <v>5.6431739844999997</v>
      </c>
      <c r="AH183" s="211">
        <v>3.63984722</v>
      </c>
      <c r="AI183" s="211">
        <v>0.28499999999999998</v>
      </c>
      <c r="AJ183" s="210">
        <v>1.3336068938000001</v>
      </c>
      <c r="AK183" s="210">
        <v>0.38281346932999999</v>
      </c>
      <c r="AL183" s="210">
        <v>0.23373089260999999</v>
      </c>
      <c r="AM183" s="210">
        <v>-12.039614255</v>
      </c>
      <c r="AN183" s="210">
        <v>-18.690262197999999</v>
      </c>
      <c r="AO183" s="210">
        <v>-18.912391932999999</v>
      </c>
      <c r="AP183" s="210">
        <v>-26.179125528</v>
      </c>
      <c r="AQ183" s="210">
        <v>-0.82329317265000002</v>
      </c>
      <c r="AR183" s="211">
        <v>49.8</v>
      </c>
      <c r="AS183" s="210">
        <v>12.480432185</v>
      </c>
      <c r="AT183" s="210">
        <v>-23.6266745</v>
      </c>
      <c r="AU183" s="210">
        <v>-5.8289464215000004</v>
      </c>
      <c r="AV183" s="210">
        <v>-16.445044881000001</v>
      </c>
      <c r="AW183" s="210">
        <v>2.1696986322999998</v>
      </c>
      <c r="AX183" s="210">
        <v>-6.0443589691000001</v>
      </c>
      <c r="AY183" s="212">
        <v>6</v>
      </c>
      <c r="AZ183" s="212">
        <v>2</v>
      </c>
      <c r="BA183" s="210">
        <v>0.57517658930000004</v>
      </c>
      <c r="BB183" s="210">
        <v>-1.5873408351</v>
      </c>
      <c r="BC183" s="210">
        <v>0.53479727734000004</v>
      </c>
      <c r="BD183" s="210">
        <v>-26.823636450999999</v>
      </c>
      <c r="BE183" s="209" t="s">
        <v>1756</v>
      </c>
      <c r="BF183" s="209" t="s">
        <v>1757</v>
      </c>
      <c r="BG183" s="211">
        <v>0.28499999999999998</v>
      </c>
      <c r="BH183" s="210">
        <v>0.54038680318999999</v>
      </c>
    </row>
    <row r="184" spans="1:60" x14ac:dyDescent="0.3">
      <c r="A184" s="208">
        <v>181</v>
      </c>
      <c r="B184" s="209" t="s">
        <v>2392</v>
      </c>
      <c r="C184" s="207" t="s">
        <v>234</v>
      </c>
      <c r="D184" s="209" t="s">
        <v>286</v>
      </c>
      <c r="E184" s="209" t="s">
        <v>880</v>
      </c>
      <c r="F184" s="209" t="s">
        <v>288</v>
      </c>
      <c r="G184" s="209" t="s">
        <v>47</v>
      </c>
      <c r="H184" s="209" t="s">
        <v>415</v>
      </c>
      <c r="I184" s="209" t="s">
        <v>291</v>
      </c>
      <c r="J184" s="209" t="s">
        <v>833</v>
      </c>
      <c r="K184" s="211">
        <v>100</v>
      </c>
      <c r="L184" s="211" t="s">
        <v>222</v>
      </c>
      <c r="M184" s="212">
        <v>591.09548815999995</v>
      </c>
      <c r="N184" s="212">
        <v>134.79562261999999</v>
      </c>
      <c r="O184" s="212">
        <v>250.78103304000001</v>
      </c>
      <c r="P184" s="213">
        <v>46255</v>
      </c>
      <c r="Q184" s="212">
        <v>641282.4</v>
      </c>
      <c r="R184" s="212">
        <v>244763.46278</v>
      </c>
      <c r="S184" s="212">
        <v>396518.93722000002</v>
      </c>
      <c r="T184" s="211">
        <v>2475</v>
      </c>
      <c r="U184" s="211">
        <v>2647.2871992999999</v>
      </c>
      <c r="V184" s="210">
        <v>93.491933958000004</v>
      </c>
      <c r="W184" s="213">
        <v>46149</v>
      </c>
      <c r="X184" s="211">
        <v>2110.4192370999999</v>
      </c>
      <c r="Y184" s="214">
        <v>117.27527670000001</v>
      </c>
      <c r="Z184" s="213">
        <v>46014</v>
      </c>
      <c r="AA184" s="210">
        <v>0.95408393019000004</v>
      </c>
      <c r="AB184" s="213">
        <v>46234</v>
      </c>
      <c r="AC184" s="212">
        <v>259.10399999999998</v>
      </c>
      <c r="AD184" s="212">
        <v>672144.64021999994</v>
      </c>
      <c r="AE184" s="211">
        <v>2594.1114001000001</v>
      </c>
      <c r="AF184" s="213">
        <v>46234</v>
      </c>
      <c r="AG184" s="210">
        <v>9.3799839041999995</v>
      </c>
      <c r="AH184" s="211">
        <v>228.30693223</v>
      </c>
      <c r="AI184" s="211">
        <v>17.651354925</v>
      </c>
      <c r="AJ184" s="210">
        <v>-0.20282012720000001</v>
      </c>
      <c r="AK184" s="210">
        <v>-1.1536135516999999</v>
      </c>
      <c r="AL184" s="210">
        <v>1.6285324863999999</v>
      </c>
      <c r="AM184" s="210">
        <v>-2.7431451271</v>
      </c>
      <c r="AN184" s="210">
        <v>12.244891816000001</v>
      </c>
      <c r="AO184" s="210">
        <v>12.337633085</v>
      </c>
      <c r="AP184" s="210">
        <v>4.7560284866</v>
      </c>
      <c r="AQ184" s="210">
        <v>-2.1677260222000001</v>
      </c>
      <c r="AR184" s="211">
        <v>2529.84</v>
      </c>
      <c r="AS184" s="210">
        <v>390.33588931999998</v>
      </c>
      <c r="AT184" s="210">
        <v>354.22878264000002</v>
      </c>
      <c r="AU184" s="210">
        <v>-4.0775247100999996</v>
      </c>
      <c r="AV184" s="210">
        <v>14.804980136999999</v>
      </c>
      <c r="AW184" s="210">
        <v>9.0656831750000002</v>
      </c>
      <c r="AX184" s="210">
        <v>-5.3755562877000003</v>
      </c>
      <c r="AY184" s="212">
        <v>5</v>
      </c>
      <c r="AZ184" s="212">
        <v>7</v>
      </c>
      <c r="BA184" s="210">
        <v>0.7198758126</v>
      </c>
      <c r="BB184" s="210">
        <v>-7.8072241087000005E-2</v>
      </c>
      <c r="BC184" s="210">
        <v>0.22319199829</v>
      </c>
      <c r="BD184" s="210">
        <v>0.27724308032</v>
      </c>
      <c r="BE184" s="209" t="s">
        <v>1756</v>
      </c>
      <c r="BF184" s="209" t="s">
        <v>1757</v>
      </c>
      <c r="BG184" s="211">
        <v>17.651354925</v>
      </c>
      <c r="BH184" s="210">
        <v>0.67945751215000005</v>
      </c>
    </row>
    <row r="185" spans="1:60" x14ac:dyDescent="0.3">
      <c r="A185" s="208">
        <v>182</v>
      </c>
      <c r="B185" s="209" t="s">
        <v>2185</v>
      </c>
      <c r="C185" s="207" t="s">
        <v>234</v>
      </c>
      <c r="D185" s="209" t="s">
        <v>286</v>
      </c>
      <c r="E185" s="209" t="s">
        <v>880</v>
      </c>
      <c r="F185" s="209" t="s">
        <v>288</v>
      </c>
      <c r="G185" s="209" t="s">
        <v>1031</v>
      </c>
      <c r="H185" s="209" t="s">
        <v>1032</v>
      </c>
      <c r="I185" s="209" t="s">
        <v>291</v>
      </c>
      <c r="J185" s="209" t="s">
        <v>833</v>
      </c>
      <c r="K185" s="211">
        <v>10.769230769</v>
      </c>
      <c r="L185" s="211" t="s">
        <v>222</v>
      </c>
      <c r="M185" s="212">
        <v>14.43335268</v>
      </c>
      <c r="N185" s="212">
        <v>0.12796169231000001</v>
      </c>
      <c r="O185" s="212">
        <v>6.8484347826000005E-2</v>
      </c>
      <c r="P185" s="213">
        <v>46237</v>
      </c>
      <c r="Q185" s="212">
        <v>31427.418300000001</v>
      </c>
      <c r="R185" s="212">
        <v>90782.25</v>
      </c>
      <c r="S185" s="212">
        <v>-59354.831700000002</v>
      </c>
      <c r="T185" s="211" t="s">
        <v>222</v>
      </c>
      <c r="U185" s="211">
        <v>473.50823704999999</v>
      </c>
      <c r="V185" s="211" t="s">
        <v>222</v>
      </c>
      <c r="W185" s="213">
        <v>45993</v>
      </c>
      <c r="X185" s="211">
        <v>225.02</v>
      </c>
      <c r="Y185" s="211" t="s">
        <v>222</v>
      </c>
      <c r="Z185" s="213">
        <v>46237</v>
      </c>
      <c r="AA185" s="210">
        <v>0.58153324830999997</v>
      </c>
      <c r="AB185" s="213">
        <v>46234</v>
      </c>
      <c r="AC185" s="212">
        <v>139.66499999999999</v>
      </c>
      <c r="AD185" s="212">
        <v>54042.341330000003</v>
      </c>
      <c r="AE185" s="211">
        <v>386.94262220000002</v>
      </c>
      <c r="AF185" s="213">
        <v>45856</v>
      </c>
      <c r="AG185" s="210">
        <v>0</v>
      </c>
      <c r="AH185" s="211">
        <v>0</v>
      </c>
      <c r="AI185" s="211">
        <v>0</v>
      </c>
      <c r="AJ185" s="211" t="s">
        <v>222</v>
      </c>
      <c r="AK185" s="211" t="s">
        <v>222</v>
      </c>
      <c r="AL185" s="211" t="s">
        <v>222</v>
      </c>
      <c r="AM185" s="211" t="s">
        <v>222</v>
      </c>
      <c r="AN185" s="211" t="s">
        <v>222</v>
      </c>
      <c r="AO185" s="211" t="s">
        <v>222</v>
      </c>
      <c r="AP185" s="211" t="s">
        <v>222</v>
      </c>
      <c r="AQ185" s="211" t="s">
        <v>222</v>
      </c>
      <c r="AR185" s="211" t="s">
        <v>222</v>
      </c>
      <c r="AS185" s="211" t="s">
        <v>222</v>
      </c>
      <c r="AT185" s="211" t="s">
        <v>222</v>
      </c>
      <c r="AU185" s="211" t="s">
        <v>222</v>
      </c>
      <c r="AV185" s="211" t="s">
        <v>222</v>
      </c>
      <c r="AW185" s="210">
        <v>27.041003298</v>
      </c>
      <c r="AX185" s="210">
        <v>-41.176666666999999</v>
      </c>
      <c r="AY185" s="212">
        <v>5</v>
      </c>
      <c r="AZ185" s="212">
        <v>8</v>
      </c>
      <c r="BA185" s="210">
        <v>0</v>
      </c>
      <c r="BB185" s="211" t="s">
        <v>222</v>
      </c>
      <c r="BC185" s="211" t="s">
        <v>222</v>
      </c>
      <c r="BD185" s="211" t="s">
        <v>222</v>
      </c>
      <c r="BE185" s="209" t="s">
        <v>1756</v>
      </c>
      <c r="BF185" s="209" t="s">
        <v>1757</v>
      </c>
      <c r="BG185" s="211">
        <v>0</v>
      </c>
      <c r="BH185" s="210">
        <v>0</v>
      </c>
    </row>
    <row r="186" spans="1:60" x14ac:dyDescent="0.3">
      <c r="A186" s="208">
        <v>183</v>
      </c>
      <c r="B186" s="209" t="s">
        <v>2186</v>
      </c>
      <c r="C186" s="207" t="s">
        <v>234</v>
      </c>
      <c r="D186" s="209" t="s">
        <v>286</v>
      </c>
      <c r="E186" s="209" t="s">
        <v>880</v>
      </c>
      <c r="F186" s="209" t="s">
        <v>288</v>
      </c>
      <c r="G186" s="209" t="s">
        <v>1954</v>
      </c>
      <c r="H186" s="209" t="s">
        <v>1955</v>
      </c>
      <c r="I186" s="209" t="s">
        <v>222</v>
      </c>
      <c r="J186" s="209" t="s">
        <v>833</v>
      </c>
      <c r="K186" s="211">
        <v>0</v>
      </c>
      <c r="L186" s="211" t="s">
        <v>222</v>
      </c>
      <c r="M186" s="211" t="s">
        <v>222</v>
      </c>
      <c r="N186" s="212">
        <v>0</v>
      </c>
      <c r="O186" s="212">
        <v>0</v>
      </c>
      <c r="P186" s="213">
        <v>45971</v>
      </c>
      <c r="Q186" s="211" t="s">
        <v>222</v>
      </c>
      <c r="R186" s="211" t="s">
        <v>222</v>
      </c>
      <c r="S186" s="211" t="s">
        <v>222</v>
      </c>
      <c r="T186" s="211" t="s">
        <v>222</v>
      </c>
      <c r="U186" s="211" t="s">
        <v>222</v>
      </c>
      <c r="V186" s="211" t="s">
        <v>222</v>
      </c>
      <c r="W186" s="215" t="s">
        <v>222</v>
      </c>
      <c r="X186" s="211" t="s">
        <v>222</v>
      </c>
      <c r="Y186" s="211" t="s">
        <v>222</v>
      </c>
      <c r="Z186" s="215" t="s">
        <v>222</v>
      </c>
      <c r="AA186" s="211" t="s">
        <v>222</v>
      </c>
      <c r="AB186" s="213">
        <v>46234</v>
      </c>
      <c r="AC186" s="212">
        <v>2623.752</v>
      </c>
      <c r="AD186" s="212">
        <v>241411.7555</v>
      </c>
      <c r="AE186" s="211">
        <v>92.010127291000003</v>
      </c>
      <c r="AF186" s="213">
        <v>46128</v>
      </c>
      <c r="AG186" s="211" t="s">
        <v>222</v>
      </c>
      <c r="AH186" s="211" t="s">
        <v>222</v>
      </c>
      <c r="AI186" s="211">
        <v>0</v>
      </c>
      <c r="AJ186" s="211" t="s">
        <v>222</v>
      </c>
      <c r="AK186" s="211" t="s">
        <v>222</v>
      </c>
      <c r="AL186" s="211" t="s">
        <v>222</v>
      </c>
      <c r="AM186" s="211" t="s">
        <v>222</v>
      </c>
      <c r="AN186" s="211" t="s">
        <v>222</v>
      </c>
      <c r="AO186" s="211" t="s">
        <v>222</v>
      </c>
      <c r="AP186" s="211" t="s">
        <v>222</v>
      </c>
      <c r="AQ186" s="211" t="s">
        <v>222</v>
      </c>
      <c r="AR186" s="211" t="s">
        <v>222</v>
      </c>
      <c r="AS186" s="211" t="s">
        <v>222</v>
      </c>
      <c r="AT186" s="211" t="s">
        <v>222</v>
      </c>
      <c r="AU186" s="211" t="s">
        <v>222</v>
      </c>
      <c r="AV186" s="211" t="s">
        <v>222</v>
      </c>
      <c r="AW186" s="210">
        <v>-13.999999999</v>
      </c>
      <c r="AX186" s="210">
        <v>-13.999999999</v>
      </c>
      <c r="AY186" s="211" t="s">
        <v>222</v>
      </c>
      <c r="AZ186" s="211" t="s">
        <v>222</v>
      </c>
      <c r="BA186" s="211" t="s">
        <v>222</v>
      </c>
      <c r="BB186" s="211" t="s">
        <v>222</v>
      </c>
      <c r="BC186" s="211" t="s">
        <v>222</v>
      </c>
      <c r="BD186" s="211" t="s">
        <v>222</v>
      </c>
      <c r="BE186" s="209" t="s">
        <v>1756</v>
      </c>
      <c r="BF186" s="209" t="s">
        <v>1757</v>
      </c>
      <c r="BG186" s="211">
        <v>0</v>
      </c>
      <c r="BH186" s="211" t="s">
        <v>222</v>
      </c>
    </row>
    <row r="187" spans="1:60" x14ac:dyDescent="0.3">
      <c r="A187" s="208">
        <v>184</v>
      </c>
      <c r="B187" s="209" t="s">
        <v>2393</v>
      </c>
      <c r="C187" s="207" t="s">
        <v>234</v>
      </c>
      <c r="D187" s="209" t="s">
        <v>286</v>
      </c>
      <c r="E187" s="209" t="s">
        <v>880</v>
      </c>
      <c r="F187" s="209" t="s">
        <v>288</v>
      </c>
      <c r="G187" s="209" t="s">
        <v>1215</v>
      </c>
      <c r="H187" s="209" t="s">
        <v>563</v>
      </c>
      <c r="I187" s="209" t="s">
        <v>291</v>
      </c>
      <c r="J187" s="209" t="s">
        <v>833</v>
      </c>
      <c r="K187" s="211">
        <v>0</v>
      </c>
      <c r="L187" s="211" t="s">
        <v>222</v>
      </c>
      <c r="M187" s="212">
        <v>0</v>
      </c>
      <c r="N187" s="212">
        <v>0</v>
      </c>
      <c r="O187" s="212">
        <v>0</v>
      </c>
      <c r="P187" s="213">
        <v>43742</v>
      </c>
      <c r="Q187" s="211" t="s">
        <v>222</v>
      </c>
      <c r="R187" s="211" t="s">
        <v>222</v>
      </c>
      <c r="S187" s="211" t="s">
        <v>222</v>
      </c>
      <c r="T187" s="211" t="s">
        <v>222</v>
      </c>
      <c r="U187" s="211" t="s">
        <v>222</v>
      </c>
      <c r="V187" s="211" t="s">
        <v>222</v>
      </c>
      <c r="W187" s="215" t="s">
        <v>222</v>
      </c>
      <c r="X187" s="211" t="s">
        <v>222</v>
      </c>
      <c r="Y187" s="211" t="s">
        <v>222</v>
      </c>
      <c r="Z187" s="215" t="s">
        <v>222</v>
      </c>
      <c r="AA187" s="211" t="s">
        <v>222</v>
      </c>
      <c r="AB187" s="213">
        <v>46234</v>
      </c>
      <c r="AC187" s="212">
        <v>1189.7249999999999</v>
      </c>
      <c r="AD187" s="212">
        <v>889876.46467999998</v>
      </c>
      <c r="AE187" s="211">
        <v>747.96819826000001</v>
      </c>
      <c r="AF187" s="213">
        <v>46213</v>
      </c>
      <c r="AG187" s="211" t="s">
        <v>222</v>
      </c>
      <c r="AH187" s="211">
        <v>1067.0567040000001</v>
      </c>
      <c r="AI187" s="211">
        <v>0</v>
      </c>
      <c r="AJ187" s="211" t="s">
        <v>222</v>
      </c>
      <c r="AK187" s="211" t="s">
        <v>222</v>
      </c>
      <c r="AL187" s="211" t="s">
        <v>222</v>
      </c>
      <c r="AM187" s="211" t="s">
        <v>222</v>
      </c>
      <c r="AN187" s="211" t="s">
        <v>222</v>
      </c>
      <c r="AO187" s="211" t="s">
        <v>222</v>
      </c>
      <c r="AP187" s="211" t="s">
        <v>222</v>
      </c>
      <c r="AQ187" s="211" t="s">
        <v>222</v>
      </c>
      <c r="AR187" s="211" t="s">
        <v>222</v>
      </c>
      <c r="AS187" s="211" t="s">
        <v>222</v>
      </c>
      <c r="AT187" s="211" t="s">
        <v>222</v>
      </c>
      <c r="AU187" s="211" t="s">
        <v>222</v>
      </c>
      <c r="AV187" s="211" t="s">
        <v>222</v>
      </c>
      <c r="AW187" s="211" t="s">
        <v>222</v>
      </c>
      <c r="AX187" s="211" t="s">
        <v>222</v>
      </c>
      <c r="AY187" s="211" t="s">
        <v>222</v>
      </c>
      <c r="AZ187" s="211" t="s">
        <v>222</v>
      </c>
      <c r="BA187" s="211" t="s">
        <v>222</v>
      </c>
      <c r="BB187" s="211" t="s">
        <v>222</v>
      </c>
      <c r="BC187" s="211" t="s">
        <v>222</v>
      </c>
      <c r="BD187" s="211" t="s">
        <v>222</v>
      </c>
      <c r="BE187" s="209" t="s">
        <v>1756</v>
      </c>
      <c r="BF187" s="209" t="s">
        <v>1757</v>
      </c>
      <c r="BG187" s="211">
        <v>0</v>
      </c>
      <c r="BH187" s="211" t="s">
        <v>222</v>
      </c>
    </row>
    <row r="188" spans="1:60" x14ac:dyDescent="0.3">
      <c r="A188" s="208">
        <v>185</v>
      </c>
      <c r="B188" s="209" t="s">
        <v>2394</v>
      </c>
      <c r="C188" s="207" t="s">
        <v>234</v>
      </c>
      <c r="D188" s="209" t="s">
        <v>286</v>
      </c>
      <c r="E188" s="209" t="s">
        <v>880</v>
      </c>
      <c r="F188" s="209" t="s">
        <v>288</v>
      </c>
      <c r="G188" s="209" t="s">
        <v>79</v>
      </c>
      <c r="H188" s="209" t="s">
        <v>569</v>
      </c>
      <c r="I188" s="209" t="s">
        <v>291</v>
      </c>
      <c r="J188" s="209" t="s">
        <v>833</v>
      </c>
      <c r="K188" s="211">
        <v>78.461538461999993</v>
      </c>
      <c r="L188" s="211" t="s">
        <v>222</v>
      </c>
      <c r="M188" s="212">
        <v>13.63694332</v>
      </c>
      <c r="N188" s="212">
        <v>14.539757538</v>
      </c>
      <c r="O188" s="212">
        <v>22.328963477999999</v>
      </c>
      <c r="P188" s="213">
        <v>46254</v>
      </c>
      <c r="Q188" s="212">
        <v>65260.898999999998</v>
      </c>
      <c r="R188" s="212">
        <v>76934.483999999997</v>
      </c>
      <c r="S188" s="212">
        <v>-11673.584999999999</v>
      </c>
      <c r="T188" s="211">
        <v>587</v>
      </c>
      <c r="U188" s="211">
        <v>687.54227762999994</v>
      </c>
      <c r="V188" s="210">
        <v>85.376567972999993</v>
      </c>
      <c r="W188" s="213">
        <v>46090</v>
      </c>
      <c r="X188" s="211">
        <v>539.52035230000001</v>
      </c>
      <c r="Y188" s="214">
        <v>108.80034413</v>
      </c>
      <c r="Z188" s="213">
        <v>45923</v>
      </c>
      <c r="AA188" s="210">
        <v>0.28089658398</v>
      </c>
      <c r="AB188" s="213">
        <v>46234</v>
      </c>
      <c r="AC188" s="212">
        <v>111.17700000000001</v>
      </c>
      <c r="AD188" s="212">
        <v>232330.69649999999</v>
      </c>
      <c r="AE188" s="211">
        <v>2089.7370544</v>
      </c>
      <c r="AF188" s="213">
        <v>46234</v>
      </c>
      <c r="AG188" s="210">
        <v>5.5571969479999996</v>
      </c>
      <c r="AH188" s="211">
        <v>38.45580288</v>
      </c>
      <c r="AI188" s="211">
        <v>2.2936398709999999</v>
      </c>
      <c r="AJ188" s="211" t="s">
        <v>222</v>
      </c>
      <c r="AK188" s="211" t="s">
        <v>222</v>
      </c>
      <c r="AL188" s="210">
        <v>-2.8758897432000001</v>
      </c>
      <c r="AM188" s="210">
        <v>-8.5974728374999998</v>
      </c>
      <c r="AN188" s="210">
        <v>-9.7655291732999991</v>
      </c>
      <c r="AO188" s="210">
        <v>3.1196345708000002</v>
      </c>
      <c r="AP188" s="210">
        <v>-17.254392502999998</v>
      </c>
      <c r="AQ188" s="210">
        <v>2.0851811273999998</v>
      </c>
      <c r="AR188" s="211">
        <v>575.01</v>
      </c>
      <c r="AS188" s="210">
        <v>-34.637266650000001</v>
      </c>
      <c r="AT188" s="210">
        <v>-70.744373335000006</v>
      </c>
      <c r="AU188" s="210">
        <v>-3.9337037363</v>
      </c>
      <c r="AV188" s="210">
        <v>5.5869816229999998</v>
      </c>
      <c r="AW188" s="210">
        <v>11.043661781000001</v>
      </c>
      <c r="AX188" s="210">
        <v>-11.963100796000001</v>
      </c>
      <c r="AY188" s="212">
        <v>6</v>
      </c>
      <c r="AZ188" s="212">
        <v>7</v>
      </c>
      <c r="BA188" s="210">
        <v>0.37808289309999998</v>
      </c>
      <c r="BB188" s="210">
        <v>-0.42430814658999999</v>
      </c>
      <c r="BC188" s="210">
        <v>3.1507516786999999E-2</v>
      </c>
      <c r="BD188" s="210">
        <v>-13.648413336000001</v>
      </c>
      <c r="BE188" s="209" t="s">
        <v>1756</v>
      </c>
      <c r="BF188" s="209" t="s">
        <v>1757</v>
      </c>
      <c r="BG188" s="211">
        <v>2.2936398709999999</v>
      </c>
      <c r="BH188" s="210">
        <v>0.37396505485999998</v>
      </c>
    </row>
    <row r="189" spans="1:60" x14ac:dyDescent="0.3">
      <c r="A189" s="208">
        <v>186</v>
      </c>
      <c r="B189" s="209" t="s">
        <v>2395</v>
      </c>
      <c r="C189" s="207" t="s">
        <v>234</v>
      </c>
      <c r="D189" s="209" t="s">
        <v>286</v>
      </c>
      <c r="E189" s="209" t="s">
        <v>880</v>
      </c>
      <c r="F189" s="209" t="s">
        <v>288</v>
      </c>
      <c r="G189" s="209" t="s">
        <v>863</v>
      </c>
      <c r="H189" s="209" t="s">
        <v>864</v>
      </c>
      <c r="I189" s="209" t="s">
        <v>291</v>
      </c>
      <c r="J189" s="209" t="s">
        <v>833</v>
      </c>
      <c r="K189" s="211">
        <v>16.923076923</v>
      </c>
      <c r="L189" s="211" t="s">
        <v>222</v>
      </c>
      <c r="M189" s="212">
        <v>2794.3445175000002</v>
      </c>
      <c r="N189" s="212">
        <v>5968.4408457</v>
      </c>
      <c r="O189" s="212">
        <v>16773.570219000001</v>
      </c>
      <c r="P189" s="213">
        <v>46247</v>
      </c>
      <c r="Q189" s="212">
        <v>244736</v>
      </c>
      <c r="R189" s="212">
        <v>208000</v>
      </c>
      <c r="S189" s="212">
        <v>36736</v>
      </c>
      <c r="T189" s="211" t="s">
        <v>222</v>
      </c>
      <c r="U189" s="211">
        <v>152.96</v>
      </c>
      <c r="V189" s="211" t="s">
        <v>222</v>
      </c>
      <c r="W189" s="213">
        <v>46247</v>
      </c>
      <c r="X189" s="211">
        <v>123.68548684</v>
      </c>
      <c r="Y189" s="211" t="s">
        <v>222</v>
      </c>
      <c r="Z189" s="213">
        <v>45918</v>
      </c>
      <c r="AA189" s="210">
        <v>1.1711093983</v>
      </c>
      <c r="AB189" s="213">
        <v>46234</v>
      </c>
      <c r="AC189" s="212">
        <v>1600</v>
      </c>
      <c r="AD189" s="212">
        <v>208977.91475</v>
      </c>
      <c r="AE189" s="211">
        <v>130.61119672000001</v>
      </c>
      <c r="AF189" s="213">
        <v>46248</v>
      </c>
      <c r="AG189" s="210">
        <v>11.443076923</v>
      </c>
      <c r="AH189" s="211">
        <v>14.875999999999999</v>
      </c>
      <c r="AI189" s="211">
        <v>0.56000000000000005</v>
      </c>
      <c r="AJ189" s="211" t="s">
        <v>222</v>
      </c>
      <c r="AK189" s="211" t="s">
        <v>222</v>
      </c>
      <c r="AL189" s="211" t="s">
        <v>222</v>
      </c>
      <c r="AM189" s="211" t="s">
        <v>222</v>
      </c>
      <c r="AN189" s="211" t="s">
        <v>222</v>
      </c>
      <c r="AO189" s="211" t="s">
        <v>222</v>
      </c>
      <c r="AP189" s="211" t="s">
        <v>222</v>
      </c>
      <c r="AQ189" s="211" t="s">
        <v>222</v>
      </c>
      <c r="AR189" s="211" t="s">
        <v>222</v>
      </c>
      <c r="AS189" s="211" t="s">
        <v>222</v>
      </c>
      <c r="AT189" s="211" t="s">
        <v>222</v>
      </c>
      <c r="AU189" s="211" t="s">
        <v>222</v>
      </c>
      <c r="AV189" s="211" t="s">
        <v>222</v>
      </c>
      <c r="AW189" s="210">
        <v>13.209438370000001</v>
      </c>
      <c r="AX189" s="210">
        <v>-5.7407410198999997</v>
      </c>
      <c r="AY189" s="212">
        <v>9</v>
      </c>
      <c r="AZ189" s="212">
        <v>7</v>
      </c>
      <c r="BA189" s="210">
        <v>0.36986301370000002</v>
      </c>
      <c r="BB189" s="211" t="s">
        <v>222</v>
      </c>
      <c r="BC189" s="211" t="s">
        <v>222</v>
      </c>
      <c r="BD189" s="211" t="s">
        <v>222</v>
      </c>
      <c r="BE189" s="209" t="s">
        <v>1756</v>
      </c>
      <c r="BF189" s="209" t="s">
        <v>1757</v>
      </c>
      <c r="BG189" s="211">
        <v>0.56000000000000005</v>
      </c>
      <c r="BH189" s="210">
        <v>0.36477331944000002</v>
      </c>
    </row>
    <row r="190" spans="1:60" x14ac:dyDescent="0.3">
      <c r="A190" s="208">
        <v>187</v>
      </c>
      <c r="B190" s="209" t="s">
        <v>2187</v>
      </c>
      <c r="C190" s="207" t="s">
        <v>234</v>
      </c>
      <c r="D190" s="209" t="s">
        <v>286</v>
      </c>
      <c r="E190" s="209" t="s">
        <v>880</v>
      </c>
      <c r="F190" s="209" t="s">
        <v>288</v>
      </c>
      <c r="G190" s="209" t="s">
        <v>1327</v>
      </c>
      <c r="H190" s="209" t="s">
        <v>1328</v>
      </c>
      <c r="I190" s="209" t="s">
        <v>291</v>
      </c>
      <c r="J190" s="209" t="s">
        <v>833</v>
      </c>
      <c r="K190" s="211">
        <v>0</v>
      </c>
      <c r="L190" s="211" t="s">
        <v>222</v>
      </c>
      <c r="M190" s="212">
        <v>5.3759999999999995E-4</v>
      </c>
      <c r="N190" s="212">
        <v>0</v>
      </c>
      <c r="O190" s="212">
        <v>0</v>
      </c>
      <c r="P190" s="213">
        <v>45925</v>
      </c>
      <c r="Q190" s="211" t="s">
        <v>222</v>
      </c>
      <c r="R190" s="211" t="s">
        <v>222</v>
      </c>
      <c r="S190" s="211" t="s">
        <v>222</v>
      </c>
      <c r="T190" s="211" t="s">
        <v>222</v>
      </c>
      <c r="U190" s="211">
        <v>59.732384828000001</v>
      </c>
      <c r="V190" s="211" t="s">
        <v>222</v>
      </c>
      <c r="W190" s="213">
        <v>45901</v>
      </c>
      <c r="X190" s="211">
        <v>59.729619646000003</v>
      </c>
      <c r="Y190" s="211" t="s">
        <v>222</v>
      </c>
      <c r="Z190" s="213">
        <v>45925</v>
      </c>
      <c r="AA190" s="211" t="s">
        <v>222</v>
      </c>
      <c r="AB190" s="213">
        <v>46234</v>
      </c>
      <c r="AC190" s="212">
        <v>1386.242</v>
      </c>
      <c r="AD190" s="212">
        <v>166822.81427</v>
      </c>
      <c r="AE190" s="211">
        <v>120.3417688</v>
      </c>
      <c r="AF190" s="213">
        <v>46245</v>
      </c>
      <c r="AG190" s="211" t="s">
        <v>222</v>
      </c>
      <c r="AH190" s="211">
        <v>6.1703803539999997</v>
      </c>
      <c r="AI190" s="211">
        <v>0.50900000000000001</v>
      </c>
      <c r="AJ190" s="211" t="s">
        <v>222</v>
      </c>
      <c r="AK190" s="211" t="s">
        <v>222</v>
      </c>
      <c r="AL190" s="211" t="s">
        <v>222</v>
      </c>
      <c r="AM190" s="211" t="s">
        <v>222</v>
      </c>
      <c r="AN190" s="211" t="s">
        <v>222</v>
      </c>
      <c r="AO190" s="211" t="s">
        <v>222</v>
      </c>
      <c r="AP190" s="211" t="s">
        <v>222</v>
      </c>
      <c r="AQ190" s="211" t="s">
        <v>222</v>
      </c>
      <c r="AR190" s="211" t="s">
        <v>222</v>
      </c>
      <c r="AS190" s="211" t="s">
        <v>222</v>
      </c>
      <c r="AT190" s="211" t="s">
        <v>222</v>
      </c>
      <c r="AU190" s="211" t="s">
        <v>222</v>
      </c>
      <c r="AV190" s="211" t="s">
        <v>222</v>
      </c>
      <c r="AW190" s="211" t="s">
        <v>222</v>
      </c>
      <c r="AX190" s="211" t="s">
        <v>222</v>
      </c>
      <c r="AY190" s="211" t="s">
        <v>222</v>
      </c>
      <c r="AZ190" s="211" t="s">
        <v>222</v>
      </c>
      <c r="BA190" s="211" t="s">
        <v>222</v>
      </c>
      <c r="BB190" s="211" t="s">
        <v>222</v>
      </c>
      <c r="BC190" s="211" t="s">
        <v>222</v>
      </c>
      <c r="BD190" s="211" t="s">
        <v>222</v>
      </c>
      <c r="BE190" s="209" t="s">
        <v>1756</v>
      </c>
      <c r="BF190" s="209" t="s">
        <v>1757</v>
      </c>
      <c r="BG190" s="211">
        <v>0.50900000000000001</v>
      </c>
      <c r="BH190" s="211" t="s">
        <v>222</v>
      </c>
    </row>
    <row r="191" spans="1:60" x14ac:dyDescent="0.3">
      <c r="A191" s="208">
        <v>188</v>
      </c>
      <c r="B191" s="209" t="s">
        <v>2396</v>
      </c>
      <c r="C191" s="207" t="s">
        <v>234</v>
      </c>
      <c r="D191" s="209" t="s">
        <v>286</v>
      </c>
      <c r="E191" s="209" t="s">
        <v>880</v>
      </c>
      <c r="F191" s="209" t="s">
        <v>288</v>
      </c>
      <c r="G191" s="209" t="s">
        <v>940</v>
      </c>
      <c r="H191" s="209" t="s">
        <v>941</v>
      </c>
      <c r="I191" s="209" t="s">
        <v>291</v>
      </c>
      <c r="J191" s="209" t="s">
        <v>833</v>
      </c>
      <c r="K191" s="211">
        <v>100</v>
      </c>
      <c r="L191" s="211" t="s">
        <v>222</v>
      </c>
      <c r="M191" s="212">
        <v>181.30871672000001</v>
      </c>
      <c r="N191" s="212">
        <v>230.38703631000001</v>
      </c>
      <c r="O191" s="212">
        <v>129.83458304000001</v>
      </c>
      <c r="P191" s="213">
        <v>46255</v>
      </c>
      <c r="Q191" s="212">
        <v>151799.99080999999</v>
      </c>
      <c r="R191" s="212">
        <v>152029.95912000001</v>
      </c>
      <c r="S191" s="212">
        <v>-229.96830980999999</v>
      </c>
      <c r="T191" s="211">
        <v>72.61</v>
      </c>
      <c r="U191" s="211">
        <v>77.252197070999998</v>
      </c>
      <c r="V191" s="210">
        <v>93.990854310000003</v>
      </c>
      <c r="W191" s="213">
        <v>46213</v>
      </c>
      <c r="X191" s="211">
        <v>65.211983845999995</v>
      </c>
      <c r="Y191" s="214">
        <v>111.34456539</v>
      </c>
      <c r="Z191" s="213">
        <v>45896</v>
      </c>
      <c r="AA191" s="210">
        <v>0.70174131586999999</v>
      </c>
      <c r="AB191" s="213">
        <v>46234</v>
      </c>
      <c r="AC191" s="212">
        <v>2090.6210000000001</v>
      </c>
      <c r="AD191" s="212">
        <v>216319.01582</v>
      </c>
      <c r="AE191" s="211">
        <v>103.47117713</v>
      </c>
      <c r="AF191" s="213">
        <v>46234</v>
      </c>
      <c r="AG191" s="210">
        <v>11.991199118999999</v>
      </c>
      <c r="AH191" s="211">
        <v>8.7200000000000006</v>
      </c>
      <c r="AI191" s="211">
        <v>0.72</v>
      </c>
      <c r="AJ191" s="210">
        <v>-1.2511899905999999</v>
      </c>
      <c r="AK191" s="210">
        <v>-2.2019834149999999</v>
      </c>
      <c r="AL191" s="210">
        <v>-2.7680817480000002</v>
      </c>
      <c r="AM191" s="210">
        <v>-2.0841095740000002</v>
      </c>
      <c r="AN191" s="210">
        <v>12.018267387</v>
      </c>
      <c r="AO191" s="210">
        <v>2.0017366531</v>
      </c>
      <c r="AP191" s="210">
        <v>4.5294040571999998</v>
      </c>
      <c r="AQ191" s="210">
        <v>-1.7323047774</v>
      </c>
      <c r="AR191" s="211">
        <v>73.89</v>
      </c>
      <c r="AS191" s="211" t="s">
        <v>222</v>
      </c>
      <c r="AT191" s="211" t="s">
        <v>222</v>
      </c>
      <c r="AU191" s="210">
        <v>-2.3796719549000001</v>
      </c>
      <c r="AV191" s="210">
        <v>4.4690837053000001</v>
      </c>
      <c r="AW191" s="210">
        <v>5.4031815687</v>
      </c>
      <c r="AX191" s="210">
        <v>-2.3796719549000001</v>
      </c>
      <c r="AY191" s="212">
        <v>7</v>
      </c>
      <c r="AZ191" s="212">
        <v>5</v>
      </c>
      <c r="BA191" s="210">
        <v>0.95490716180000002</v>
      </c>
      <c r="BB191" s="210">
        <v>-0.2096792686</v>
      </c>
      <c r="BC191" s="210">
        <v>0.54848752426000003</v>
      </c>
      <c r="BD191" s="210">
        <v>1.3783839002</v>
      </c>
      <c r="BE191" s="209" t="s">
        <v>1756</v>
      </c>
      <c r="BF191" s="209" t="s">
        <v>1757</v>
      </c>
      <c r="BG191" s="211">
        <v>0.72</v>
      </c>
      <c r="BH191" s="210">
        <v>0.95872170439000004</v>
      </c>
    </row>
    <row r="192" spans="1:60" x14ac:dyDescent="0.3">
      <c r="A192" s="208">
        <v>189</v>
      </c>
      <c r="B192" s="209" t="s">
        <v>2397</v>
      </c>
      <c r="C192" s="207" t="s">
        <v>234</v>
      </c>
      <c r="D192" s="209" t="s">
        <v>286</v>
      </c>
      <c r="E192" s="209" t="s">
        <v>880</v>
      </c>
      <c r="F192" s="209" t="s">
        <v>288</v>
      </c>
      <c r="G192" s="209" t="s">
        <v>1365</v>
      </c>
      <c r="H192" s="209" t="s">
        <v>1366</v>
      </c>
      <c r="I192" s="209" t="s">
        <v>291</v>
      </c>
      <c r="J192" s="209" t="s">
        <v>833</v>
      </c>
      <c r="K192" s="211">
        <v>0</v>
      </c>
      <c r="L192" s="211" t="s">
        <v>222</v>
      </c>
      <c r="M192" s="212">
        <v>1106.5870890000001</v>
      </c>
      <c r="N192" s="212">
        <v>0</v>
      </c>
      <c r="O192" s="212">
        <v>0</v>
      </c>
      <c r="P192" s="213">
        <v>45954</v>
      </c>
      <c r="Q192" s="211" t="s">
        <v>222</v>
      </c>
      <c r="R192" s="212">
        <v>197657.55</v>
      </c>
      <c r="S192" s="211" t="s">
        <v>222</v>
      </c>
      <c r="T192" s="211" t="s">
        <v>222</v>
      </c>
      <c r="U192" s="211">
        <v>148.73134725</v>
      </c>
      <c r="V192" s="211" t="s">
        <v>222</v>
      </c>
      <c r="W192" s="213">
        <v>45930</v>
      </c>
      <c r="X192" s="211">
        <v>148.05886078</v>
      </c>
      <c r="Y192" s="211" t="s">
        <v>222</v>
      </c>
      <c r="Z192" s="213">
        <v>45909</v>
      </c>
      <c r="AA192" s="211" t="s">
        <v>222</v>
      </c>
      <c r="AB192" s="213">
        <v>46234</v>
      </c>
      <c r="AC192" s="212">
        <v>1317.7170000000001</v>
      </c>
      <c r="AD192" s="212">
        <v>233685.16123999999</v>
      </c>
      <c r="AE192" s="211">
        <v>177.34093225999999</v>
      </c>
      <c r="AF192" s="213">
        <v>45974</v>
      </c>
      <c r="AG192" s="210">
        <v>1.297698974</v>
      </c>
      <c r="AH192" s="211">
        <v>1.9465484609999999</v>
      </c>
      <c r="AI192" s="211">
        <v>0</v>
      </c>
      <c r="AJ192" s="211" t="s">
        <v>222</v>
      </c>
      <c r="AK192" s="211" t="s">
        <v>222</v>
      </c>
      <c r="AL192" s="211" t="s">
        <v>222</v>
      </c>
      <c r="AM192" s="211" t="s">
        <v>222</v>
      </c>
      <c r="AN192" s="211" t="s">
        <v>222</v>
      </c>
      <c r="AO192" s="211" t="s">
        <v>222</v>
      </c>
      <c r="AP192" s="211" t="s">
        <v>222</v>
      </c>
      <c r="AQ192" s="211" t="s">
        <v>222</v>
      </c>
      <c r="AR192" s="211" t="s">
        <v>222</v>
      </c>
      <c r="AS192" s="211" t="s">
        <v>222</v>
      </c>
      <c r="AT192" s="211" t="s">
        <v>222</v>
      </c>
      <c r="AU192" s="211" t="s">
        <v>222</v>
      </c>
      <c r="AV192" s="211" t="s">
        <v>222</v>
      </c>
      <c r="AW192" s="210">
        <v>0.45420211190999998</v>
      </c>
      <c r="AX192" s="210">
        <v>-6.5190126042999993E-2</v>
      </c>
      <c r="AY192" s="211" t="s">
        <v>222</v>
      </c>
      <c r="AZ192" s="211" t="s">
        <v>222</v>
      </c>
      <c r="BA192" s="210">
        <v>0.70829573667000001</v>
      </c>
      <c r="BB192" s="211" t="s">
        <v>222</v>
      </c>
      <c r="BC192" s="211" t="s">
        <v>222</v>
      </c>
      <c r="BD192" s="211" t="s">
        <v>222</v>
      </c>
      <c r="BE192" s="209" t="s">
        <v>1756</v>
      </c>
      <c r="BF192" s="209" t="s">
        <v>1757</v>
      </c>
      <c r="BG192" s="211">
        <v>0</v>
      </c>
      <c r="BH192" s="211" t="s">
        <v>222</v>
      </c>
    </row>
    <row r="193" spans="1:60" x14ac:dyDescent="0.3">
      <c r="A193" s="208">
        <v>190</v>
      </c>
      <c r="B193" s="209" t="s">
        <v>2188</v>
      </c>
      <c r="C193" s="207" t="s">
        <v>234</v>
      </c>
      <c r="D193" s="209" t="s">
        <v>286</v>
      </c>
      <c r="E193" s="209" t="s">
        <v>880</v>
      </c>
      <c r="F193" s="209" t="s">
        <v>288</v>
      </c>
      <c r="G193" s="209" t="s">
        <v>1367</v>
      </c>
      <c r="H193" s="209" t="s">
        <v>1014</v>
      </c>
      <c r="I193" s="209" t="s">
        <v>291</v>
      </c>
      <c r="J193" s="209" t="s">
        <v>833</v>
      </c>
      <c r="K193" s="211">
        <v>100</v>
      </c>
      <c r="L193" s="211" t="s">
        <v>222</v>
      </c>
      <c r="M193" s="212">
        <v>83.604193679999995</v>
      </c>
      <c r="N193" s="212">
        <v>65.696942153999998</v>
      </c>
      <c r="O193" s="212">
        <v>80.947424347999998</v>
      </c>
      <c r="P193" s="213">
        <v>46255</v>
      </c>
      <c r="Q193" s="212">
        <v>30015.47696</v>
      </c>
      <c r="R193" s="212">
        <v>37017.601600000002</v>
      </c>
      <c r="S193" s="212">
        <v>-7002.12464</v>
      </c>
      <c r="T193" s="211">
        <v>6.73</v>
      </c>
      <c r="U193" s="211">
        <v>9.0827235579999996</v>
      </c>
      <c r="V193" s="210">
        <v>74.096717322999993</v>
      </c>
      <c r="W193" s="213">
        <v>46098</v>
      </c>
      <c r="X193" s="211">
        <v>6.51</v>
      </c>
      <c r="Y193" s="214">
        <v>103.37941628</v>
      </c>
      <c r="Z193" s="213">
        <v>46254</v>
      </c>
      <c r="AA193" s="210">
        <v>0.63433144267999997</v>
      </c>
      <c r="AB193" s="213">
        <v>45900</v>
      </c>
      <c r="AC193" s="212">
        <v>4459.9520000000002</v>
      </c>
      <c r="AD193" s="212">
        <v>47318.286529999998</v>
      </c>
      <c r="AE193" s="211">
        <v>10.609595468</v>
      </c>
      <c r="AF193" s="213">
        <v>46252</v>
      </c>
      <c r="AG193" s="210">
        <v>17.060240963999998</v>
      </c>
      <c r="AH193" s="211">
        <v>1.4159999999999999</v>
      </c>
      <c r="AI193" s="211">
        <v>8.3000000000000004E-2</v>
      </c>
      <c r="AJ193" s="210">
        <v>3.3794162825999998</v>
      </c>
      <c r="AK193" s="210">
        <v>2.4286228580999998</v>
      </c>
      <c r="AL193" s="210">
        <v>-14.30759522</v>
      </c>
      <c r="AM193" s="210">
        <v>-22.071877580999999</v>
      </c>
      <c r="AN193" s="210">
        <v>-5.1780272677000001</v>
      </c>
      <c r="AO193" s="210">
        <v>-19.167390964999999</v>
      </c>
      <c r="AP193" s="210">
        <v>-12.666890597</v>
      </c>
      <c r="AQ193" s="210">
        <v>-4.7196338462999998</v>
      </c>
      <c r="AR193" s="211">
        <v>7.0633649634999998</v>
      </c>
      <c r="AS193" s="211" t="s">
        <v>222</v>
      </c>
      <c r="AT193" s="211" t="s">
        <v>222</v>
      </c>
      <c r="AU193" s="210">
        <v>-4.7196338462999998</v>
      </c>
      <c r="AV193" s="210">
        <v>-16.700043912999998</v>
      </c>
      <c r="AW193" s="210">
        <v>7.6384839648999998</v>
      </c>
      <c r="AX193" s="210">
        <v>-16.626970407000002</v>
      </c>
      <c r="AY193" s="212">
        <v>7</v>
      </c>
      <c r="AZ193" s="212">
        <v>6</v>
      </c>
      <c r="BA193" s="210">
        <v>1.0440251572000001</v>
      </c>
      <c r="BB193" s="210">
        <v>-0.96021331613000005</v>
      </c>
      <c r="BC193" s="210">
        <v>0.48584750555</v>
      </c>
      <c r="BD193" s="210">
        <v>-14.900281334000001</v>
      </c>
      <c r="BE193" s="209" t="s">
        <v>1756</v>
      </c>
      <c r="BF193" s="209" t="s">
        <v>1758</v>
      </c>
      <c r="BG193" s="211">
        <v>8.3000000000000004E-2</v>
      </c>
      <c r="BH193" s="210">
        <v>1.1608391607999999</v>
      </c>
    </row>
    <row r="194" spans="1:60" x14ac:dyDescent="0.3">
      <c r="A194" s="208">
        <v>191</v>
      </c>
      <c r="B194" s="209" t="s">
        <v>2398</v>
      </c>
      <c r="C194" s="207" t="s">
        <v>234</v>
      </c>
      <c r="D194" s="209" t="s">
        <v>286</v>
      </c>
      <c r="E194" s="209" t="s">
        <v>880</v>
      </c>
      <c r="F194" s="209" t="s">
        <v>288</v>
      </c>
      <c r="G194" s="209" t="s">
        <v>1779</v>
      </c>
      <c r="H194" s="209" t="s">
        <v>1780</v>
      </c>
      <c r="I194" s="209" t="s">
        <v>222</v>
      </c>
      <c r="J194" s="209" t="s">
        <v>833</v>
      </c>
      <c r="K194" s="211">
        <v>32.307692308</v>
      </c>
      <c r="L194" s="211" t="s">
        <v>222</v>
      </c>
      <c r="M194" s="212">
        <v>3.52119056</v>
      </c>
      <c r="N194" s="212">
        <v>2.0440200000000002</v>
      </c>
      <c r="O194" s="212">
        <v>0.65964695652000005</v>
      </c>
      <c r="P194" s="213">
        <v>46237</v>
      </c>
      <c r="Q194" s="212">
        <v>48700.214699999997</v>
      </c>
      <c r="R194" s="212">
        <v>35791.332900000001</v>
      </c>
      <c r="S194" s="212">
        <v>12908.881799999999</v>
      </c>
      <c r="T194" s="211" t="s">
        <v>222</v>
      </c>
      <c r="U194" s="211">
        <v>98.433888719999999</v>
      </c>
      <c r="V194" s="211" t="s">
        <v>222</v>
      </c>
      <c r="W194" s="213">
        <v>46219</v>
      </c>
      <c r="X194" s="211">
        <v>88.948167682999994</v>
      </c>
      <c r="Y194" s="211" t="s">
        <v>222</v>
      </c>
      <c r="Z194" s="213">
        <v>45895</v>
      </c>
      <c r="AA194" s="210">
        <v>0.98941692566999995</v>
      </c>
      <c r="AB194" s="213">
        <v>46234</v>
      </c>
      <c r="AC194" s="212">
        <v>498.11</v>
      </c>
      <c r="AD194" s="212">
        <v>49221.125529999998</v>
      </c>
      <c r="AE194" s="211">
        <v>98.815774688000005</v>
      </c>
      <c r="AF194" s="213">
        <v>46248</v>
      </c>
      <c r="AG194" s="210">
        <v>10.866284333999999</v>
      </c>
      <c r="AH194" s="211">
        <v>10.8</v>
      </c>
      <c r="AI194" s="211">
        <v>0.9</v>
      </c>
      <c r="AJ194" s="211" t="s">
        <v>222</v>
      </c>
      <c r="AK194" s="211" t="s">
        <v>222</v>
      </c>
      <c r="AL194" s="211" t="s">
        <v>222</v>
      </c>
      <c r="AM194" s="211" t="s">
        <v>222</v>
      </c>
      <c r="AN194" s="211" t="s">
        <v>222</v>
      </c>
      <c r="AO194" s="211" t="s">
        <v>222</v>
      </c>
      <c r="AP194" s="211" t="s">
        <v>222</v>
      </c>
      <c r="AQ194" s="211" t="s">
        <v>222</v>
      </c>
      <c r="AR194" s="211" t="s">
        <v>222</v>
      </c>
      <c r="AS194" s="211" t="s">
        <v>222</v>
      </c>
      <c r="AT194" s="211" t="s">
        <v>222</v>
      </c>
      <c r="AU194" s="211" t="s">
        <v>222</v>
      </c>
      <c r="AV194" s="211" t="s">
        <v>222</v>
      </c>
      <c r="AW194" s="210">
        <v>1.3308630121</v>
      </c>
      <c r="AX194" s="210">
        <v>-0.57761856287000002</v>
      </c>
      <c r="AY194" s="212">
        <v>11</v>
      </c>
      <c r="AZ194" s="212">
        <v>5</v>
      </c>
      <c r="BA194" s="210">
        <v>0.9</v>
      </c>
      <c r="BB194" s="211" t="s">
        <v>222</v>
      </c>
      <c r="BC194" s="211" t="s">
        <v>222</v>
      </c>
      <c r="BD194" s="211" t="s">
        <v>222</v>
      </c>
      <c r="BE194" s="209" t="s">
        <v>1756</v>
      </c>
      <c r="BF194" s="209" t="s">
        <v>1757</v>
      </c>
      <c r="BG194" s="211">
        <v>0.9</v>
      </c>
      <c r="BH194" s="210">
        <v>0.91352009743999996</v>
      </c>
    </row>
    <row r="195" spans="1:60" x14ac:dyDescent="0.3">
      <c r="A195" s="208">
        <v>192</v>
      </c>
      <c r="B195" s="209" t="s">
        <v>2399</v>
      </c>
      <c r="C195" s="207" t="s">
        <v>234</v>
      </c>
      <c r="D195" s="209" t="s">
        <v>286</v>
      </c>
      <c r="E195" s="209" t="s">
        <v>880</v>
      </c>
      <c r="F195" s="209" t="s">
        <v>288</v>
      </c>
      <c r="G195" s="209" t="s">
        <v>834</v>
      </c>
      <c r="H195" s="209" t="s">
        <v>835</v>
      </c>
      <c r="I195" s="209" t="s">
        <v>291</v>
      </c>
      <c r="J195" s="209" t="s">
        <v>833</v>
      </c>
      <c r="K195" s="211">
        <v>100</v>
      </c>
      <c r="L195" s="211" t="s">
        <v>222</v>
      </c>
      <c r="M195" s="212">
        <v>247.35226775999999</v>
      </c>
      <c r="N195" s="212">
        <v>195.51329322999999</v>
      </c>
      <c r="O195" s="212">
        <v>196.90007043</v>
      </c>
      <c r="P195" s="213">
        <v>46255</v>
      </c>
      <c r="Q195" s="212">
        <v>95227.764500000005</v>
      </c>
      <c r="R195" s="212">
        <v>91113.343529999998</v>
      </c>
      <c r="S195" s="212">
        <v>4114.4209700000001</v>
      </c>
      <c r="T195" s="211">
        <v>65.5</v>
      </c>
      <c r="U195" s="211">
        <v>67.539784710000006</v>
      </c>
      <c r="V195" s="210">
        <v>96.979876795999999</v>
      </c>
      <c r="W195" s="213">
        <v>46160</v>
      </c>
      <c r="X195" s="211">
        <v>53.621657130000003</v>
      </c>
      <c r="Y195" s="214">
        <v>122.15213685000001</v>
      </c>
      <c r="Z195" s="213">
        <v>45895</v>
      </c>
      <c r="AA195" s="210">
        <v>0.70965137454000005</v>
      </c>
      <c r="AB195" s="213">
        <v>46234</v>
      </c>
      <c r="AC195" s="212">
        <v>1453.8589999999999</v>
      </c>
      <c r="AD195" s="212">
        <v>134189.50193999999</v>
      </c>
      <c r="AE195" s="211">
        <v>92.298841869</v>
      </c>
      <c r="AF195" s="213">
        <v>46247</v>
      </c>
      <c r="AG195" s="210">
        <v>16.164033828000001</v>
      </c>
      <c r="AH195" s="211">
        <v>10.130000000000001</v>
      </c>
      <c r="AI195" s="211">
        <v>0.85</v>
      </c>
      <c r="AJ195" s="210">
        <v>1.5503875969000001</v>
      </c>
      <c r="AK195" s="210">
        <v>0.59959417249000002</v>
      </c>
      <c r="AL195" s="210">
        <v>-1.033261977</v>
      </c>
      <c r="AM195" s="210">
        <v>-0.55920756113000003</v>
      </c>
      <c r="AN195" s="210">
        <v>21.820784319000001</v>
      </c>
      <c r="AO195" s="210">
        <v>10.162363968999999</v>
      </c>
      <c r="AP195" s="210">
        <v>14.331920988</v>
      </c>
      <c r="AQ195" s="210">
        <v>0.73823438942999997</v>
      </c>
      <c r="AR195" s="211">
        <v>65.02</v>
      </c>
      <c r="AS195" s="210">
        <v>39.827661624999998</v>
      </c>
      <c r="AT195" s="210">
        <v>3.7205549397</v>
      </c>
      <c r="AU195" s="210">
        <v>0.95420332345000003</v>
      </c>
      <c r="AV195" s="210">
        <v>12.629711021</v>
      </c>
      <c r="AW195" s="210">
        <v>6.4521606394999997</v>
      </c>
      <c r="AX195" s="210">
        <v>-3.0447537529000002</v>
      </c>
      <c r="AY195" s="212">
        <v>10</v>
      </c>
      <c r="AZ195" s="212">
        <v>8</v>
      </c>
      <c r="BA195" s="210">
        <v>1.2677106637</v>
      </c>
      <c r="BB195" s="210">
        <v>0.56533035127999998</v>
      </c>
      <c r="BC195" s="210">
        <v>0.4708568917</v>
      </c>
      <c r="BD195" s="210">
        <v>11.322777773</v>
      </c>
      <c r="BE195" s="209" t="s">
        <v>1756</v>
      </c>
      <c r="BF195" s="209" t="s">
        <v>1757</v>
      </c>
      <c r="BG195" s="211">
        <v>0.85</v>
      </c>
      <c r="BH195" s="210">
        <v>1.2931690248000001</v>
      </c>
    </row>
    <row r="196" spans="1:60" x14ac:dyDescent="0.3">
      <c r="A196" s="208">
        <v>193</v>
      </c>
      <c r="B196" s="209" t="s">
        <v>2400</v>
      </c>
      <c r="C196" s="207" t="s">
        <v>234</v>
      </c>
      <c r="D196" s="209" t="s">
        <v>286</v>
      </c>
      <c r="E196" s="209" t="s">
        <v>880</v>
      </c>
      <c r="F196" s="209" t="s">
        <v>288</v>
      </c>
      <c r="G196" s="209" t="s">
        <v>825</v>
      </c>
      <c r="H196" s="209" t="s">
        <v>826</v>
      </c>
      <c r="I196" s="209" t="s">
        <v>291</v>
      </c>
      <c r="J196" s="209" t="s">
        <v>833</v>
      </c>
      <c r="K196" s="211">
        <v>95.384615385000004</v>
      </c>
      <c r="L196" s="211" t="s">
        <v>222</v>
      </c>
      <c r="M196" s="212">
        <v>5.6185360400000004</v>
      </c>
      <c r="N196" s="212">
        <v>4.4845259999999998</v>
      </c>
      <c r="O196" s="212">
        <v>7.9380243477999999</v>
      </c>
      <c r="P196" s="213">
        <v>46255</v>
      </c>
      <c r="Q196" s="212">
        <v>22774.436678999999</v>
      </c>
      <c r="R196" s="212">
        <v>31269.736505000001</v>
      </c>
      <c r="S196" s="212">
        <v>-8495.2998260000004</v>
      </c>
      <c r="T196" s="211">
        <v>49.22</v>
      </c>
      <c r="U196" s="211">
        <v>65.829671078000004</v>
      </c>
      <c r="V196" s="210">
        <v>74.768716286</v>
      </c>
      <c r="W196" s="213">
        <v>46057</v>
      </c>
      <c r="X196" s="211">
        <v>49.144470990000002</v>
      </c>
      <c r="Y196" s="214">
        <v>100.15368770000001</v>
      </c>
      <c r="Z196" s="213">
        <v>46239</v>
      </c>
      <c r="AA196" s="210">
        <v>0.44441611575000001</v>
      </c>
      <c r="AB196" s="213">
        <v>46234</v>
      </c>
      <c r="AC196" s="212">
        <v>462.70696220000002</v>
      </c>
      <c r="AD196" s="212">
        <v>51245.748910000002</v>
      </c>
      <c r="AE196" s="211">
        <v>110.75205928</v>
      </c>
      <c r="AF196" s="213">
        <v>46240</v>
      </c>
      <c r="AG196" s="210">
        <v>12.512281740000001</v>
      </c>
      <c r="AH196" s="211">
        <v>8.4558</v>
      </c>
      <c r="AI196" s="211">
        <v>0.6</v>
      </c>
      <c r="AJ196" s="210">
        <v>-1.6583416583999999</v>
      </c>
      <c r="AK196" s="210">
        <v>-2.6091350827999999</v>
      </c>
      <c r="AL196" s="210">
        <v>-5.4209761421999998</v>
      </c>
      <c r="AM196" s="210">
        <v>-13.882584961999999</v>
      </c>
      <c r="AN196" s="210">
        <v>-16.559954734000002</v>
      </c>
      <c r="AO196" s="210">
        <v>-17.173455650000001</v>
      </c>
      <c r="AP196" s="210">
        <v>-24.048818063999999</v>
      </c>
      <c r="AQ196" s="210">
        <v>-3.7732160314000001</v>
      </c>
      <c r="AR196" s="211">
        <v>51.15</v>
      </c>
      <c r="AS196" s="210">
        <v>-15.354435924000001</v>
      </c>
      <c r="AT196" s="210">
        <v>-51.461542610000002</v>
      </c>
      <c r="AU196" s="210">
        <v>-6.9065105483</v>
      </c>
      <c r="AV196" s="210">
        <v>-14.706108598</v>
      </c>
      <c r="AW196" s="210">
        <v>6.7354151437000001</v>
      </c>
      <c r="AX196" s="210">
        <v>-6.9259169869999999</v>
      </c>
      <c r="AY196" s="212">
        <v>3</v>
      </c>
      <c r="AZ196" s="212">
        <v>3</v>
      </c>
      <c r="BA196" s="210">
        <v>1.1398176292</v>
      </c>
      <c r="BB196" s="210">
        <v>-1.1439303233</v>
      </c>
      <c r="BC196" s="210">
        <v>0.26569602095</v>
      </c>
      <c r="BD196" s="210">
        <v>-27.922121164</v>
      </c>
      <c r="BE196" s="209" t="s">
        <v>1756</v>
      </c>
      <c r="BF196" s="209" t="s">
        <v>1757</v>
      </c>
      <c r="BG196" s="211">
        <v>0.6</v>
      </c>
      <c r="BH196" s="210">
        <v>1.1219147345</v>
      </c>
    </row>
    <row r="197" spans="1:60" x14ac:dyDescent="0.3">
      <c r="A197" s="208">
        <v>194</v>
      </c>
      <c r="B197" s="209" t="s">
        <v>2401</v>
      </c>
      <c r="C197" s="207" t="s">
        <v>234</v>
      </c>
      <c r="D197" s="209" t="s">
        <v>286</v>
      </c>
      <c r="E197" s="209" t="s">
        <v>880</v>
      </c>
      <c r="F197" s="209" t="s">
        <v>288</v>
      </c>
      <c r="G197" s="209" t="s">
        <v>1195</v>
      </c>
      <c r="H197" s="209" t="s">
        <v>1196</v>
      </c>
      <c r="I197" s="209" t="s">
        <v>291</v>
      </c>
      <c r="J197" s="209" t="s">
        <v>833</v>
      </c>
      <c r="K197" s="211">
        <v>100</v>
      </c>
      <c r="L197" s="211" t="s">
        <v>222</v>
      </c>
      <c r="M197" s="212">
        <v>128.74690459999999</v>
      </c>
      <c r="N197" s="212">
        <v>253.99549385</v>
      </c>
      <c r="O197" s="212">
        <v>149.84181043000001</v>
      </c>
      <c r="P197" s="213">
        <v>46255</v>
      </c>
      <c r="Q197" s="212">
        <v>739729.80839999998</v>
      </c>
      <c r="R197" s="212">
        <v>266960.8</v>
      </c>
      <c r="S197" s="212">
        <v>472769.00839999999</v>
      </c>
      <c r="T197" s="211">
        <v>141.9</v>
      </c>
      <c r="U197" s="211">
        <v>178.83391556999999</v>
      </c>
      <c r="V197" s="210">
        <v>79.347365151000005</v>
      </c>
      <c r="W197" s="213">
        <v>46106</v>
      </c>
      <c r="X197" s="211">
        <v>130.46194756</v>
      </c>
      <c r="Y197" s="214">
        <v>108.76734759999999</v>
      </c>
      <c r="Z197" s="213">
        <v>46239</v>
      </c>
      <c r="AA197" s="210">
        <v>0.71646727908999996</v>
      </c>
      <c r="AB197" s="213">
        <v>46234</v>
      </c>
      <c r="AC197" s="212">
        <v>5213.0360000000001</v>
      </c>
      <c r="AD197" s="212">
        <v>1032468.3764</v>
      </c>
      <c r="AE197" s="211">
        <v>198.05510193999999</v>
      </c>
      <c r="AF197" s="213">
        <v>46247</v>
      </c>
      <c r="AG197" s="210">
        <v>10.640770588000001</v>
      </c>
      <c r="AH197" s="211">
        <v>17.025232941999999</v>
      </c>
      <c r="AI197" s="211">
        <v>1.77</v>
      </c>
      <c r="AJ197" s="210">
        <v>7.4186222556999999</v>
      </c>
      <c r="AK197" s="210">
        <v>6.4678288312000003</v>
      </c>
      <c r="AL197" s="210">
        <v>3.0755795979</v>
      </c>
      <c r="AM197" s="210">
        <v>-4.6612532094999999</v>
      </c>
      <c r="AN197" s="210">
        <v>-0.71695925644000003</v>
      </c>
      <c r="AO197" s="210">
        <v>1.6321789905999999</v>
      </c>
      <c r="AP197" s="210">
        <v>-8.2058225863000001</v>
      </c>
      <c r="AQ197" s="210">
        <v>6.6917293231999997</v>
      </c>
      <c r="AR197" s="211">
        <v>133</v>
      </c>
      <c r="AS197" s="211" t="s">
        <v>222</v>
      </c>
      <c r="AT197" s="211" t="s">
        <v>222</v>
      </c>
      <c r="AU197" s="210">
        <v>8.0806024795999996</v>
      </c>
      <c r="AV197" s="210">
        <v>4.0995260429</v>
      </c>
      <c r="AW197" s="210">
        <v>8.0806024795999996</v>
      </c>
      <c r="AX197" s="210">
        <v>-9.5722123559999996</v>
      </c>
      <c r="AY197" s="212">
        <v>6</v>
      </c>
      <c r="AZ197" s="212">
        <v>5</v>
      </c>
      <c r="BA197" s="210">
        <v>1.2688172042999999</v>
      </c>
      <c r="BB197" s="210">
        <v>-0.48226065558999998</v>
      </c>
      <c r="BC197" s="210">
        <v>-0.54581224109000004</v>
      </c>
      <c r="BD197" s="210">
        <v>-18.576205938000001</v>
      </c>
      <c r="BE197" s="209" t="s">
        <v>1756</v>
      </c>
      <c r="BF197" s="209" t="s">
        <v>1757</v>
      </c>
      <c r="BG197" s="211">
        <v>1.77</v>
      </c>
      <c r="BH197" s="210">
        <v>1.3304269393000001</v>
      </c>
    </row>
    <row r="198" spans="1:60" x14ac:dyDescent="0.3">
      <c r="A198" s="208">
        <v>195</v>
      </c>
      <c r="B198" s="209" t="s">
        <v>2189</v>
      </c>
      <c r="C198" s="207" t="s">
        <v>234</v>
      </c>
      <c r="D198" s="209" t="s">
        <v>286</v>
      </c>
      <c r="E198" s="209" t="s">
        <v>880</v>
      </c>
      <c r="F198" s="209" t="s">
        <v>288</v>
      </c>
      <c r="G198" s="209" t="s">
        <v>481</v>
      </c>
      <c r="H198" s="209" t="s">
        <v>482</v>
      </c>
      <c r="I198" s="209" t="s">
        <v>291</v>
      </c>
      <c r="J198" s="209" t="s">
        <v>833</v>
      </c>
      <c r="K198" s="211">
        <v>96.923076922999996</v>
      </c>
      <c r="L198" s="211" t="s">
        <v>222</v>
      </c>
      <c r="M198" s="212">
        <v>2365.7682350999999</v>
      </c>
      <c r="N198" s="212">
        <v>205.46533446000001</v>
      </c>
      <c r="O198" s="212">
        <v>90.529406086999998</v>
      </c>
      <c r="P198" s="213">
        <v>46255</v>
      </c>
      <c r="Q198" s="212">
        <v>324726.51111999998</v>
      </c>
      <c r="R198" s="212">
        <v>273447.71399999998</v>
      </c>
      <c r="S198" s="212">
        <v>51278.797120000003</v>
      </c>
      <c r="T198" s="211">
        <v>110.44</v>
      </c>
      <c r="U198" s="211">
        <v>114.90081648</v>
      </c>
      <c r="V198" s="210">
        <v>96.117680776</v>
      </c>
      <c r="W198" s="213">
        <v>46112</v>
      </c>
      <c r="X198" s="211">
        <v>81.236515138000001</v>
      </c>
      <c r="Y198" s="214">
        <v>135.94871692000001</v>
      </c>
      <c r="Z198" s="213">
        <v>45922</v>
      </c>
      <c r="AA198" s="210">
        <v>0.83750404310000004</v>
      </c>
      <c r="AB198" s="213">
        <v>46234</v>
      </c>
      <c r="AC198" s="212">
        <v>2940.2979999999998</v>
      </c>
      <c r="AD198" s="212">
        <v>387731.2758</v>
      </c>
      <c r="AE198" s="211">
        <v>131.86802011</v>
      </c>
      <c r="AF198" s="213">
        <v>46234</v>
      </c>
      <c r="AG198" s="210">
        <v>8.8064516129000001</v>
      </c>
      <c r="AH198" s="211">
        <v>8.19</v>
      </c>
      <c r="AI198" s="211">
        <v>0.68</v>
      </c>
      <c r="AJ198" s="210">
        <v>-5.4298642590000001E-2</v>
      </c>
      <c r="AK198" s="210">
        <v>-1.0050920670000001</v>
      </c>
      <c r="AL198" s="210">
        <v>1.9458026005</v>
      </c>
      <c r="AM198" s="210">
        <v>-2.3602344329</v>
      </c>
      <c r="AN198" s="210">
        <v>28.217319466999999</v>
      </c>
      <c r="AO198" s="210">
        <v>6.2617770838000002</v>
      </c>
      <c r="AP198" s="210">
        <v>20.728456136999998</v>
      </c>
      <c r="AQ198" s="210">
        <v>-0.45069406888000002</v>
      </c>
      <c r="AR198" s="211">
        <v>110.94</v>
      </c>
      <c r="AS198" s="210">
        <v>121.14311969000001</v>
      </c>
      <c r="AT198" s="210">
        <v>85.036013006999994</v>
      </c>
      <c r="AU198" s="210">
        <v>0.13600507737</v>
      </c>
      <c r="AV198" s="210">
        <v>8.7291241360999994</v>
      </c>
      <c r="AW198" s="210">
        <v>9.4267643811999999</v>
      </c>
      <c r="AX198" s="210">
        <v>-2.8257724061</v>
      </c>
      <c r="AY198" s="212">
        <v>8</v>
      </c>
      <c r="AZ198" s="212">
        <v>8</v>
      </c>
      <c r="BA198" s="210">
        <v>0.62385321101000002</v>
      </c>
      <c r="BB198" s="210">
        <v>0.92583844002000004</v>
      </c>
      <c r="BC198" s="210">
        <v>0.33435593926000001</v>
      </c>
      <c r="BD198" s="210">
        <v>18.953573551000002</v>
      </c>
      <c r="BE198" s="209" t="s">
        <v>1756</v>
      </c>
      <c r="BF198" s="209" t="s">
        <v>1757</v>
      </c>
      <c r="BG198" s="211">
        <v>0.68</v>
      </c>
      <c r="BH198" s="210">
        <v>0.61277822834999995</v>
      </c>
    </row>
    <row r="199" spans="1:60" x14ac:dyDescent="0.3">
      <c r="A199" s="208">
        <v>196</v>
      </c>
      <c r="B199" s="209" t="s">
        <v>2190</v>
      </c>
      <c r="C199" s="207" t="s">
        <v>234</v>
      </c>
      <c r="D199" s="209" t="s">
        <v>286</v>
      </c>
      <c r="E199" s="209" t="s">
        <v>880</v>
      </c>
      <c r="F199" s="209" t="s">
        <v>288</v>
      </c>
      <c r="G199" s="209" t="s">
        <v>1207</v>
      </c>
      <c r="H199" s="209" t="s">
        <v>1208</v>
      </c>
      <c r="I199" s="209" t="s">
        <v>291</v>
      </c>
      <c r="J199" s="209" t="s">
        <v>833</v>
      </c>
      <c r="K199" s="211">
        <v>100</v>
      </c>
      <c r="L199" s="211" t="s">
        <v>222</v>
      </c>
      <c r="M199" s="212">
        <v>269.77923556000002</v>
      </c>
      <c r="N199" s="212">
        <v>273.021862</v>
      </c>
      <c r="O199" s="212">
        <v>258.04501913000001</v>
      </c>
      <c r="P199" s="213">
        <v>46255</v>
      </c>
      <c r="Q199" s="212">
        <v>159614.448</v>
      </c>
      <c r="R199" s="212">
        <v>90106.5</v>
      </c>
      <c r="S199" s="212">
        <v>69507.948000000004</v>
      </c>
      <c r="T199" s="211">
        <v>129.5</v>
      </c>
      <c r="U199" s="211">
        <v>133.07308270999999</v>
      </c>
      <c r="V199" s="210">
        <v>97.314947070000002</v>
      </c>
      <c r="W199" s="213">
        <v>46234</v>
      </c>
      <c r="X199" s="211">
        <v>98.762230717999998</v>
      </c>
      <c r="Y199" s="214">
        <v>131.12300021999999</v>
      </c>
      <c r="Z199" s="213">
        <v>45897</v>
      </c>
      <c r="AA199" s="210">
        <v>1.2924223254</v>
      </c>
      <c r="AB199" s="213">
        <v>45869</v>
      </c>
      <c r="AC199" s="212">
        <v>1232.5440000000001</v>
      </c>
      <c r="AD199" s="212">
        <v>69989.312489999997</v>
      </c>
      <c r="AE199" s="211">
        <v>100.19944522</v>
      </c>
      <c r="AF199" s="213">
        <v>46241</v>
      </c>
      <c r="AG199" s="210">
        <v>8.5813953488999992</v>
      </c>
      <c r="AH199" s="211">
        <v>11.07</v>
      </c>
      <c r="AI199" s="211">
        <v>0.92</v>
      </c>
      <c r="AJ199" s="210">
        <v>2.7777777776999999</v>
      </c>
      <c r="AK199" s="210">
        <v>1.8269843533000001</v>
      </c>
      <c r="AL199" s="210">
        <v>2.6102665521000001</v>
      </c>
      <c r="AM199" s="210">
        <v>4.9786758595</v>
      </c>
      <c r="AN199" s="210">
        <v>29.527162152999999</v>
      </c>
      <c r="AO199" s="210">
        <v>9.9007518054000005</v>
      </c>
      <c r="AP199" s="210">
        <v>22.038298823000002</v>
      </c>
      <c r="AQ199" s="210">
        <v>2.7777777776999999</v>
      </c>
      <c r="AR199" s="211">
        <v>126</v>
      </c>
      <c r="AS199" s="211" t="s">
        <v>222</v>
      </c>
      <c r="AT199" s="211" t="s">
        <v>222</v>
      </c>
      <c r="AU199" s="210">
        <v>-2.6850529302999999</v>
      </c>
      <c r="AV199" s="210">
        <v>12.368098857</v>
      </c>
      <c r="AW199" s="210">
        <v>9.5862802136000003</v>
      </c>
      <c r="AX199" s="210">
        <v>-2.6850529302999999</v>
      </c>
      <c r="AY199" s="212">
        <v>10</v>
      </c>
      <c r="AZ199" s="212">
        <v>7</v>
      </c>
      <c r="BA199" s="210">
        <v>0.69172932331000003</v>
      </c>
      <c r="BB199" s="210">
        <v>0.67065088564999997</v>
      </c>
      <c r="BC199" s="210">
        <v>0.89081796252000001</v>
      </c>
      <c r="BD199" s="210">
        <v>24.992355069999999</v>
      </c>
      <c r="BE199" s="209" t="s">
        <v>1756</v>
      </c>
      <c r="BF199" s="209" t="s">
        <v>1758</v>
      </c>
      <c r="BG199" s="211">
        <v>0.92</v>
      </c>
      <c r="BH199" s="210">
        <v>0.68656716417999997</v>
      </c>
    </row>
    <row r="200" spans="1:60" x14ac:dyDescent="0.3">
      <c r="A200" s="208">
        <v>197</v>
      </c>
      <c r="B200" s="209" t="s">
        <v>2191</v>
      </c>
      <c r="C200" s="207" t="s">
        <v>234</v>
      </c>
      <c r="D200" s="209" t="s">
        <v>286</v>
      </c>
      <c r="E200" s="209" t="s">
        <v>880</v>
      </c>
      <c r="F200" s="209" t="s">
        <v>288</v>
      </c>
      <c r="G200" s="209" t="s">
        <v>1970</v>
      </c>
      <c r="H200" s="209" t="s">
        <v>1971</v>
      </c>
      <c r="I200" s="209" t="s">
        <v>222</v>
      </c>
      <c r="J200" s="209" t="s">
        <v>833</v>
      </c>
      <c r="K200" s="211">
        <v>1.5384615385</v>
      </c>
      <c r="L200" s="211" t="s">
        <v>222</v>
      </c>
      <c r="M200" s="211" t="s">
        <v>222</v>
      </c>
      <c r="N200" s="212">
        <v>0.02</v>
      </c>
      <c r="O200" s="212">
        <v>5.6521739129999998E-2</v>
      </c>
      <c r="P200" s="213">
        <v>46227</v>
      </c>
      <c r="Q200" s="212">
        <v>397580.3</v>
      </c>
      <c r="R200" s="211" t="s">
        <v>222</v>
      </c>
      <c r="S200" s="211" t="s">
        <v>222</v>
      </c>
      <c r="T200" s="211" t="s">
        <v>222</v>
      </c>
      <c r="U200" s="211" t="s">
        <v>222</v>
      </c>
      <c r="V200" s="211" t="s">
        <v>222</v>
      </c>
      <c r="W200" s="215" t="s">
        <v>222</v>
      </c>
      <c r="X200" s="211" t="s">
        <v>222</v>
      </c>
      <c r="Y200" s="211" t="s">
        <v>222</v>
      </c>
      <c r="Z200" s="215" t="s">
        <v>222</v>
      </c>
      <c r="AA200" s="210">
        <v>1.314070724</v>
      </c>
      <c r="AB200" s="213">
        <v>46234</v>
      </c>
      <c r="AC200" s="212">
        <v>305.83100000000002</v>
      </c>
      <c r="AD200" s="212">
        <v>302556.24200999999</v>
      </c>
      <c r="AE200" s="211">
        <v>989.29226274999996</v>
      </c>
      <c r="AF200" s="215" t="s">
        <v>222</v>
      </c>
      <c r="AG200" s="211" t="s">
        <v>222</v>
      </c>
      <c r="AH200" s="211" t="s">
        <v>222</v>
      </c>
      <c r="AI200" s="211">
        <v>0</v>
      </c>
      <c r="AJ200" s="211" t="s">
        <v>222</v>
      </c>
      <c r="AK200" s="211" t="s">
        <v>222</v>
      </c>
      <c r="AL200" s="211" t="s">
        <v>222</v>
      </c>
      <c r="AM200" s="211" t="s">
        <v>222</v>
      </c>
      <c r="AN200" s="211" t="s">
        <v>222</v>
      </c>
      <c r="AO200" s="211" t="s">
        <v>222</v>
      </c>
      <c r="AP200" s="211" t="s">
        <v>222</v>
      </c>
      <c r="AQ200" s="211" t="s">
        <v>222</v>
      </c>
      <c r="AR200" s="211" t="s">
        <v>222</v>
      </c>
      <c r="AS200" s="211" t="s">
        <v>222</v>
      </c>
      <c r="AT200" s="211" t="s">
        <v>222</v>
      </c>
      <c r="AU200" s="211" t="s">
        <v>222</v>
      </c>
      <c r="AV200" s="211" t="s">
        <v>222</v>
      </c>
      <c r="AW200" s="210">
        <v>1.4257064321999999E-2</v>
      </c>
      <c r="AX200" s="210">
        <v>1.4257064321999999E-2</v>
      </c>
      <c r="AY200" s="211" t="s">
        <v>222</v>
      </c>
      <c r="AZ200" s="211" t="s">
        <v>222</v>
      </c>
      <c r="BA200" s="211" t="s">
        <v>222</v>
      </c>
      <c r="BB200" s="211" t="s">
        <v>222</v>
      </c>
      <c r="BC200" s="211" t="s">
        <v>222</v>
      </c>
      <c r="BD200" s="211" t="s">
        <v>222</v>
      </c>
      <c r="BE200" s="209" t="s">
        <v>1756</v>
      </c>
      <c r="BF200" s="209" t="s">
        <v>1757</v>
      </c>
      <c r="BG200" s="211">
        <v>0</v>
      </c>
      <c r="BH200" s="210">
        <v>0</v>
      </c>
    </row>
    <row r="201" spans="1:60" x14ac:dyDescent="0.3">
      <c r="A201" s="208">
        <v>198</v>
      </c>
      <c r="B201" s="209" t="s">
        <v>2191</v>
      </c>
      <c r="C201" s="207" t="s">
        <v>234</v>
      </c>
      <c r="D201" s="209" t="s">
        <v>286</v>
      </c>
      <c r="E201" s="209" t="s">
        <v>880</v>
      </c>
      <c r="F201" s="209" t="s">
        <v>288</v>
      </c>
      <c r="G201" s="209" t="s">
        <v>1972</v>
      </c>
      <c r="H201" s="209" t="s">
        <v>1971</v>
      </c>
      <c r="I201" s="209" t="s">
        <v>222</v>
      </c>
      <c r="J201" s="209" t="s">
        <v>833</v>
      </c>
      <c r="K201" s="211">
        <v>0</v>
      </c>
      <c r="L201" s="211" t="s">
        <v>222</v>
      </c>
      <c r="M201" s="211" t="s">
        <v>222</v>
      </c>
      <c r="N201" s="212">
        <v>0</v>
      </c>
      <c r="O201" s="212">
        <v>0</v>
      </c>
      <c r="P201" s="213">
        <v>46112</v>
      </c>
      <c r="Q201" s="211" t="s">
        <v>222</v>
      </c>
      <c r="R201" s="211" t="s">
        <v>222</v>
      </c>
      <c r="S201" s="211" t="s">
        <v>222</v>
      </c>
      <c r="T201" s="211" t="s">
        <v>222</v>
      </c>
      <c r="U201" s="211" t="s">
        <v>222</v>
      </c>
      <c r="V201" s="211" t="s">
        <v>222</v>
      </c>
      <c r="W201" s="215" t="s">
        <v>222</v>
      </c>
      <c r="X201" s="211" t="s">
        <v>222</v>
      </c>
      <c r="Y201" s="211" t="s">
        <v>222</v>
      </c>
      <c r="Z201" s="215" t="s">
        <v>222</v>
      </c>
      <c r="AA201" s="211" t="s">
        <v>222</v>
      </c>
      <c r="AB201" s="213">
        <v>46234</v>
      </c>
      <c r="AC201" s="212">
        <v>305.83100000000002</v>
      </c>
      <c r="AD201" s="212">
        <v>302556.24200999999</v>
      </c>
      <c r="AE201" s="211">
        <v>989.29226274999996</v>
      </c>
      <c r="AF201" s="215" t="s">
        <v>222</v>
      </c>
      <c r="AG201" s="211" t="s">
        <v>222</v>
      </c>
      <c r="AH201" s="211" t="s">
        <v>222</v>
      </c>
      <c r="AI201" s="211">
        <v>0</v>
      </c>
      <c r="AJ201" s="211" t="s">
        <v>222</v>
      </c>
      <c r="AK201" s="211" t="s">
        <v>222</v>
      </c>
      <c r="AL201" s="211" t="s">
        <v>222</v>
      </c>
      <c r="AM201" s="211" t="s">
        <v>222</v>
      </c>
      <c r="AN201" s="211" t="s">
        <v>222</v>
      </c>
      <c r="AO201" s="211" t="s">
        <v>222</v>
      </c>
      <c r="AP201" s="211" t="s">
        <v>222</v>
      </c>
      <c r="AQ201" s="211" t="s">
        <v>222</v>
      </c>
      <c r="AR201" s="211" t="s">
        <v>222</v>
      </c>
      <c r="AS201" s="211" t="s">
        <v>222</v>
      </c>
      <c r="AT201" s="211" t="s">
        <v>222</v>
      </c>
      <c r="AU201" s="211" t="s">
        <v>222</v>
      </c>
      <c r="AV201" s="211" t="s">
        <v>222</v>
      </c>
      <c r="AW201" s="211" t="s">
        <v>222</v>
      </c>
      <c r="AX201" s="211" t="s">
        <v>222</v>
      </c>
      <c r="AY201" s="211" t="s">
        <v>222</v>
      </c>
      <c r="AZ201" s="211" t="s">
        <v>222</v>
      </c>
      <c r="BA201" s="211" t="s">
        <v>222</v>
      </c>
      <c r="BB201" s="211" t="s">
        <v>222</v>
      </c>
      <c r="BC201" s="211" t="s">
        <v>222</v>
      </c>
      <c r="BD201" s="211" t="s">
        <v>222</v>
      </c>
      <c r="BE201" s="209" t="s">
        <v>1756</v>
      </c>
      <c r="BF201" s="209" t="s">
        <v>1757</v>
      </c>
      <c r="BG201" s="211">
        <v>0</v>
      </c>
      <c r="BH201" s="211" t="s">
        <v>222</v>
      </c>
    </row>
    <row r="202" spans="1:60" x14ac:dyDescent="0.3">
      <c r="A202" s="208">
        <v>199</v>
      </c>
      <c r="B202" s="209" t="s">
        <v>2402</v>
      </c>
      <c r="C202" s="207" t="s">
        <v>234</v>
      </c>
      <c r="D202" s="209" t="s">
        <v>286</v>
      </c>
      <c r="E202" s="209" t="s">
        <v>880</v>
      </c>
      <c r="F202" s="209" t="s">
        <v>288</v>
      </c>
      <c r="G202" s="209" t="s">
        <v>536</v>
      </c>
      <c r="H202" s="209" t="s">
        <v>537</v>
      </c>
      <c r="I202" s="209" t="s">
        <v>291</v>
      </c>
      <c r="J202" s="209" t="s">
        <v>833</v>
      </c>
      <c r="K202" s="211">
        <v>35.384615384999996</v>
      </c>
      <c r="L202" s="211" t="s">
        <v>222</v>
      </c>
      <c r="M202" s="212">
        <v>0.19338195999999999</v>
      </c>
      <c r="N202" s="212">
        <v>0.66711153846000004</v>
      </c>
      <c r="O202" s="212">
        <v>1.8251978260999999</v>
      </c>
      <c r="P202" s="213">
        <v>46255</v>
      </c>
      <c r="Q202" s="212">
        <v>19392</v>
      </c>
      <c r="R202" s="212">
        <v>31673.599999999999</v>
      </c>
      <c r="S202" s="212">
        <v>-12281.6</v>
      </c>
      <c r="T202" s="211">
        <v>60</v>
      </c>
      <c r="U202" s="211">
        <v>94.336001917000004</v>
      </c>
      <c r="V202" s="210">
        <v>63.602441040999999</v>
      </c>
      <c r="W202" s="213">
        <v>46038</v>
      </c>
      <c r="X202" s="211">
        <v>43</v>
      </c>
      <c r="Y202" s="214">
        <v>139.53488372000001</v>
      </c>
      <c r="Z202" s="213">
        <v>46234</v>
      </c>
      <c r="AA202" s="210">
        <v>0.58078250999000003</v>
      </c>
      <c r="AB202" s="213">
        <v>46234</v>
      </c>
      <c r="AC202" s="212">
        <v>323.2</v>
      </c>
      <c r="AD202" s="212">
        <v>33389.435230000003</v>
      </c>
      <c r="AE202" s="211">
        <v>103.30889612999999</v>
      </c>
      <c r="AF202" s="213">
        <v>46216</v>
      </c>
      <c r="AG202" s="210">
        <v>0.95377551019999995</v>
      </c>
      <c r="AH202" s="211">
        <v>0.93469999999999998</v>
      </c>
      <c r="AI202" s="211">
        <v>0</v>
      </c>
      <c r="AJ202" s="210">
        <v>0</v>
      </c>
      <c r="AK202" s="210">
        <v>-0.95079342445000004</v>
      </c>
      <c r="AL202" s="210">
        <v>-16.107382550000001</v>
      </c>
      <c r="AM202" s="211" t="s">
        <v>222</v>
      </c>
      <c r="AN202" s="211" t="s">
        <v>222</v>
      </c>
      <c r="AO202" s="211" t="s">
        <v>222</v>
      </c>
      <c r="AP202" s="211" t="s">
        <v>222</v>
      </c>
      <c r="AQ202" s="210">
        <v>3.4482758621</v>
      </c>
      <c r="AR202" s="211" t="s">
        <v>222</v>
      </c>
      <c r="AS202" s="211" t="s">
        <v>222</v>
      </c>
      <c r="AT202" s="211" t="s">
        <v>222</v>
      </c>
      <c r="AU202" s="210">
        <v>39.534883721</v>
      </c>
      <c r="AV202" s="211" t="s">
        <v>222</v>
      </c>
      <c r="AW202" s="210">
        <v>39.534883721</v>
      </c>
      <c r="AX202" s="210">
        <v>-40.689409748999999</v>
      </c>
      <c r="AY202" s="211" t="s">
        <v>222</v>
      </c>
      <c r="AZ202" s="211" t="s">
        <v>222</v>
      </c>
      <c r="BA202" s="210">
        <v>0</v>
      </c>
      <c r="BB202" s="211" t="s">
        <v>222</v>
      </c>
      <c r="BC202" s="211" t="s">
        <v>222</v>
      </c>
      <c r="BD202" s="211" t="s">
        <v>222</v>
      </c>
      <c r="BE202" s="209" t="s">
        <v>1756</v>
      </c>
      <c r="BF202" s="209" t="s">
        <v>1757</v>
      </c>
      <c r="BG202" s="211">
        <v>0</v>
      </c>
      <c r="BH202" s="210">
        <v>0</v>
      </c>
    </row>
    <row r="203" spans="1:60" x14ac:dyDescent="0.3">
      <c r="A203" s="208">
        <v>200</v>
      </c>
      <c r="B203" s="209" t="s">
        <v>2192</v>
      </c>
      <c r="C203" s="207" t="s">
        <v>234</v>
      </c>
      <c r="D203" s="209" t="s">
        <v>286</v>
      </c>
      <c r="E203" s="209" t="s">
        <v>880</v>
      </c>
      <c r="F203" s="209" t="s">
        <v>288</v>
      </c>
      <c r="G203" s="209" t="s">
        <v>1808</v>
      </c>
      <c r="H203" s="209" t="s">
        <v>1809</v>
      </c>
      <c r="I203" s="209" t="s">
        <v>222</v>
      </c>
      <c r="J203" s="209" t="s">
        <v>833</v>
      </c>
      <c r="K203" s="211">
        <v>1.5384615385</v>
      </c>
      <c r="L203" s="211" t="s">
        <v>222</v>
      </c>
      <c r="M203" s="212">
        <v>87.128283999999994</v>
      </c>
      <c r="N203" s="212">
        <v>3.3050000000000002</v>
      </c>
      <c r="O203" s="212">
        <v>0</v>
      </c>
      <c r="P203" s="213">
        <v>46168</v>
      </c>
      <c r="Q203" s="211" t="s">
        <v>222</v>
      </c>
      <c r="R203" s="212">
        <v>174834.66</v>
      </c>
      <c r="S203" s="211" t="s">
        <v>222</v>
      </c>
      <c r="T203" s="211" t="s">
        <v>222</v>
      </c>
      <c r="U203" s="211">
        <v>107</v>
      </c>
      <c r="V203" s="211" t="s">
        <v>222</v>
      </c>
      <c r="W203" s="213">
        <v>46168</v>
      </c>
      <c r="X203" s="211">
        <v>107</v>
      </c>
      <c r="Y203" s="211" t="s">
        <v>222</v>
      </c>
      <c r="Z203" s="213">
        <v>46168</v>
      </c>
      <c r="AA203" s="211" t="s">
        <v>222</v>
      </c>
      <c r="AB203" s="213">
        <v>46234</v>
      </c>
      <c r="AC203" s="212">
        <v>1832.7840000000001</v>
      </c>
      <c r="AD203" s="212">
        <v>207850.33155999999</v>
      </c>
      <c r="AE203" s="211">
        <v>113.40688895</v>
      </c>
      <c r="AF203" s="215" t="s">
        <v>222</v>
      </c>
      <c r="AG203" s="210">
        <v>0</v>
      </c>
      <c r="AH203" s="211">
        <v>0</v>
      </c>
      <c r="AI203" s="211">
        <v>0</v>
      </c>
      <c r="AJ203" s="211" t="s">
        <v>222</v>
      </c>
      <c r="AK203" s="211" t="s">
        <v>222</v>
      </c>
      <c r="AL203" s="211" t="s">
        <v>222</v>
      </c>
      <c r="AM203" s="211" t="s">
        <v>222</v>
      </c>
      <c r="AN203" s="211" t="s">
        <v>222</v>
      </c>
      <c r="AO203" s="211" t="s">
        <v>222</v>
      </c>
      <c r="AP203" s="211" t="s">
        <v>222</v>
      </c>
      <c r="AQ203" s="211" t="s">
        <v>222</v>
      </c>
      <c r="AR203" s="211" t="s">
        <v>222</v>
      </c>
      <c r="AS203" s="211" t="s">
        <v>222</v>
      </c>
      <c r="AT203" s="211" t="s">
        <v>222</v>
      </c>
      <c r="AU203" s="211" t="s">
        <v>222</v>
      </c>
      <c r="AV203" s="211" t="s">
        <v>222</v>
      </c>
      <c r="AW203" s="210">
        <v>0</v>
      </c>
      <c r="AX203" s="210">
        <v>0</v>
      </c>
      <c r="AY203" s="211" t="s">
        <v>222</v>
      </c>
      <c r="AZ203" s="211" t="s">
        <v>222</v>
      </c>
      <c r="BA203" s="210">
        <v>0</v>
      </c>
      <c r="BB203" s="211" t="s">
        <v>222</v>
      </c>
      <c r="BC203" s="211" t="s">
        <v>222</v>
      </c>
      <c r="BD203" s="211" t="s">
        <v>222</v>
      </c>
      <c r="BE203" s="209" t="s">
        <v>1756</v>
      </c>
      <c r="BF203" s="209" t="s">
        <v>1757</v>
      </c>
      <c r="BG203" s="211">
        <v>0</v>
      </c>
      <c r="BH203" s="211" t="s">
        <v>222</v>
      </c>
    </row>
    <row r="204" spans="1:60" x14ac:dyDescent="0.3">
      <c r="A204" s="208">
        <v>201</v>
      </c>
      <c r="B204" s="209" t="s">
        <v>2193</v>
      </c>
      <c r="C204" s="207" t="s">
        <v>234</v>
      </c>
      <c r="D204" s="209" t="s">
        <v>286</v>
      </c>
      <c r="E204" s="209" t="s">
        <v>880</v>
      </c>
      <c r="F204" s="209" t="s">
        <v>288</v>
      </c>
      <c r="G204" s="209" t="s">
        <v>67</v>
      </c>
      <c r="H204" s="209" t="s">
        <v>371</v>
      </c>
      <c r="I204" s="209" t="s">
        <v>291</v>
      </c>
      <c r="J204" s="209" t="s">
        <v>833</v>
      </c>
      <c r="K204" s="211">
        <v>73.846153846000007</v>
      </c>
      <c r="L204" s="211" t="s">
        <v>222</v>
      </c>
      <c r="M204" s="212">
        <v>127.37171468</v>
      </c>
      <c r="N204" s="212">
        <v>12.549799384</v>
      </c>
      <c r="O204" s="212">
        <v>14.897902608000001</v>
      </c>
      <c r="P204" s="213">
        <v>46255</v>
      </c>
      <c r="Q204" s="212">
        <v>151492.5</v>
      </c>
      <c r="R204" s="212">
        <v>154507.5</v>
      </c>
      <c r="S204" s="212">
        <v>-3015</v>
      </c>
      <c r="T204" s="211">
        <v>201.99</v>
      </c>
      <c r="U204" s="211">
        <v>216.83544789999999</v>
      </c>
      <c r="V204" s="210">
        <v>93.153588104999997</v>
      </c>
      <c r="W204" s="213">
        <v>46071</v>
      </c>
      <c r="X204" s="211">
        <v>180.37108323999999</v>
      </c>
      <c r="Y204" s="214">
        <v>111.9857997</v>
      </c>
      <c r="Z204" s="213">
        <v>45951</v>
      </c>
      <c r="AA204" s="210">
        <v>0.56394263176000003</v>
      </c>
      <c r="AB204" s="213">
        <v>46234</v>
      </c>
      <c r="AC204" s="212">
        <v>750</v>
      </c>
      <c r="AD204" s="212">
        <v>268631.04768000002</v>
      </c>
      <c r="AE204" s="211">
        <v>358.17473023999997</v>
      </c>
      <c r="AF204" s="213">
        <v>46244</v>
      </c>
      <c r="AG204" s="210">
        <v>11.117669442</v>
      </c>
      <c r="AH204" s="211">
        <v>22.903510818000001</v>
      </c>
      <c r="AI204" s="211">
        <v>1.8</v>
      </c>
      <c r="AJ204" s="210">
        <v>-1.468292683</v>
      </c>
      <c r="AK204" s="210">
        <v>-2.4190861074000001</v>
      </c>
      <c r="AL204" s="210">
        <v>1.9251151189</v>
      </c>
      <c r="AM204" s="210">
        <v>2.2313873700000002</v>
      </c>
      <c r="AN204" s="210">
        <v>9.5941465643000008</v>
      </c>
      <c r="AO204" s="210">
        <v>4.1926079930000002</v>
      </c>
      <c r="AP204" s="210">
        <v>2.1052832343999999</v>
      </c>
      <c r="AQ204" s="210">
        <v>6.3105263157999998</v>
      </c>
      <c r="AR204" s="211">
        <v>190</v>
      </c>
      <c r="AS204" s="210">
        <v>27.565682422999998</v>
      </c>
      <c r="AT204" s="210">
        <v>-8.5414242621999996</v>
      </c>
      <c r="AU204" s="210">
        <v>5.6109368137000004</v>
      </c>
      <c r="AV204" s="210">
        <v>6.6599550452000003</v>
      </c>
      <c r="AW204" s="210">
        <v>10.72171384</v>
      </c>
      <c r="AX204" s="210">
        <v>-10.180083806000001</v>
      </c>
      <c r="AY204" s="212">
        <v>6</v>
      </c>
      <c r="AZ204" s="212">
        <v>7</v>
      </c>
      <c r="BA204" s="210">
        <v>0.9</v>
      </c>
      <c r="BB204" s="210">
        <v>-0.20687519504999999</v>
      </c>
      <c r="BC204" s="210">
        <v>0.81726720698999999</v>
      </c>
      <c r="BD204" s="210">
        <v>2.0805184138000001</v>
      </c>
      <c r="BE204" s="209" t="s">
        <v>1756</v>
      </c>
      <c r="BF204" s="209" t="s">
        <v>1757</v>
      </c>
      <c r="BG204" s="211">
        <v>1.8</v>
      </c>
      <c r="BH204" s="210">
        <v>0.93254585017000002</v>
      </c>
    </row>
    <row r="205" spans="1:60" x14ac:dyDescent="0.3">
      <c r="A205" s="208">
        <v>202</v>
      </c>
      <c r="B205" s="209" t="s">
        <v>2403</v>
      </c>
      <c r="C205" s="207" t="s">
        <v>234</v>
      </c>
      <c r="D205" s="209" t="s">
        <v>286</v>
      </c>
      <c r="E205" s="209" t="s">
        <v>880</v>
      </c>
      <c r="F205" s="209" t="s">
        <v>288</v>
      </c>
      <c r="G205" s="209" t="s">
        <v>1806</v>
      </c>
      <c r="H205" s="209" t="s">
        <v>1807</v>
      </c>
      <c r="I205" s="209" t="s">
        <v>222</v>
      </c>
      <c r="J205" s="209" t="s">
        <v>833</v>
      </c>
      <c r="K205" s="211">
        <v>0</v>
      </c>
      <c r="L205" s="211" t="s">
        <v>222</v>
      </c>
      <c r="M205" s="211" t="s">
        <v>222</v>
      </c>
      <c r="N205" s="211" t="s">
        <v>222</v>
      </c>
      <c r="O205" s="211" t="s">
        <v>222</v>
      </c>
      <c r="P205" s="215" t="s">
        <v>222</v>
      </c>
      <c r="Q205" s="211" t="s">
        <v>222</v>
      </c>
      <c r="R205" s="211" t="s">
        <v>222</v>
      </c>
      <c r="S205" s="211" t="s">
        <v>222</v>
      </c>
      <c r="T205" s="211" t="s">
        <v>222</v>
      </c>
      <c r="U205" s="211" t="s">
        <v>222</v>
      </c>
      <c r="V205" s="211" t="s">
        <v>222</v>
      </c>
      <c r="W205" s="215" t="s">
        <v>222</v>
      </c>
      <c r="X205" s="211" t="s">
        <v>222</v>
      </c>
      <c r="Y205" s="211" t="s">
        <v>222</v>
      </c>
      <c r="Z205" s="215" t="s">
        <v>222</v>
      </c>
      <c r="AA205" s="211" t="s">
        <v>222</v>
      </c>
      <c r="AB205" s="213">
        <v>46234</v>
      </c>
      <c r="AC205" s="212">
        <v>583.34</v>
      </c>
      <c r="AD205" s="212">
        <v>5034.1338900000001</v>
      </c>
      <c r="AE205" s="211">
        <v>8.6298451846000006</v>
      </c>
      <c r="AF205" s="215" t="s">
        <v>222</v>
      </c>
      <c r="AG205" s="211" t="s">
        <v>222</v>
      </c>
      <c r="AH205" s="211" t="s">
        <v>222</v>
      </c>
      <c r="AI205" s="211" t="s">
        <v>222</v>
      </c>
      <c r="AJ205" s="211" t="s">
        <v>222</v>
      </c>
      <c r="AK205" s="211" t="s">
        <v>222</v>
      </c>
      <c r="AL205" s="211" t="s">
        <v>222</v>
      </c>
      <c r="AM205" s="211" t="s">
        <v>222</v>
      </c>
      <c r="AN205" s="211" t="s">
        <v>222</v>
      </c>
      <c r="AO205" s="211" t="s">
        <v>222</v>
      </c>
      <c r="AP205" s="211" t="s">
        <v>222</v>
      </c>
      <c r="AQ205" s="211" t="s">
        <v>222</v>
      </c>
      <c r="AR205" s="211" t="s">
        <v>222</v>
      </c>
      <c r="AS205" s="211" t="s">
        <v>222</v>
      </c>
      <c r="AT205" s="211" t="s">
        <v>222</v>
      </c>
      <c r="AU205" s="211" t="s">
        <v>222</v>
      </c>
      <c r="AV205" s="211" t="s">
        <v>222</v>
      </c>
      <c r="AW205" s="211" t="s">
        <v>222</v>
      </c>
      <c r="AX205" s="211" t="s">
        <v>222</v>
      </c>
      <c r="AY205" s="211" t="s">
        <v>222</v>
      </c>
      <c r="AZ205" s="211" t="s">
        <v>222</v>
      </c>
      <c r="BA205" s="211" t="s">
        <v>222</v>
      </c>
      <c r="BB205" s="211" t="s">
        <v>222</v>
      </c>
      <c r="BC205" s="211" t="s">
        <v>222</v>
      </c>
      <c r="BD205" s="211" t="s">
        <v>222</v>
      </c>
      <c r="BE205" s="209" t="s">
        <v>1756</v>
      </c>
      <c r="BF205" s="209" t="s">
        <v>1757</v>
      </c>
      <c r="BG205" s="211" t="s">
        <v>222</v>
      </c>
      <c r="BH205" s="211" t="s">
        <v>222</v>
      </c>
    </row>
    <row r="206" spans="1:60" x14ac:dyDescent="0.3">
      <c r="A206" s="208">
        <v>203</v>
      </c>
      <c r="B206" s="209" t="s">
        <v>2404</v>
      </c>
      <c r="C206" s="207" t="s">
        <v>234</v>
      </c>
      <c r="D206" s="209" t="s">
        <v>286</v>
      </c>
      <c r="E206" s="209" t="s">
        <v>880</v>
      </c>
      <c r="F206" s="209" t="s">
        <v>288</v>
      </c>
      <c r="G206" s="209" t="s">
        <v>819</v>
      </c>
      <c r="H206" s="209" t="s">
        <v>820</v>
      </c>
      <c r="I206" s="209" t="s">
        <v>291</v>
      </c>
      <c r="J206" s="209" t="s">
        <v>833</v>
      </c>
      <c r="K206" s="211">
        <v>4.6153846154</v>
      </c>
      <c r="L206" s="211" t="s">
        <v>222</v>
      </c>
      <c r="M206" s="212">
        <v>8.6872000000000005E-2</v>
      </c>
      <c r="N206" s="212">
        <v>1.4183538460999999E-2</v>
      </c>
      <c r="O206" s="212">
        <v>0</v>
      </c>
      <c r="P206" s="213">
        <v>46219</v>
      </c>
      <c r="Q206" s="211" t="s">
        <v>222</v>
      </c>
      <c r="R206" s="212">
        <v>23937.04061</v>
      </c>
      <c r="S206" s="211" t="s">
        <v>222</v>
      </c>
      <c r="T206" s="211" t="s">
        <v>222</v>
      </c>
      <c r="U206" s="211">
        <v>23.710920537</v>
      </c>
      <c r="V206" s="211" t="s">
        <v>222</v>
      </c>
      <c r="W206" s="213">
        <v>45947</v>
      </c>
      <c r="X206" s="211">
        <v>15.528056865</v>
      </c>
      <c r="Y206" s="211" t="s">
        <v>222</v>
      </c>
      <c r="Z206" s="213">
        <v>45945</v>
      </c>
      <c r="AA206" s="211" t="s">
        <v>222</v>
      </c>
      <c r="AB206" s="213">
        <v>46234</v>
      </c>
      <c r="AC206" s="212">
        <v>640.19899999999996</v>
      </c>
      <c r="AD206" s="212">
        <v>19783.79723</v>
      </c>
      <c r="AE206" s="211">
        <v>30.902574402999999</v>
      </c>
      <c r="AF206" s="213">
        <v>46237</v>
      </c>
      <c r="AG206" s="210">
        <v>4.7204935143000002</v>
      </c>
      <c r="AH206" s="211">
        <v>1.764992525</v>
      </c>
      <c r="AI206" s="211">
        <v>0.04</v>
      </c>
      <c r="AJ206" s="211" t="s">
        <v>222</v>
      </c>
      <c r="AK206" s="211" t="s">
        <v>222</v>
      </c>
      <c r="AL206" s="211" t="s">
        <v>222</v>
      </c>
      <c r="AM206" s="211" t="s">
        <v>222</v>
      </c>
      <c r="AN206" s="211" t="s">
        <v>222</v>
      </c>
      <c r="AO206" s="211" t="s">
        <v>222</v>
      </c>
      <c r="AP206" s="211" t="s">
        <v>222</v>
      </c>
      <c r="AQ206" s="211" t="s">
        <v>222</v>
      </c>
      <c r="AR206" s="211" t="s">
        <v>222</v>
      </c>
      <c r="AS206" s="211" t="s">
        <v>222</v>
      </c>
      <c r="AT206" s="211" t="s">
        <v>222</v>
      </c>
      <c r="AU206" s="211" t="s">
        <v>222</v>
      </c>
      <c r="AV206" s="211" t="s">
        <v>222</v>
      </c>
      <c r="AW206" s="210">
        <v>12.676056338</v>
      </c>
      <c r="AX206" s="210">
        <v>-8.6977414705000005</v>
      </c>
      <c r="AY206" s="211" t="s">
        <v>222</v>
      </c>
      <c r="AZ206" s="211" t="s">
        <v>222</v>
      </c>
      <c r="BA206" s="210">
        <v>0.36553726097</v>
      </c>
      <c r="BB206" s="211" t="s">
        <v>222</v>
      </c>
      <c r="BC206" s="211" t="s">
        <v>222</v>
      </c>
      <c r="BD206" s="211" t="s">
        <v>222</v>
      </c>
      <c r="BE206" s="209" t="s">
        <v>1756</v>
      </c>
      <c r="BF206" s="209" t="s">
        <v>1757</v>
      </c>
      <c r="BG206" s="211">
        <v>0.04</v>
      </c>
      <c r="BH206" s="210">
        <v>0.22560631698</v>
      </c>
    </row>
    <row r="207" spans="1:60" x14ac:dyDescent="0.3">
      <c r="A207" s="208">
        <v>204</v>
      </c>
      <c r="B207" s="209" t="s">
        <v>2405</v>
      </c>
      <c r="C207" s="207" t="s">
        <v>234</v>
      </c>
      <c r="D207" s="209" t="s">
        <v>286</v>
      </c>
      <c r="E207" s="209" t="s">
        <v>880</v>
      </c>
      <c r="F207" s="209" t="s">
        <v>288</v>
      </c>
      <c r="G207" s="209" t="s">
        <v>1428</v>
      </c>
      <c r="H207" s="209" t="s">
        <v>528</v>
      </c>
      <c r="I207" s="209" t="s">
        <v>291</v>
      </c>
      <c r="J207" s="209" t="s">
        <v>833</v>
      </c>
      <c r="K207" s="211">
        <v>100</v>
      </c>
      <c r="L207" s="211" t="s">
        <v>222</v>
      </c>
      <c r="M207" s="212">
        <v>398.6675788</v>
      </c>
      <c r="N207" s="212">
        <v>266.14317646000001</v>
      </c>
      <c r="O207" s="212">
        <v>178.80582999999999</v>
      </c>
      <c r="P207" s="213">
        <v>46255</v>
      </c>
      <c r="Q207" s="212">
        <v>114504.507</v>
      </c>
      <c r="R207" s="212">
        <v>138508.73118</v>
      </c>
      <c r="S207" s="212">
        <v>-24004.224180000001</v>
      </c>
      <c r="T207" s="211">
        <v>123.5</v>
      </c>
      <c r="U207" s="211">
        <v>160.15516668999999</v>
      </c>
      <c r="V207" s="210">
        <v>77.112716716999998</v>
      </c>
      <c r="W207" s="213">
        <v>45992</v>
      </c>
      <c r="X207" s="211">
        <v>123.02</v>
      </c>
      <c r="Y207" s="214">
        <v>100.39018045</v>
      </c>
      <c r="Z207" s="213">
        <v>46251</v>
      </c>
      <c r="AA207" s="210">
        <v>0.61762072075999996</v>
      </c>
      <c r="AB207" s="213">
        <v>46234</v>
      </c>
      <c r="AC207" s="212">
        <v>927.16200000000003</v>
      </c>
      <c r="AD207" s="212">
        <v>185396.15520000001</v>
      </c>
      <c r="AE207" s="211">
        <v>199.9609078</v>
      </c>
      <c r="AF207" s="213">
        <v>46234</v>
      </c>
      <c r="AG207" s="210">
        <v>11.285895976999999</v>
      </c>
      <c r="AH207" s="211">
        <v>16.86</v>
      </c>
      <c r="AI207" s="211">
        <v>1.42</v>
      </c>
      <c r="AJ207" s="210">
        <v>-1.1604641856</v>
      </c>
      <c r="AK207" s="210">
        <v>-2.1112576101</v>
      </c>
      <c r="AL207" s="210">
        <v>-5.0584255843000001</v>
      </c>
      <c r="AM207" s="210">
        <v>-7.0145624394999997</v>
      </c>
      <c r="AN207" s="210">
        <v>-7.1509717935000001</v>
      </c>
      <c r="AO207" s="210">
        <v>-15.651740072999999</v>
      </c>
      <c r="AP207" s="210">
        <v>-14.639835122999999</v>
      </c>
      <c r="AQ207" s="210">
        <v>0.11348897533000001</v>
      </c>
      <c r="AR207" s="211">
        <v>123.36</v>
      </c>
      <c r="AS207" s="210">
        <v>11.908997711</v>
      </c>
      <c r="AT207" s="210">
        <v>-24.198108974</v>
      </c>
      <c r="AU207" s="210">
        <v>-5.0584255843000001</v>
      </c>
      <c r="AV207" s="210">
        <v>-13.184393021</v>
      </c>
      <c r="AW207" s="210">
        <v>16.255829447</v>
      </c>
      <c r="AX207" s="210">
        <v>-8.3246678221000003</v>
      </c>
      <c r="AY207" s="212">
        <v>4</v>
      </c>
      <c r="AZ207" s="212">
        <v>4</v>
      </c>
      <c r="BA207" s="210">
        <v>1.0798479086999999</v>
      </c>
      <c r="BB207" s="210">
        <v>-0.96966584206999995</v>
      </c>
      <c r="BC207" s="210">
        <v>0.84636462839000004</v>
      </c>
      <c r="BD207" s="210">
        <v>-13.981371833000001</v>
      </c>
      <c r="BE207" s="209" t="s">
        <v>1756</v>
      </c>
      <c r="BF207" s="209" t="s">
        <v>1757</v>
      </c>
      <c r="BG207" s="211">
        <v>1.42</v>
      </c>
      <c r="BH207" s="210">
        <v>1.0798479086999999</v>
      </c>
    </row>
    <row r="208" spans="1:60" x14ac:dyDescent="0.3">
      <c r="A208" s="208">
        <v>205</v>
      </c>
      <c r="B208" s="209" t="s">
        <v>2194</v>
      </c>
      <c r="C208" s="207" t="s">
        <v>234</v>
      </c>
      <c r="D208" s="209" t="s">
        <v>286</v>
      </c>
      <c r="E208" s="209" t="s">
        <v>880</v>
      </c>
      <c r="F208" s="209" t="s">
        <v>288</v>
      </c>
      <c r="G208" s="209" t="s">
        <v>1431</v>
      </c>
      <c r="H208" s="209" t="s">
        <v>1432</v>
      </c>
      <c r="I208" s="209" t="s">
        <v>291</v>
      </c>
      <c r="J208" s="209" t="s">
        <v>833</v>
      </c>
      <c r="K208" s="211">
        <v>67.692307692</v>
      </c>
      <c r="L208" s="211" t="s">
        <v>222</v>
      </c>
      <c r="M208" s="212">
        <v>5.4201563999999998</v>
      </c>
      <c r="N208" s="212">
        <v>7.3031744616000003</v>
      </c>
      <c r="O208" s="212">
        <v>1.2921165216999999</v>
      </c>
      <c r="P208" s="213">
        <v>46255</v>
      </c>
      <c r="Q208" s="212">
        <v>26938.702000000001</v>
      </c>
      <c r="R208" s="212">
        <v>182448.75</v>
      </c>
      <c r="S208" s="212">
        <v>-155510.04800000001</v>
      </c>
      <c r="T208" s="211">
        <v>14</v>
      </c>
      <c r="U208" s="211">
        <v>30</v>
      </c>
      <c r="V208" s="210">
        <v>46.666666667000001</v>
      </c>
      <c r="W208" s="213">
        <v>46219</v>
      </c>
      <c r="X208" s="211">
        <v>6.6369931842999996</v>
      </c>
      <c r="Y208" s="214">
        <v>210.93889372999999</v>
      </c>
      <c r="Z208" s="213">
        <v>45904</v>
      </c>
      <c r="AA208" s="210">
        <v>0.69997881411999996</v>
      </c>
      <c r="AB208" s="213">
        <v>46234</v>
      </c>
      <c r="AC208" s="212">
        <v>1924.193</v>
      </c>
      <c r="AD208" s="212">
        <v>38485.024770000004</v>
      </c>
      <c r="AE208" s="211">
        <v>20.000605328999999</v>
      </c>
      <c r="AF208" s="213">
        <v>46108</v>
      </c>
      <c r="AG208" s="210">
        <v>54.635498294999998</v>
      </c>
      <c r="AH208" s="211">
        <v>60.099048123999999</v>
      </c>
      <c r="AI208" s="211">
        <v>0</v>
      </c>
      <c r="AJ208" s="210">
        <v>7.6923076924</v>
      </c>
      <c r="AK208" s="211" t="s">
        <v>222</v>
      </c>
      <c r="AL208" s="210">
        <v>-41.908713693000003</v>
      </c>
      <c r="AM208" s="210">
        <v>32.728883465999999</v>
      </c>
      <c r="AN208" s="210">
        <v>93.699433233999997</v>
      </c>
      <c r="AO208" s="211" t="s">
        <v>222</v>
      </c>
      <c r="AP208" s="210">
        <v>86.210569903999996</v>
      </c>
      <c r="AQ208" s="210">
        <v>27.157129882</v>
      </c>
      <c r="AR208" s="211">
        <v>11.01</v>
      </c>
      <c r="AS208" s="211" t="s">
        <v>222</v>
      </c>
      <c r="AT208" s="211" t="s">
        <v>222</v>
      </c>
      <c r="AU208" s="210">
        <v>-22.222222221999999</v>
      </c>
      <c r="AV208" s="211" t="s">
        <v>222</v>
      </c>
      <c r="AW208" s="210">
        <v>75.984278524000004</v>
      </c>
      <c r="AX208" s="210">
        <v>-22.222222221999999</v>
      </c>
      <c r="AY208" s="212">
        <v>8</v>
      </c>
      <c r="AZ208" s="212">
        <v>9</v>
      </c>
      <c r="BA208" s="210">
        <v>0</v>
      </c>
      <c r="BB208" s="211" t="s">
        <v>222</v>
      </c>
      <c r="BC208" s="211" t="s">
        <v>222</v>
      </c>
      <c r="BD208" s="211" t="s">
        <v>222</v>
      </c>
      <c r="BE208" s="209" t="s">
        <v>1756</v>
      </c>
      <c r="BF208" s="209" t="s">
        <v>1757</v>
      </c>
      <c r="BG208" s="211">
        <v>0</v>
      </c>
      <c r="BH208" s="210">
        <v>0</v>
      </c>
    </row>
    <row r="209" spans="1:60" x14ac:dyDescent="0.3">
      <c r="A209" s="208">
        <v>206</v>
      </c>
      <c r="B209" s="209" t="s">
        <v>2195</v>
      </c>
      <c r="C209" s="207" t="s">
        <v>234</v>
      </c>
      <c r="D209" s="209" t="s">
        <v>286</v>
      </c>
      <c r="E209" s="209" t="s">
        <v>880</v>
      </c>
      <c r="F209" s="209" t="s">
        <v>288</v>
      </c>
      <c r="G209" s="209" t="s">
        <v>1035</v>
      </c>
      <c r="H209" s="209" t="s">
        <v>1036</v>
      </c>
      <c r="I209" s="209" t="s">
        <v>291</v>
      </c>
      <c r="J209" s="209" t="s">
        <v>833</v>
      </c>
      <c r="K209" s="211">
        <v>100</v>
      </c>
      <c r="L209" s="211" t="s">
        <v>222</v>
      </c>
      <c r="M209" s="212">
        <v>464.23570691999998</v>
      </c>
      <c r="N209" s="212">
        <v>529.71520384999997</v>
      </c>
      <c r="O209" s="212">
        <v>734.48829522000005</v>
      </c>
      <c r="P209" s="213">
        <v>46255</v>
      </c>
      <c r="Q209" s="212">
        <v>503922.35139999999</v>
      </c>
      <c r="R209" s="212">
        <v>331888.6384</v>
      </c>
      <c r="S209" s="212">
        <v>172033.71299999999</v>
      </c>
      <c r="T209" s="211">
        <v>100.15</v>
      </c>
      <c r="U209" s="211">
        <v>105.21184359</v>
      </c>
      <c r="V209" s="210">
        <v>95.188903242999999</v>
      </c>
      <c r="W209" s="213">
        <v>46167</v>
      </c>
      <c r="X209" s="211">
        <v>88.584536405999998</v>
      </c>
      <c r="Y209" s="214">
        <v>113.05584931999999</v>
      </c>
      <c r="Z209" s="213">
        <v>45894</v>
      </c>
      <c r="AA209" s="210">
        <v>0.98544801114000002</v>
      </c>
      <c r="AB209" s="213">
        <v>46234</v>
      </c>
      <c r="AC209" s="212">
        <v>5031.6760000000004</v>
      </c>
      <c r="AD209" s="212">
        <v>511363.71042000002</v>
      </c>
      <c r="AE209" s="211">
        <v>101.62890265999999</v>
      </c>
      <c r="AF209" s="213">
        <v>46247</v>
      </c>
      <c r="AG209" s="210">
        <v>13.339920948</v>
      </c>
      <c r="AH209" s="211">
        <v>13.5</v>
      </c>
      <c r="AI209" s="211">
        <v>1.05</v>
      </c>
      <c r="AJ209" s="210">
        <v>1.1105502272000001</v>
      </c>
      <c r="AK209" s="210">
        <v>0.15975680271000001</v>
      </c>
      <c r="AL209" s="210">
        <v>-2.3125381019</v>
      </c>
      <c r="AM209" s="210">
        <v>-4.0975103473000001</v>
      </c>
      <c r="AN209" s="210">
        <v>13.067020847</v>
      </c>
      <c r="AO209" s="210">
        <v>1.8019954972000001</v>
      </c>
      <c r="AP209" s="210">
        <v>5.5781575174000002</v>
      </c>
      <c r="AQ209" s="210">
        <v>1.0289518814</v>
      </c>
      <c r="AR209" s="211">
        <v>99.13</v>
      </c>
      <c r="AS209" s="211" t="s">
        <v>222</v>
      </c>
      <c r="AT209" s="211" t="s">
        <v>222</v>
      </c>
      <c r="AU209" s="210">
        <v>-1.9529059035</v>
      </c>
      <c r="AV209" s="210">
        <v>4.2693425495000001</v>
      </c>
      <c r="AW209" s="210">
        <v>5.6876829927000001</v>
      </c>
      <c r="AX209" s="210">
        <v>-1.9529059035</v>
      </c>
      <c r="AY209" s="212">
        <v>8</v>
      </c>
      <c r="AZ209" s="212">
        <v>7</v>
      </c>
      <c r="BA209" s="210">
        <v>1.0135135135</v>
      </c>
      <c r="BB209" s="210">
        <v>-0.26717439023</v>
      </c>
      <c r="BC209" s="210">
        <v>0.63480976786999999</v>
      </c>
      <c r="BD209" s="210">
        <v>2.4518586336000001</v>
      </c>
      <c r="BE209" s="209" t="s">
        <v>1756</v>
      </c>
      <c r="BF209" s="209" t="s">
        <v>1757</v>
      </c>
      <c r="BG209" s="211">
        <v>1.05</v>
      </c>
      <c r="BH209" s="210">
        <v>1.0172447200000001</v>
      </c>
    </row>
    <row r="210" spans="1:60" x14ac:dyDescent="0.3">
      <c r="A210" s="208">
        <v>207</v>
      </c>
      <c r="B210" s="209" t="s">
        <v>2406</v>
      </c>
      <c r="C210" s="207" t="s">
        <v>234</v>
      </c>
      <c r="D210" s="209" t="s">
        <v>286</v>
      </c>
      <c r="E210" s="209" t="s">
        <v>880</v>
      </c>
      <c r="F210" s="209" t="s">
        <v>288</v>
      </c>
      <c r="G210" s="209" t="s">
        <v>1781</v>
      </c>
      <c r="H210" s="209" t="s">
        <v>1782</v>
      </c>
      <c r="I210" s="209" t="s">
        <v>222</v>
      </c>
      <c r="J210" s="209" t="s">
        <v>833</v>
      </c>
      <c r="K210" s="211">
        <v>64.615384614999996</v>
      </c>
      <c r="L210" s="211" t="s">
        <v>222</v>
      </c>
      <c r="M210" s="212">
        <v>2180.8011947999998</v>
      </c>
      <c r="N210" s="212">
        <v>4412.7361405000001</v>
      </c>
      <c r="O210" s="212">
        <v>6483.0461587</v>
      </c>
      <c r="P210" s="213">
        <v>46255</v>
      </c>
      <c r="Q210" s="212">
        <v>500460.66700000002</v>
      </c>
      <c r="R210" s="212">
        <v>458413</v>
      </c>
      <c r="S210" s="212">
        <v>42047.667000000001</v>
      </c>
      <c r="T210" s="211">
        <v>9.8000000000000007</v>
      </c>
      <c r="U210" s="211">
        <v>12.435807656</v>
      </c>
      <c r="V210" s="210">
        <v>78.804692633000002</v>
      </c>
      <c r="W210" s="213">
        <v>46238</v>
      </c>
      <c r="X210" s="211">
        <v>8.7984146810000006</v>
      </c>
      <c r="Y210" s="214">
        <v>111.38370212</v>
      </c>
      <c r="Z210" s="213">
        <v>46042</v>
      </c>
      <c r="AA210" s="210">
        <v>1.0083680563999999</v>
      </c>
      <c r="AB210" s="213">
        <v>46234</v>
      </c>
      <c r="AC210" s="212">
        <v>51067.415000000001</v>
      </c>
      <c r="AD210" s="212">
        <v>496307.53753999999</v>
      </c>
      <c r="AE210" s="211">
        <v>9.7186735914</v>
      </c>
      <c r="AF210" s="213">
        <v>46246</v>
      </c>
      <c r="AG210" s="210">
        <v>6.0915157293000002</v>
      </c>
      <c r="AH210" s="211">
        <v>0.63900000000000001</v>
      </c>
      <c r="AI210" s="211">
        <v>5.5E-2</v>
      </c>
      <c r="AJ210" s="210">
        <v>-16.382252560000001</v>
      </c>
      <c r="AK210" s="210">
        <v>-17.333045984000002</v>
      </c>
      <c r="AL210" s="210">
        <v>-9.4615204129000006</v>
      </c>
      <c r="AM210" s="211" t="s">
        <v>222</v>
      </c>
      <c r="AN210" s="210">
        <v>-0.72858598404999997</v>
      </c>
      <c r="AO210" s="210">
        <v>-2.7771761089</v>
      </c>
      <c r="AP210" s="210">
        <v>-8.2174493138999996</v>
      </c>
      <c r="AQ210" s="210">
        <v>-10.909090909</v>
      </c>
      <c r="AR210" s="211">
        <v>11</v>
      </c>
      <c r="AS210" s="211" t="s">
        <v>222</v>
      </c>
      <c r="AT210" s="211" t="s">
        <v>222</v>
      </c>
      <c r="AU210" s="210">
        <v>-1.4941342091000001</v>
      </c>
      <c r="AV210" s="210">
        <v>-0.30982905663999999</v>
      </c>
      <c r="AW210" s="210">
        <v>11.055022715</v>
      </c>
      <c r="AX210" s="210">
        <v>-14.314155893000001</v>
      </c>
      <c r="AY210" s="212">
        <v>5</v>
      </c>
      <c r="AZ210" s="212">
        <v>6</v>
      </c>
      <c r="BA210" s="210">
        <v>0.50551470588000003</v>
      </c>
      <c r="BB210" s="211" t="s">
        <v>222</v>
      </c>
      <c r="BC210" s="211" t="s">
        <v>222</v>
      </c>
      <c r="BD210" s="211" t="s">
        <v>222</v>
      </c>
      <c r="BE210" s="209" t="s">
        <v>1756</v>
      </c>
      <c r="BF210" s="209" t="s">
        <v>1757</v>
      </c>
      <c r="BG210" s="211">
        <v>5.5E-2</v>
      </c>
      <c r="BH210" s="210">
        <v>0.55000000000000004</v>
      </c>
    </row>
    <row r="211" spans="1:60" x14ac:dyDescent="0.3">
      <c r="A211" s="208">
        <v>208</v>
      </c>
      <c r="B211" s="209" t="s">
        <v>2196</v>
      </c>
      <c r="C211" s="207" t="s">
        <v>234</v>
      </c>
      <c r="D211" s="209" t="s">
        <v>286</v>
      </c>
      <c r="E211" s="209" t="s">
        <v>880</v>
      </c>
      <c r="F211" s="209" t="s">
        <v>288</v>
      </c>
      <c r="G211" s="209" t="s">
        <v>1045</v>
      </c>
      <c r="H211" s="209" t="s">
        <v>1046</v>
      </c>
      <c r="I211" s="209" t="s">
        <v>291</v>
      </c>
      <c r="J211" s="209" t="s">
        <v>833</v>
      </c>
      <c r="K211" s="211">
        <v>100</v>
      </c>
      <c r="L211" s="211" t="s">
        <v>222</v>
      </c>
      <c r="M211" s="212">
        <v>693.96381459999998</v>
      </c>
      <c r="N211" s="212">
        <v>639.76011815000004</v>
      </c>
      <c r="O211" s="212">
        <v>918.09938782999996</v>
      </c>
      <c r="P211" s="213">
        <v>46255</v>
      </c>
      <c r="Q211" s="212">
        <v>215655.076</v>
      </c>
      <c r="R211" s="212">
        <v>223357.04300000001</v>
      </c>
      <c r="S211" s="212">
        <v>-7701.9669999999996</v>
      </c>
      <c r="T211" s="211">
        <v>91</v>
      </c>
      <c r="U211" s="211">
        <v>98.718461723000004</v>
      </c>
      <c r="V211" s="210">
        <v>92.181339145999999</v>
      </c>
      <c r="W211" s="213">
        <v>46087</v>
      </c>
      <c r="X211" s="211">
        <v>81.916542935999999</v>
      </c>
      <c r="Y211" s="214">
        <v>111.08867237</v>
      </c>
      <c r="Z211" s="213">
        <v>45895</v>
      </c>
      <c r="AA211" s="210">
        <v>0.89101771665999996</v>
      </c>
      <c r="AB211" s="213">
        <v>45900</v>
      </c>
      <c r="AC211" s="212">
        <v>2369.8359999999998</v>
      </c>
      <c r="AD211" s="212">
        <v>242032.30976</v>
      </c>
      <c r="AE211" s="211">
        <v>102.1304047</v>
      </c>
      <c r="AF211" s="213">
        <v>46241</v>
      </c>
      <c r="AG211" s="210">
        <v>15.437665782</v>
      </c>
      <c r="AH211" s="211">
        <v>14.55</v>
      </c>
      <c r="AI211" s="211">
        <v>1.25</v>
      </c>
      <c r="AJ211" s="210">
        <v>1.6419077403</v>
      </c>
      <c r="AK211" s="210">
        <v>0.69111431585000005</v>
      </c>
      <c r="AL211" s="210">
        <v>-1.1512861138999999</v>
      </c>
      <c r="AM211" s="210">
        <v>-4.9496645450000001</v>
      </c>
      <c r="AN211" s="210">
        <v>11.972667111</v>
      </c>
      <c r="AO211" s="210">
        <v>4.9417313563</v>
      </c>
      <c r="AP211" s="210">
        <v>4.4838037819999998</v>
      </c>
      <c r="AQ211" s="210">
        <v>2.2816679781000002</v>
      </c>
      <c r="AR211" s="211">
        <v>88.97</v>
      </c>
      <c r="AS211" s="211" t="s">
        <v>222</v>
      </c>
      <c r="AT211" s="211" t="s">
        <v>222</v>
      </c>
      <c r="AU211" s="210">
        <v>0.1472367805</v>
      </c>
      <c r="AV211" s="210">
        <v>7.4090784085000001</v>
      </c>
      <c r="AW211" s="210">
        <v>6.0420756532000004</v>
      </c>
      <c r="AX211" s="210">
        <v>-4.1935445528999997</v>
      </c>
      <c r="AY211" s="212">
        <v>9</v>
      </c>
      <c r="AZ211" s="212">
        <v>7</v>
      </c>
      <c r="BA211" s="210">
        <v>1.3394770681999999</v>
      </c>
      <c r="BB211" s="210">
        <v>-0.24941528769999999</v>
      </c>
      <c r="BC211" s="210">
        <v>0.47861808617000001</v>
      </c>
      <c r="BD211" s="210">
        <v>0.68670289260999995</v>
      </c>
      <c r="BE211" s="209" t="s">
        <v>1756</v>
      </c>
      <c r="BF211" s="209" t="s">
        <v>1758</v>
      </c>
      <c r="BG211" s="211">
        <v>1.25</v>
      </c>
      <c r="BH211" s="210">
        <v>1.3570730648</v>
      </c>
    </row>
    <row r="212" spans="1:60" x14ac:dyDescent="0.3">
      <c r="A212" s="208">
        <v>209</v>
      </c>
      <c r="B212" s="209" t="s">
        <v>2197</v>
      </c>
      <c r="C212" s="207" t="s">
        <v>234</v>
      </c>
      <c r="D212" s="209" t="s">
        <v>286</v>
      </c>
      <c r="E212" s="209" t="s">
        <v>880</v>
      </c>
      <c r="F212" s="209" t="s">
        <v>288</v>
      </c>
      <c r="G212" s="209" t="s">
        <v>1446</v>
      </c>
      <c r="H212" s="209" t="s">
        <v>1447</v>
      </c>
      <c r="I212" s="209" t="s">
        <v>291</v>
      </c>
      <c r="J212" s="209" t="s">
        <v>833</v>
      </c>
      <c r="K212" s="211">
        <v>0</v>
      </c>
      <c r="L212" s="211" t="s">
        <v>222</v>
      </c>
      <c r="M212" s="212">
        <v>0.48052751999999999</v>
      </c>
      <c r="N212" s="212">
        <v>0</v>
      </c>
      <c r="O212" s="212">
        <v>0</v>
      </c>
      <c r="P212" s="213">
        <v>46113</v>
      </c>
      <c r="Q212" s="211" t="s">
        <v>222</v>
      </c>
      <c r="R212" s="211" t="s">
        <v>222</v>
      </c>
      <c r="S212" s="211" t="s">
        <v>222</v>
      </c>
      <c r="T212" s="211" t="s">
        <v>222</v>
      </c>
      <c r="U212" s="211">
        <v>98.42</v>
      </c>
      <c r="V212" s="211" t="s">
        <v>222</v>
      </c>
      <c r="W212" s="213">
        <v>45905</v>
      </c>
      <c r="X212" s="211">
        <v>93.78</v>
      </c>
      <c r="Y212" s="211" t="s">
        <v>222</v>
      </c>
      <c r="Z212" s="213">
        <v>46113</v>
      </c>
      <c r="AA212" s="211" t="s">
        <v>222</v>
      </c>
      <c r="AB212" s="213">
        <v>46234</v>
      </c>
      <c r="AC212" s="212">
        <v>156.501</v>
      </c>
      <c r="AD212" s="212">
        <v>14679.96918</v>
      </c>
      <c r="AE212" s="211">
        <v>93.801120632000007</v>
      </c>
      <c r="AF212" s="213">
        <v>45572</v>
      </c>
      <c r="AG212" s="211" t="s">
        <v>222</v>
      </c>
      <c r="AH212" s="211">
        <v>0</v>
      </c>
      <c r="AI212" s="211">
        <v>0</v>
      </c>
      <c r="AJ212" s="211" t="s">
        <v>222</v>
      </c>
      <c r="AK212" s="211" t="s">
        <v>222</v>
      </c>
      <c r="AL212" s="211" t="s">
        <v>222</v>
      </c>
      <c r="AM212" s="211" t="s">
        <v>222</v>
      </c>
      <c r="AN212" s="211" t="s">
        <v>222</v>
      </c>
      <c r="AO212" s="211" t="s">
        <v>222</v>
      </c>
      <c r="AP212" s="211" t="s">
        <v>222</v>
      </c>
      <c r="AQ212" s="211" t="s">
        <v>222</v>
      </c>
      <c r="AR212" s="211" t="s">
        <v>222</v>
      </c>
      <c r="AS212" s="211" t="s">
        <v>222</v>
      </c>
      <c r="AT212" s="211" t="s">
        <v>222</v>
      </c>
      <c r="AU212" s="211" t="s">
        <v>222</v>
      </c>
      <c r="AV212" s="211" t="s">
        <v>222</v>
      </c>
      <c r="AW212" s="211" t="s">
        <v>222</v>
      </c>
      <c r="AX212" s="211" t="s">
        <v>222</v>
      </c>
      <c r="AY212" s="211" t="s">
        <v>222</v>
      </c>
      <c r="AZ212" s="211" t="s">
        <v>222</v>
      </c>
      <c r="BA212" s="211" t="s">
        <v>222</v>
      </c>
      <c r="BB212" s="211" t="s">
        <v>222</v>
      </c>
      <c r="BC212" s="211" t="s">
        <v>222</v>
      </c>
      <c r="BD212" s="211" t="s">
        <v>222</v>
      </c>
      <c r="BE212" s="209" t="s">
        <v>1756</v>
      </c>
      <c r="BF212" s="209" t="s">
        <v>1757</v>
      </c>
      <c r="BG212" s="211">
        <v>0</v>
      </c>
      <c r="BH212" s="211" t="s">
        <v>222</v>
      </c>
    </row>
    <row r="213" spans="1:60" x14ac:dyDescent="0.3">
      <c r="A213" s="208">
        <v>210</v>
      </c>
      <c r="B213" s="209" t="s">
        <v>2198</v>
      </c>
      <c r="C213" s="207" t="s">
        <v>234</v>
      </c>
      <c r="D213" s="209" t="s">
        <v>286</v>
      </c>
      <c r="E213" s="209" t="s">
        <v>880</v>
      </c>
      <c r="F213" s="209" t="s">
        <v>288</v>
      </c>
      <c r="G213" s="209" t="s">
        <v>1448</v>
      </c>
      <c r="H213" s="209" t="s">
        <v>1449</v>
      </c>
      <c r="I213" s="209" t="s">
        <v>291</v>
      </c>
      <c r="J213" s="209" t="s">
        <v>833</v>
      </c>
      <c r="K213" s="211">
        <v>3.0769230769</v>
      </c>
      <c r="L213" s="211" t="s">
        <v>222</v>
      </c>
      <c r="M213" s="212">
        <v>11.367228000000001</v>
      </c>
      <c r="N213" s="212">
        <v>15.513979384000001</v>
      </c>
      <c r="O213" s="212">
        <v>43.843854782999998</v>
      </c>
      <c r="P213" s="213">
        <v>46251</v>
      </c>
      <c r="Q213" s="212">
        <v>101289.99636</v>
      </c>
      <c r="R213" s="211" t="s">
        <v>222</v>
      </c>
      <c r="S213" s="211" t="s">
        <v>222</v>
      </c>
      <c r="T213" s="211" t="s">
        <v>222</v>
      </c>
      <c r="U213" s="211">
        <v>146.27000000000001</v>
      </c>
      <c r="V213" s="211" t="s">
        <v>222</v>
      </c>
      <c r="W213" s="213">
        <v>46049</v>
      </c>
      <c r="X213" s="211">
        <v>142.31</v>
      </c>
      <c r="Y213" s="211" t="s">
        <v>222</v>
      </c>
      <c r="Z213" s="213">
        <v>46251</v>
      </c>
      <c r="AA213" s="210">
        <v>0.9727531224</v>
      </c>
      <c r="AB213" s="213">
        <v>46234</v>
      </c>
      <c r="AC213" s="212">
        <v>711.75599999999997</v>
      </c>
      <c r="AD213" s="212">
        <v>104127.13568000001</v>
      </c>
      <c r="AE213" s="211">
        <v>146.29611226</v>
      </c>
      <c r="AF213" s="213">
        <v>46245</v>
      </c>
      <c r="AG213" s="211" t="s">
        <v>222</v>
      </c>
      <c r="AH213" s="211">
        <v>0.51</v>
      </c>
      <c r="AI213" s="211">
        <v>0.51</v>
      </c>
      <c r="AJ213" s="211" t="s">
        <v>222</v>
      </c>
      <c r="AK213" s="211" t="s">
        <v>222</v>
      </c>
      <c r="AL213" s="211" t="s">
        <v>222</v>
      </c>
      <c r="AM213" s="211" t="s">
        <v>222</v>
      </c>
      <c r="AN213" s="211" t="s">
        <v>222</v>
      </c>
      <c r="AO213" s="210">
        <v>-2.3173454120999999</v>
      </c>
      <c r="AP213" s="211" t="s">
        <v>222</v>
      </c>
      <c r="AQ213" s="210">
        <v>0</v>
      </c>
      <c r="AR213" s="211">
        <v>142.31</v>
      </c>
      <c r="AS213" s="211" t="s">
        <v>222</v>
      </c>
      <c r="AT213" s="211" t="s">
        <v>222</v>
      </c>
      <c r="AU213" s="211" t="s">
        <v>222</v>
      </c>
      <c r="AV213" s="210">
        <v>0.15000164012</v>
      </c>
      <c r="AW213" s="210">
        <v>0.40082837876999999</v>
      </c>
      <c r="AX213" s="210">
        <v>0.40082837876999999</v>
      </c>
      <c r="AY213" s="211" t="s">
        <v>222</v>
      </c>
      <c r="AZ213" s="211" t="s">
        <v>222</v>
      </c>
      <c r="BA213" s="211" t="s">
        <v>222</v>
      </c>
      <c r="BB213" s="211" t="s">
        <v>222</v>
      </c>
      <c r="BC213" s="211" t="s">
        <v>222</v>
      </c>
      <c r="BD213" s="211" t="s">
        <v>222</v>
      </c>
      <c r="BE213" s="209" t="s">
        <v>1756</v>
      </c>
      <c r="BF213" s="209" t="s">
        <v>1757</v>
      </c>
      <c r="BG213" s="211">
        <v>0.51</v>
      </c>
      <c r="BH213" s="211" t="s">
        <v>222</v>
      </c>
    </row>
    <row r="214" spans="1:60" x14ac:dyDescent="0.3">
      <c r="A214" s="208">
        <v>211</v>
      </c>
      <c r="B214" s="209" t="s">
        <v>2199</v>
      </c>
      <c r="C214" s="207" t="s">
        <v>234</v>
      </c>
      <c r="D214" s="209" t="s">
        <v>286</v>
      </c>
      <c r="E214" s="209" t="s">
        <v>880</v>
      </c>
      <c r="F214" s="209" t="s">
        <v>288</v>
      </c>
      <c r="G214" s="209" t="s">
        <v>1220</v>
      </c>
      <c r="H214" s="209" t="s">
        <v>1221</v>
      </c>
      <c r="I214" s="209" t="s">
        <v>291</v>
      </c>
      <c r="J214" s="209" t="s">
        <v>833</v>
      </c>
      <c r="K214" s="211">
        <v>100</v>
      </c>
      <c r="L214" s="211" t="s">
        <v>222</v>
      </c>
      <c r="M214" s="212">
        <v>207.61208148</v>
      </c>
      <c r="N214" s="212">
        <v>292.56026585000001</v>
      </c>
      <c r="O214" s="212">
        <v>231.37585478</v>
      </c>
      <c r="P214" s="213">
        <v>46255</v>
      </c>
      <c r="Q214" s="212">
        <v>69657.301770000005</v>
      </c>
      <c r="R214" s="212">
        <v>70844.220650000003</v>
      </c>
      <c r="S214" s="212">
        <v>-1186.9188799999999</v>
      </c>
      <c r="T214" s="211">
        <v>9.39</v>
      </c>
      <c r="U214" s="211">
        <v>9.4</v>
      </c>
      <c r="V214" s="210">
        <v>99.893617020999997</v>
      </c>
      <c r="W214" s="213">
        <v>46253</v>
      </c>
      <c r="X214" s="211">
        <v>8.0314636996999997</v>
      </c>
      <c r="Y214" s="214">
        <v>116.91517699000001</v>
      </c>
      <c r="Z214" s="213">
        <v>45895</v>
      </c>
      <c r="AA214" s="210">
        <v>0.96600697853999995</v>
      </c>
      <c r="AB214" s="213">
        <v>46234</v>
      </c>
      <c r="AC214" s="212">
        <v>7418.2430000000004</v>
      </c>
      <c r="AD214" s="212">
        <v>72108.487120000005</v>
      </c>
      <c r="AE214" s="211">
        <v>9.7204266725000004</v>
      </c>
      <c r="AF214" s="213">
        <v>46248</v>
      </c>
      <c r="AG214" s="210">
        <v>16.544502617999999</v>
      </c>
      <c r="AH214" s="211">
        <v>1.58</v>
      </c>
      <c r="AI214" s="211">
        <v>0.1</v>
      </c>
      <c r="AJ214" s="210">
        <v>0.75107296125</v>
      </c>
      <c r="AK214" s="210">
        <v>-0.19972046321</v>
      </c>
      <c r="AL214" s="210">
        <v>0.85584837306999995</v>
      </c>
      <c r="AM214" s="210">
        <v>6.2787395443999996</v>
      </c>
      <c r="AN214" s="210">
        <v>16.058207113999998</v>
      </c>
      <c r="AO214" s="210">
        <v>8.2488560722000006</v>
      </c>
      <c r="AP214" s="210">
        <v>8.5693437841000009</v>
      </c>
      <c r="AQ214" s="210">
        <v>0.53533190567</v>
      </c>
      <c r="AR214" s="211">
        <v>9.34</v>
      </c>
      <c r="AS214" s="211" t="s">
        <v>222</v>
      </c>
      <c r="AT214" s="211" t="s">
        <v>222</v>
      </c>
      <c r="AU214" s="210">
        <v>1.1784150522000001</v>
      </c>
      <c r="AV214" s="210">
        <v>10.716203124</v>
      </c>
      <c r="AW214" s="210">
        <v>3.1695990998000001</v>
      </c>
      <c r="AX214" s="210">
        <v>1.0930611096999999E-3</v>
      </c>
      <c r="AY214" s="212">
        <v>12</v>
      </c>
      <c r="AZ214" s="212">
        <v>7</v>
      </c>
      <c r="BA214" s="210">
        <v>1.0626992560999999</v>
      </c>
      <c r="BB214" s="210">
        <v>0.21469126579</v>
      </c>
      <c r="BC214" s="210">
        <v>0.11015969019000001</v>
      </c>
      <c r="BD214" s="210">
        <v>2.8841572897000001</v>
      </c>
      <c r="BE214" s="209" t="s">
        <v>1756</v>
      </c>
      <c r="BF214" s="209" t="s">
        <v>1757</v>
      </c>
      <c r="BG214" s="211">
        <v>0.1</v>
      </c>
      <c r="BH214" s="210">
        <v>1.066098081</v>
      </c>
    </row>
    <row r="215" spans="1:60" x14ac:dyDescent="0.3">
      <c r="A215" s="208">
        <v>212</v>
      </c>
      <c r="B215" s="209" t="s">
        <v>2200</v>
      </c>
      <c r="C215" s="207" t="s">
        <v>234</v>
      </c>
      <c r="D215" s="209" t="s">
        <v>286</v>
      </c>
      <c r="E215" s="209" t="s">
        <v>880</v>
      </c>
      <c r="F215" s="209" t="s">
        <v>288</v>
      </c>
      <c r="G215" s="209" t="s">
        <v>572</v>
      </c>
      <c r="H215" s="209" t="s">
        <v>573</v>
      </c>
      <c r="I215" s="209" t="s">
        <v>291</v>
      </c>
      <c r="J215" s="209" t="s">
        <v>833</v>
      </c>
      <c r="K215" s="211">
        <v>3.0769230769</v>
      </c>
      <c r="L215" s="211" t="s">
        <v>222</v>
      </c>
      <c r="M215" s="212">
        <v>5.6874400000000002E-3</v>
      </c>
      <c r="N215" s="212">
        <v>2.7566153845999999E-3</v>
      </c>
      <c r="O215" s="212">
        <v>0</v>
      </c>
      <c r="P215" s="213">
        <v>46188</v>
      </c>
      <c r="Q215" s="211" t="s">
        <v>222</v>
      </c>
      <c r="R215" s="212">
        <v>89898.441600000006</v>
      </c>
      <c r="S215" s="211" t="s">
        <v>222</v>
      </c>
      <c r="T215" s="211" t="s">
        <v>222</v>
      </c>
      <c r="U215" s="211">
        <v>81.06</v>
      </c>
      <c r="V215" s="211" t="s">
        <v>222</v>
      </c>
      <c r="W215" s="213">
        <v>45979</v>
      </c>
      <c r="X215" s="211">
        <v>58.8</v>
      </c>
      <c r="Y215" s="211" t="s">
        <v>222</v>
      </c>
      <c r="Z215" s="213">
        <v>46156</v>
      </c>
      <c r="AA215" s="211" t="s">
        <v>222</v>
      </c>
      <c r="AB215" s="213">
        <v>46234</v>
      </c>
      <c r="AC215" s="212">
        <v>1086.78</v>
      </c>
      <c r="AD215" s="212">
        <v>75867.982610000006</v>
      </c>
      <c r="AE215" s="211">
        <v>69.809881125999993</v>
      </c>
      <c r="AF215" s="213">
        <v>45427</v>
      </c>
      <c r="AG215" s="210">
        <v>0</v>
      </c>
      <c r="AH215" s="211">
        <v>0</v>
      </c>
      <c r="AI215" s="211">
        <v>0</v>
      </c>
      <c r="AJ215" s="211" t="s">
        <v>222</v>
      </c>
      <c r="AK215" s="211" t="s">
        <v>222</v>
      </c>
      <c r="AL215" s="211" t="s">
        <v>222</v>
      </c>
      <c r="AM215" s="211" t="s">
        <v>222</v>
      </c>
      <c r="AN215" s="211" t="s">
        <v>222</v>
      </c>
      <c r="AO215" s="211" t="s">
        <v>222</v>
      </c>
      <c r="AP215" s="211" t="s">
        <v>222</v>
      </c>
      <c r="AQ215" s="211" t="s">
        <v>222</v>
      </c>
      <c r="AR215" s="211" t="s">
        <v>222</v>
      </c>
      <c r="AS215" s="211" t="s">
        <v>222</v>
      </c>
      <c r="AT215" s="211" t="s">
        <v>222</v>
      </c>
      <c r="AU215" s="211" t="s">
        <v>222</v>
      </c>
      <c r="AV215" s="211" t="s">
        <v>222</v>
      </c>
      <c r="AW215" s="210">
        <v>0.17006802718</v>
      </c>
      <c r="AX215" s="210">
        <v>-25.742574257000001</v>
      </c>
      <c r="AY215" s="211" t="s">
        <v>222</v>
      </c>
      <c r="AZ215" s="211" t="s">
        <v>222</v>
      </c>
      <c r="BA215" s="210">
        <v>0</v>
      </c>
      <c r="BB215" s="211" t="s">
        <v>222</v>
      </c>
      <c r="BC215" s="211" t="s">
        <v>222</v>
      </c>
      <c r="BD215" s="211" t="s">
        <v>222</v>
      </c>
      <c r="BE215" s="209" t="s">
        <v>1756</v>
      </c>
      <c r="BF215" s="209" t="s">
        <v>1757</v>
      </c>
      <c r="BG215" s="211">
        <v>0</v>
      </c>
      <c r="BH215" s="211" t="s">
        <v>222</v>
      </c>
    </row>
    <row r="216" spans="1:60" x14ac:dyDescent="0.3">
      <c r="A216" s="208">
        <v>213</v>
      </c>
      <c r="B216" s="209" t="s">
        <v>2407</v>
      </c>
      <c r="C216" s="207" t="s">
        <v>234</v>
      </c>
      <c r="D216" s="209" t="s">
        <v>286</v>
      </c>
      <c r="E216" s="209" t="s">
        <v>880</v>
      </c>
      <c r="F216" s="209" t="s">
        <v>288</v>
      </c>
      <c r="G216" s="209" t="s">
        <v>496</v>
      </c>
      <c r="H216" s="209" t="s">
        <v>497</v>
      </c>
      <c r="I216" s="209" t="s">
        <v>291</v>
      </c>
      <c r="J216" s="209" t="s">
        <v>833</v>
      </c>
      <c r="K216" s="211">
        <v>100</v>
      </c>
      <c r="L216" s="211" t="s">
        <v>222</v>
      </c>
      <c r="M216" s="212">
        <v>96.701977679999999</v>
      </c>
      <c r="N216" s="212">
        <v>14.471985846000001</v>
      </c>
      <c r="O216" s="212">
        <v>13.24813</v>
      </c>
      <c r="P216" s="213">
        <v>46255</v>
      </c>
      <c r="Q216" s="212">
        <v>14872.034879999999</v>
      </c>
      <c r="R216" s="212">
        <v>21677.436000000002</v>
      </c>
      <c r="S216" s="212">
        <v>-6805.4011200000004</v>
      </c>
      <c r="T216" s="211">
        <v>11.32</v>
      </c>
      <c r="U216" s="211">
        <v>20</v>
      </c>
      <c r="V216" s="210">
        <v>56.6</v>
      </c>
      <c r="W216" s="213">
        <v>46030</v>
      </c>
      <c r="X216" s="211">
        <v>9.99</v>
      </c>
      <c r="Y216" s="214">
        <v>113.31331331</v>
      </c>
      <c r="Z216" s="213">
        <v>46232</v>
      </c>
      <c r="AA216" s="210">
        <v>0.50204718509000001</v>
      </c>
      <c r="AB216" s="213">
        <v>46234</v>
      </c>
      <c r="AC216" s="212">
        <v>1313.7840000000001</v>
      </c>
      <c r="AD216" s="212">
        <v>29622.78312</v>
      </c>
      <c r="AE216" s="211">
        <v>22.547681444999998</v>
      </c>
      <c r="AF216" s="213">
        <v>45483</v>
      </c>
      <c r="AG216" s="210">
        <v>0</v>
      </c>
      <c r="AH216" s="211">
        <v>0</v>
      </c>
      <c r="AI216" s="211">
        <v>0</v>
      </c>
      <c r="AJ216" s="210">
        <v>0</v>
      </c>
      <c r="AK216" s="210">
        <v>-0.95079342445000004</v>
      </c>
      <c r="AL216" s="210">
        <v>-2.3295944779000002</v>
      </c>
      <c r="AM216" s="210">
        <v>-0.96237970238000003</v>
      </c>
      <c r="AN216" s="210">
        <v>-31.393939394</v>
      </c>
      <c r="AO216" s="210">
        <v>-35.128939828</v>
      </c>
      <c r="AP216" s="210">
        <v>-38.882802724000001</v>
      </c>
      <c r="AQ216" s="210">
        <v>3.3789954339000001</v>
      </c>
      <c r="AR216" s="211">
        <v>10.95</v>
      </c>
      <c r="AS216" s="210">
        <v>-82.748951613000003</v>
      </c>
      <c r="AT216" s="210">
        <v>-118.85605828999999</v>
      </c>
      <c r="AU216" s="210">
        <v>-4.1490262489000003</v>
      </c>
      <c r="AV216" s="210">
        <v>-32.661592775999999</v>
      </c>
      <c r="AW216" s="210">
        <v>15.057573073</v>
      </c>
      <c r="AX216" s="210">
        <v>-13.217623498</v>
      </c>
      <c r="AY216" s="212">
        <v>4</v>
      </c>
      <c r="AZ216" s="212">
        <v>2</v>
      </c>
      <c r="BA216" s="210">
        <v>0</v>
      </c>
      <c r="BB216" s="210">
        <v>-1.4136003182000001</v>
      </c>
      <c r="BC216" s="210">
        <v>0.67651947239999999</v>
      </c>
      <c r="BD216" s="210">
        <v>-36.848280348999999</v>
      </c>
      <c r="BE216" s="209" t="s">
        <v>1756</v>
      </c>
      <c r="BF216" s="209" t="s">
        <v>1757</v>
      </c>
      <c r="BG216" s="211">
        <v>0</v>
      </c>
      <c r="BH216" s="210">
        <v>0</v>
      </c>
    </row>
    <row r="217" spans="1:60" x14ac:dyDescent="0.3">
      <c r="A217" s="208">
        <v>214</v>
      </c>
      <c r="B217" s="209" t="s">
        <v>2408</v>
      </c>
      <c r="C217" s="207" t="s">
        <v>234</v>
      </c>
      <c r="D217" s="209" t="s">
        <v>286</v>
      </c>
      <c r="E217" s="209" t="s">
        <v>880</v>
      </c>
      <c r="F217" s="209" t="s">
        <v>288</v>
      </c>
      <c r="G217" s="209" t="s">
        <v>1054</v>
      </c>
      <c r="H217" s="209" t="s">
        <v>578</v>
      </c>
      <c r="I217" s="209" t="s">
        <v>291</v>
      </c>
      <c r="J217" s="209" t="s">
        <v>833</v>
      </c>
      <c r="K217" s="211">
        <v>89.230769230999996</v>
      </c>
      <c r="L217" s="211" t="s">
        <v>222</v>
      </c>
      <c r="M217" s="212">
        <v>1998.4968183999999</v>
      </c>
      <c r="N217" s="212">
        <v>1.298916</v>
      </c>
      <c r="O217" s="212">
        <v>0.82575478261000002</v>
      </c>
      <c r="P217" s="213">
        <v>46255</v>
      </c>
      <c r="Q217" s="212">
        <v>101178</v>
      </c>
      <c r="R217" s="212">
        <v>143550</v>
      </c>
      <c r="S217" s="212">
        <v>-42372</v>
      </c>
      <c r="T217" s="211">
        <v>10.220000000000001</v>
      </c>
      <c r="U217" s="211">
        <v>15</v>
      </c>
      <c r="V217" s="210">
        <v>68.133333332999996</v>
      </c>
      <c r="W217" s="213">
        <v>46092</v>
      </c>
      <c r="X217" s="211">
        <v>8.5</v>
      </c>
      <c r="Y217" s="214">
        <v>120.23529411</v>
      </c>
      <c r="Z217" s="213">
        <v>46184</v>
      </c>
      <c r="AA217" s="210">
        <v>0.69210026443999995</v>
      </c>
      <c r="AB217" s="213">
        <v>46234</v>
      </c>
      <c r="AC217" s="212">
        <v>9900</v>
      </c>
      <c r="AD217" s="212">
        <v>146189.80110000001</v>
      </c>
      <c r="AE217" s="211">
        <v>14.766646574999999</v>
      </c>
      <c r="AF217" s="213">
        <v>42551</v>
      </c>
      <c r="AG217" s="210">
        <v>0</v>
      </c>
      <c r="AH217" s="211">
        <v>0</v>
      </c>
      <c r="AI217" s="211">
        <v>0</v>
      </c>
      <c r="AJ217" s="210">
        <v>-2.6666666666999999</v>
      </c>
      <c r="AK217" s="210">
        <v>-3.6174600910999999</v>
      </c>
      <c r="AL217" s="210">
        <v>-2.4809160305</v>
      </c>
      <c r="AM217" s="210">
        <v>-7.1752951861999996</v>
      </c>
      <c r="AN217" s="210">
        <v>-29.517241379000001</v>
      </c>
      <c r="AO217" s="210">
        <v>-31.821214142999999</v>
      </c>
      <c r="AP217" s="210">
        <v>-37.006104708999999</v>
      </c>
      <c r="AQ217" s="210">
        <v>-4.2174320524000004</v>
      </c>
      <c r="AR217" s="211">
        <v>10.67</v>
      </c>
      <c r="AS217" s="210">
        <v>51.152711332999999</v>
      </c>
      <c r="AT217" s="210">
        <v>15.045604646999999</v>
      </c>
      <c r="AU217" s="210">
        <v>-2.8517110266999999</v>
      </c>
      <c r="AV217" s="210">
        <v>-29.353867091000001</v>
      </c>
      <c r="AW217" s="210">
        <v>9.6976016684000008</v>
      </c>
      <c r="AX217" s="210">
        <v>-35.714285713999999</v>
      </c>
      <c r="AY217" s="212">
        <v>8</v>
      </c>
      <c r="AZ217" s="212">
        <v>5</v>
      </c>
      <c r="BA217" s="210">
        <v>0</v>
      </c>
      <c r="BB217" s="210">
        <v>-0.98335882169</v>
      </c>
      <c r="BC217" s="210">
        <v>0.69914673969999996</v>
      </c>
      <c r="BD217" s="210">
        <v>-34.373764702999999</v>
      </c>
      <c r="BE217" s="209" t="s">
        <v>1756</v>
      </c>
      <c r="BF217" s="209" t="s">
        <v>1757</v>
      </c>
      <c r="BG217" s="211">
        <v>0</v>
      </c>
      <c r="BH217" s="210">
        <v>0</v>
      </c>
    </row>
    <row r="218" spans="1:60" x14ac:dyDescent="0.3">
      <c r="A218" s="208">
        <v>215</v>
      </c>
      <c r="B218" s="209" t="s">
        <v>2201</v>
      </c>
      <c r="C218" s="207" t="s">
        <v>234</v>
      </c>
      <c r="D218" s="209" t="s">
        <v>286</v>
      </c>
      <c r="E218" s="209" t="s">
        <v>880</v>
      </c>
      <c r="F218" s="209" t="s">
        <v>288</v>
      </c>
      <c r="G218" s="209" t="s">
        <v>1055</v>
      </c>
      <c r="H218" s="209" t="s">
        <v>390</v>
      </c>
      <c r="I218" s="209" t="s">
        <v>291</v>
      </c>
      <c r="J218" s="209" t="s">
        <v>833</v>
      </c>
      <c r="K218" s="211">
        <v>100</v>
      </c>
      <c r="L218" s="211" t="s">
        <v>222</v>
      </c>
      <c r="M218" s="212">
        <v>300.69079479999999</v>
      </c>
      <c r="N218" s="212">
        <v>204.01065754000001</v>
      </c>
      <c r="O218" s="212">
        <v>323.8207587</v>
      </c>
      <c r="P218" s="213">
        <v>46255</v>
      </c>
      <c r="Q218" s="212">
        <v>139468.44954</v>
      </c>
      <c r="R218" s="212">
        <v>73656.736919999996</v>
      </c>
      <c r="S218" s="212">
        <v>65811.712620000006</v>
      </c>
      <c r="T218" s="211">
        <v>7.63</v>
      </c>
      <c r="U218" s="211">
        <v>9.4677685950000008</v>
      </c>
      <c r="V218" s="210">
        <v>80.589210894000004</v>
      </c>
      <c r="W218" s="213">
        <v>46225</v>
      </c>
      <c r="X218" s="211">
        <v>7.16</v>
      </c>
      <c r="Y218" s="214">
        <v>106.56424581</v>
      </c>
      <c r="Z218" s="213">
        <v>46252</v>
      </c>
      <c r="AA218" s="210">
        <v>0.74589452493999997</v>
      </c>
      <c r="AB218" s="213">
        <v>46234</v>
      </c>
      <c r="AC218" s="212">
        <v>18278.957999999999</v>
      </c>
      <c r="AD218" s="212">
        <v>186981.46303000001</v>
      </c>
      <c r="AE218" s="211">
        <v>10.229328336</v>
      </c>
      <c r="AF218" s="213">
        <v>46252</v>
      </c>
      <c r="AG218" s="210">
        <v>12.412342843999999</v>
      </c>
      <c r="AH218" s="211">
        <v>1.217650833</v>
      </c>
      <c r="AI218" s="211">
        <v>0.1</v>
      </c>
      <c r="AJ218" s="210">
        <v>4.6639231822999996</v>
      </c>
      <c r="AK218" s="210">
        <v>3.7131297579</v>
      </c>
      <c r="AL218" s="210">
        <v>-3.8936118532999999</v>
      </c>
      <c r="AM218" s="210">
        <v>-14.155807615000001</v>
      </c>
      <c r="AN218" s="210">
        <v>-11.057157684</v>
      </c>
      <c r="AO218" s="210">
        <v>-9.3805906723000003</v>
      </c>
      <c r="AP218" s="210">
        <v>-18.546021015000001</v>
      </c>
      <c r="AQ218" s="210">
        <v>-3.2929469275000001</v>
      </c>
      <c r="AR218" s="211">
        <v>7.8898071625000004</v>
      </c>
      <c r="AS218" s="210">
        <v>20.927207641999999</v>
      </c>
      <c r="AT218" s="210">
        <v>-15.179899043000001</v>
      </c>
      <c r="AU218" s="210">
        <v>-16.361467612999999</v>
      </c>
      <c r="AV218" s="210">
        <v>-6.9132436201000003</v>
      </c>
      <c r="AW218" s="210">
        <v>7.3996464238000002</v>
      </c>
      <c r="AX218" s="210">
        <v>-16.361467612999999</v>
      </c>
      <c r="AY218" s="212">
        <v>6</v>
      </c>
      <c r="AZ218" s="212">
        <v>5</v>
      </c>
      <c r="BA218" s="210">
        <v>1.2422360247999999</v>
      </c>
      <c r="BB218" s="210">
        <v>-0.74769706816000003</v>
      </c>
      <c r="BC218" s="210">
        <v>0.79205795194999995</v>
      </c>
      <c r="BD218" s="210">
        <v>-16.392792137000001</v>
      </c>
      <c r="BE218" s="209" t="s">
        <v>1756</v>
      </c>
      <c r="BF218" s="209" t="s">
        <v>1757</v>
      </c>
      <c r="BG218" s="211">
        <v>0.1</v>
      </c>
      <c r="BH218" s="210">
        <v>1.0810810811</v>
      </c>
    </row>
    <row r="219" spans="1:60" x14ac:dyDescent="0.3">
      <c r="A219" s="208">
        <v>216</v>
      </c>
      <c r="B219" s="209" t="s">
        <v>2409</v>
      </c>
      <c r="C219" s="207" t="s">
        <v>234</v>
      </c>
      <c r="D219" s="209" t="s">
        <v>286</v>
      </c>
      <c r="E219" s="209" t="s">
        <v>880</v>
      </c>
      <c r="F219" s="209" t="s">
        <v>288</v>
      </c>
      <c r="G219" s="209" t="s">
        <v>1056</v>
      </c>
      <c r="H219" s="209" t="s">
        <v>1057</v>
      </c>
      <c r="I219" s="209" t="s">
        <v>291</v>
      </c>
      <c r="J219" s="209" t="s">
        <v>833</v>
      </c>
      <c r="K219" s="211">
        <v>63.076923076999996</v>
      </c>
      <c r="L219" s="211" t="s">
        <v>222</v>
      </c>
      <c r="M219" s="212">
        <v>332.05179556000002</v>
      </c>
      <c r="N219" s="212">
        <v>354.91373062000002</v>
      </c>
      <c r="O219" s="212">
        <v>991.56548348000001</v>
      </c>
      <c r="P219" s="213">
        <v>46255</v>
      </c>
      <c r="Q219" s="212">
        <v>148478.32999999999</v>
      </c>
      <c r="R219" s="212">
        <v>69753.152700000006</v>
      </c>
      <c r="S219" s="212">
        <v>78725.177299999996</v>
      </c>
      <c r="T219" s="211">
        <v>8.4499999999999993</v>
      </c>
      <c r="U219" s="211">
        <v>10.168303853999999</v>
      </c>
      <c r="V219" s="210">
        <v>83.101371881999995</v>
      </c>
      <c r="W219" s="213">
        <v>46209</v>
      </c>
      <c r="X219" s="211">
        <v>7.4897373741999997</v>
      </c>
      <c r="Y219" s="214">
        <v>112.82104535000001</v>
      </c>
      <c r="Z219" s="213">
        <v>46027</v>
      </c>
      <c r="AA219" s="210">
        <v>0.95954913176000001</v>
      </c>
      <c r="AB219" s="213">
        <v>46234</v>
      </c>
      <c r="AC219" s="212">
        <v>17571.400000000001</v>
      </c>
      <c r="AD219" s="212">
        <v>154737.60028000001</v>
      </c>
      <c r="AE219" s="211">
        <v>8.8062192131000003</v>
      </c>
      <c r="AF219" s="213">
        <v>46252</v>
      </c>
      <c r="AG219" s="210">
        <v>4.1288295385999998</v>
      </c>
      <c r="AH219" s="211">
        <v>0.35879528690000001</v>
      </c>
      <c r="AI219" s="211">
        <v>2.3751039000000002E-2</v>
      </c>
      <c r="AJ219" s="210">
        <v>-2.1990740740999999</v>
      </c>
      <c r="AK219" s="210">
        <v>-3.1498674984999999</v>
      </c>
      <c r="AL219" s="210">
        <v>-5.8596001652999998</v>
      </c>
      <c r="AM219" s="210">
        <v>7.4126474933999997</v>
      </c>
      <c r="AN219" s="210">
        <v>1.3378699270000001</v>
      </c>
      <c r="AO219" s="210">
        <v>-4.8060800375000001</v>
      </c>
      <c r="AP219" s="210">
        <v>-6.1509934028000002</v>
      </c>
      <c r="AQ219" s="210">
        <v>-5.6499333505999996</v>
      </c>
      <c r="AR219" s="211">
        <v>8.9560085118000003</v>
      </c>
      <c r="AS219" s="211" t="s">
        <v>222</v>
      </c>
      <c r="AT219" s="211" t="s">
        <v>222</v>
      </c>
      <c r="AU219" s="210">
        <v>-8.6839798041000005E-2</v>
      </c>
      <c r="AV219" s="210">
        <v>-2.3387329853000001</v>
      </c>
      <c r="AW219" s="210">
        <v>7.9625399462999997</v>
      </c>
      <c r="AX219" s="210">
        <v>-7.6638965835999997</v>
      </c>
      <c r="AY219" s="212">
        <v>6</v>
      </c>
      <c r="AZ219" s="212">
        <v>5</v>
      </c>
      <c r="BA219" s="210">
        <v>0.26390043333000002</v>
      </c>
      <c r="BB219" s="211" t="s">
        <v>222</v>
      </c>
      <c r="BC219" s="211" t="s">
        <v>222</v>
      </c>
      <c r="BD219" s="211" t="s">
        <v>222</v>
      </c>
      <c r="BE219" s="209" t="s">
        <v>1756</v>
      </c>
      <c r="BF219" s="209" t="s">
        <v>1757</v>
      </c>
      <c r="BG219" s="211">
        <v>2.3751039000000002E-2</v>
      </c>
      <c r="BH219" s="210">
        <v>0.28008300708</v>
      </c>
    </row>
    <row r="220" spans="1:60" x14ac:dyDescent="0.3">
      <c r="A220" s="208">
        <v>217</v>
      </c>
      <c r="B220" s="209" t="s">
        <v>2202</v>
      </c>
      <c r="C220" s="207" t="s">
        <v>234</v>
      </c>
      <c r="D220" s="209" t="s">
        <v>286</v>
      </c>
      <c r="E220" s="209" t="s">
        <v>880</v>
      </c>
      <c r="F220" s="209" t="s">
        <v>288</v>
      </c>
      <c r="G220" s="209" t="s">
        <v>1345</v>
      </c>
      <c r="H220" s="209" t="s">
        <v>1346</v>
      </c>
      <c r="I220" s="209" t="s">
        <v>291</v>
      </c>
      <c r="J220" s="209" t="s">
        <v>833</v>
      </c>
      <c r="K220" s="211">
        <v>32.307692308</v>
      </c>
      <c r="L220" s="211" t="s">
        <v>222</v>
      </c>
      <c r="M220" s="212">
        <v>1.00337572</v>
      </c>
      <c r="N220" s="212">
        <v>0.59941984614999999</v>
      </c>
      <c r="O220" s="212">
        <v>1.597166087</v>
      </c>
      <c r="P220" s="213">
        <v>46255</v>
      </c>
      <c r="Q220" s="212">
        <v>68013.822799999994</v>
      </c>
      <c r="R220" s="211" t="s">
        <v>222</v>
      </c>
      <c r="S220" s="211" t="s">
        <v>222</v>
      </c>
      <c r="T220" s="211">
        <v>183.7</v>
      </c>
      <c r="U220" s="211">
        <v>183.73</v>
      </c>
      <c r="V220" s="210">
        <v>99.983671692000001</v>
      </c>
      <c r="W220" s="213">
        <v>46247</v>
      </c>
      <c r="X220" s="211">
        <v>47.247987317000003</v>
      </c>
      <c r="Y220" s="214">
        <v>388.79963027999997</v>
      </c>
      <c r="Z220" s="213">
        <v>45931</v>
      </c>
      <c r="AA220" s="210">
        <v>2.3908372256999999</v>
      </c>
      <c r="AB220" s="213">
        <v>46234</v>
      </c>
      <c r="AC220" s="212">
        <v>370.24400000000003</v>
      </c>
      <c r="AD220" s="212">
        <v>28447.701110000002</v>
      </c>
      <c r="AE220" s="211">
        <v>76.835009102000001</v>
      </c>
      <c r="AF220" s="213">
        <v>46162</v>
      </c>
      <c r="AG220" s="211" t="s">
        <v>222</v>
      </c>
      <c r="AH220" s="211">
        <v>73.672426451999996</v>
      </c>
      <c r="AI220" s="211">
        <v>0</v>
      </c>
      <c r="AJ220" s="210">
        <v>0</v>
      </c>
      <c r="AK220" s="211" t="s">
        <v>222</v>
      </c>
      <c r="AL220" s="210">
        <v>64.311270124999993</v>
      </c>
      <c r="AM220" s="211" t="s">
        <v>222</v>
      </c>
      <c r="AN220" s="211" t="s">
        <v>222</v>
      </c>
      <c r="AO220" s="210">
        <v>21.974351442</v>
      </c>
      <c r="AP220" s="211" t="s">
        <v>222</v>
      </c>
      <c r="AQ220" s="210">
        <v>-5.4433618061E-3</v>
      </c>
      <c r="AR220" s="211">
        <v>183.71</v>
      </c>
      <c r="AS220" s="211" t="s">
        <v>222</v>
      </c>
      <c r="AT220" s="211" t="s">
        <v>222</v>
      </c>
      <c r="AU220" s="210">
        <v>11.333333333000001</v>
      </c>
      <c r="AV220" s="210">
        <v>24.441698495000001</v>
      </c>
      <c r="AW220" s="210">
        <v>135.00263533</v>
      </c>
      <c r="AX220" s="210">
        <v>-17.906631849</v>
      </c>
      <c r="AY220" s="211" t="s">
        <v>222</v>
      </c>
      <c r="AZ220" s="211" t="s">
        <v>222</v>
      </c>
      <c r="BA220" s="210">
        <v>0</v>
      </c>
      <c r="BB220" s="211" t="s">
        <v>222</v>
      </c>
      <c r="BC220" s="211" t="s">
        <v>222</v>
      </c>
      <c r="BD220" s="211" t="s">
        <v>222</v>
      </c>
      <c r="BE220" s="209" t="s">
        <v>1756</v>
      </c>
      <c r="BF220" s="209" t="s">
        <v>1757</v>
      </c>
      <c r="BG220" s="211">
        <v>0</v>
      </c>
      <c r="BH220" s="210">
        <v>0</v>
      </c>
    </row>
    <row r="221" spans="1:60" x14ac:dyDescent="0.3">
      <c r="A221" s="208">
        <v>218</v>
      </c>
      <c r="B221" s="209" t="s">
        <v>2203</v>
      </c>
      <c r="C221" s="207" t="s">
        <v>234</v>
      </c>
      <c r="D221" s="209" t="s">
        <v>286</v>
      </c>
      <c r="E221" s="209" t="s">
        <v>880</v>
      </c>
      <c r="F221" s="209" t="s">
        <v>288</v>
      </c>
      <c r="G221" s="209" t="s">
        <v>944</v>
      </c>
      <c r="H221" s="209" t="s">
        <v>945</v>
      </c>
      <c r="I221" s="209" t="s">
        <v>291</v>
      </c>
      <c r="J221" s="209" t="s">
        <v>833</v>
      </c>
      <c r="K221" s="211">
        <v>100</v>
      </c>
      <c r="L221" s="211" t="s">
        <v>222</v>
      </c>
      <c r="M221" s="212">
        <v>505.35608203999999</v>
      </c>
      <c r="N221" s="212">
        <v>460.27561169000001</v>
      </c>
      <c r="O221" s="212">
        <v>277.60993087000003</v>
      </c>
      <c r="P221" s="213">
        <v>46255</v>
      </c>
      <c r="Q221" s="212">
        <v>123335.8848</v>
      </c>
      <c r="R221" s="212">
        <v>153099.23199999999</v>
      </c>
      <c r="S221" s="212">
        <v>-29763.3472</v>
      </c>
      <c r="T221" s="211">
        <v>57.6</v>
      </c>
      <c r="U221" s="211">
        <v>68.139568025000003</v>
      </c>
      <c r="V221" s="210">
        <v>84.532382093999999</v>
      </c>
      <c r="W221" s="213">
        <v>46021</v>
      </c>
      <c r="X221" s="211">
        <v>55.545045086999998</v>
      </c>
      <c r="Y221" s="214">
        <v>103.69961876000001</v>
      </c>
      <c r="Z221" s="213">
        <v>45947</v>
      </c>
      <c r="AA221" s="210">
        <v>0.59892470093000005</v>
      </c>
      <c r="AB221" s="213">
        <v>45900</v>
      </c>
      <c r="AC221" s="212">
        <v>2141.248</v>
      </c>
      <c r="AD221" s="212">
        <v>205928.86653</v>
      </c>
      <c r="AE221" s="211">
        <v>96.172356742000005</v>
      </c>
      <c r="AF221" s="213">
        <v>46234</v>
      </c>
      <c r="AG221" s="210">
        <v>16.083916083999998</v>
      </c>
      <c r="AH221" s="211">
        <v>11.5</v>
      </c>
      <c r="AI221" s="211">
        <v>1</v>
      </c>
      <c r="AJ221" s="210">
        <v>-1.9240592541999999</v>
      </c>
      <c r="AK221" s="210">
        <v>-2.8748526785999999</v>
      </c>
      <c r="AL221" s="210">
        <v>-4.9159866137000003</v>
      </c>
      <c r="AM221" s="210">
        <v>-2.0165876574000001</v>
      </c>
      <c r="AN221" s="210">
        <v>-4.6783318659999997</v>
      </c>
      <c r="AO221" s="210">
        <v>-15.467617905999999</v>
      </c>
      <c r="AP221" s="210">
        <v>-12.167195195</v>
      </c>
      <c r="AQ221" s="210">
        <v>-3.5498995310999999</v>
      </c>
      <c r="AR221" s="211">
        <v>59.72</v>
      </c>
      <c r="AS221" s="211" t="s">
        <v>222</v>
      </c>
      <c r="AT221" s="211" t="s">
        <v>222</v>
      </c>
      <c r="AU221" s="210">
        <v>-1.8739352641</v>
      </c>
      <c r="AV221" s="210">
        <v>-13.000270854</v>
      </c>
      <c r="AW221" s="210">
        <v>10.728982951000001</v>
      </c>
      <c r="AX221" s="210">
        <v>-7.0625780491999999</v>
      </c>
      <c r="AY221" s="212">
        <v>5</v>
      </c>
      <c r="AZ221" s="212">
        <v>5</v>
      </c>
      <c r="BA221" s="210">
        <v>1.623113131</v>
      </c>
      <c r="BB221" s="210">
        <v>-0.55380668089999996</v>
      </c>
      <c r="BC221" s="210">
        <v>1.2984537515000001</v>
      </c>
      <c r="BD221" s="210">
        <v>-4.9945068754999999</v>
      </c>
      <c r="BE221" s="209" t="s">
        <v>1756</v>
      </c>
      <c r="BF221" s="209" t="s">
        <v>1758</v>
      </c>
      <c r="BG221" s="211">
        <v>1</v>
      </c>
      <c r="BH221" s="210">
        <v>1.6750418760000001</v>
      </c>
    </row>
    <row r="222" spans="1:60" x14ac:dyDescent="0.3">
      <c r="A222" s="208">
        <v>219</v>
      </c>
      <c r="B222" s="209" t="s">
        <v>2204</v>
      </c>
      <c r="C222" s="207" t="s">
        <v>234</v>
      </c>
      <c r="D222" s="209" t="s">
        <v>286</v>
      </c>
      <c r="E222" s="209" t="s">
        <v>880</v>
      </c>
      <c r="F222" s="209" t="s">
        <v>288</v>
      </c>
      <c r="G222" s="209" t="s">
        <v>1058</v>
      </c>
      <c r="H222" s="209" t="s">
        <v>1059</v>
      </c>
      <c r="I222" s="209" t="s">
        <v>291</v>
      </c>
      <c r="J222" s="209" t="s">
        <v>833</v>
      </c>
      <c r="K222" s="211">
        <v>100</v>
      </c>
      <c r="L222" s="211" t="s">
        <v>222</v>
      </c>
      <c r="M222" s="212">
        <v>2369.9736751999999</v>
      </c>
      <c r="N222" s="212">
        <v>2956.5391771999998</v>
      </c>
      <c r="O222" s="212">
        <v>3964.5800599999998</v>
      </c>
      <c r="P222" s="213">
        <v>46255</v>
      </c>
      <c r="Q222" s="212">
        <v>727952.08513999998</v>
      </c>
      <c r="R222" s="212">
        <v>782418.80885000003</v>
      </c>
      <c r="S222" s="212">
        <v>-54466.723710999999</v>
      </c>
      <c r="T222" s="211">
        <v>8.42</v>
      </c>
      <c r="U222" s="211">
        <v>9.5380984733999998</v>
      </c>
      <c r="V222" s="210">
        <v>88.277553681000001</v>
      </c>
      <c r="W222" s="213">
        <v>46212</v>
      </c>
      <c r="X222" s="211">
        <v>7.3825301205000002</v>
      </c>
      <c r="Y222" s="214">
        <v>114.05303957</v>
      </c>
      <c r="Z222" s="213">
        <v>46225</v>
      </c>
      <c r="AA222" s="210">
        <v>0.87131357948999999</v>
      </c>
      <c r="AB222" s="213">
        <v>45900</v>
      </c>
      <c r="AC222" s="212">
        <v>86455.116999999998</v>
      </c>
      <c r="AD222" s="212">
        <v>835465.09806999995</v>
      </c>
      <c r="AE222" s="211">
        <v>9.6635702670000008</v>
      </c>
      <c r="AF222" s="213">
        <v>46246</v>
      </c>
      <c r="AG222" s="210">
        <v>18.232044199000001</v>
      </c>
      <c r="AH222" s="211">
        <v>1.65</v>
      </c>
      <c r="AI222" s="211">
        <v>0.13</v>
      </c>
      <c r="AJ222" s="210">
        <v>0.47732696893999998</v>
      </c>
      <c r="AK222" s="210">
        <v>-0.47346645550999999</v>
      </c>
      <c r="AL222" s="210">
        <v>8.2782021287000003</v>
      </c>
      <c r="AM222" s="210">
        <v>-9.4226549372000008</v>
      </c>
      <c r="AN222" s="210">
        <v>12.187365388</v>
      </c>
      <c r="AO222" s="210">
        <v>-4.4357045945999998</v>
      </c>
      <c r="AP222" s="210">
        <v>4.6985020587999999</v>
      </c>
      <c r="AQ222" s="210">
        <v>2.0606060605000001</v>
      </c>
      <c r="AR222" s="211">
        <v>8.25</v>
      </c>
      <c r="AS222" s="211" t="s">
        <v>222</v>
      </c>
      <c r="AT222" s="211" t="s">
        <v>222</v>
      </c>
      <c r="AU222" s="210">
        <v>3.3089126591000002</v>
      </c>
      <c r="AV222" s="210">
        <v>-1.9683575422999999</v>
      </c>
      <c r="AW222" s="210">
        <v>5.9657904231999996</v>
      </c>
      <c r="AX222" s="210">
        <v>-14.024607099000001</v>
      </c>
      <c r="AY222" s="212">
        <v>10</v>
      </c>
      <c r="AZ222" s="212">
        <v>9</v>
      </c>
      <c r="BA222" s="210">
        <v>1.6455696203000001</v>
      </c>
      <c r="BB222" s="210">
        <v>-7.0571750535999997E-2</v>
      </c>
      <c r="BC222" s="210">
        <v>0.95779432502999995</v>
      </c>
      <c r="BD222" s="210">
        <v>5.6787177379999996</v>
      </c>
      <c r="BE222" s="209" t="s">
        <v>1756</v>
      </c>
      <c r="BF222" s="209" t="s">
        <v>1758</v>
      </c>
      <c r="BG222" s="211">
        <v>0.13</v>
      </c>
      <c r="BH222" s="210">
        <v>1.5700483091999999</v>
      </c>
    </row>
    <row r="223" spans="1:60" x14ac:dyDescent="0.3">
      <c r="A223" s="208">
        <v>220</v>
      </c>
      <c r="B223" s="209" t="s">
        <v>2205</v>
      </c>
      <c r="C223" s="207" t="s">
        <v>234</v>
      </c>
      <c r="D223" s="209" t="s">
        <v>286</v>
      </c>
      <c r="E223" s="209" t="s">
        <v>880</v>
      </c>
      <c r="F223" s="209" t="s">
        <v>288</v>
      </c>
      <c r="G223" s="209" t="s">
        <v>968</v>
      </c>
      <c r="H223" s="209" t="s">
        <v>969</v>
      </c>
      <c r="I223" s="209" t="s">
        <v>291</v>
      </c>
      <c r="J223" s="209" t="s">
        <v>833</v>
      </c>
      <c r="K223" s="211">
        <v>100</v>
      </c>
      <c r="L223" s="211" t="s">
        <v>222</v>
      </c>
      <c r="M223" s="212">
        <v>11.29870528</v>
      </c>
      <c r="N223" s="212">
        <v>12.574670769000001</v>
      </c>
      <c r="O223" s="212">
        <v>9.1834500000000006</v>
      </c>
      <c r="P223" s="213">
        <v>46255</v>
      </c>
      <c r="Q223" s="212">
        <v>20247.287240000001</v>
      </c>
      <c r="R223" s="212">
        <v>20992.078460000001</v>
      </c>
      <c r="S223" s="212">
        <v>-744.79121999999995</v>
      </c>
      <c r="T223" s="211">
        <v>7.34</v>
      </c>
      <c r="U223" s="211">
        <v>7.6499348152</v>
      </c>
      <c r="V223" s="210">
        <v>95.948529984999993</v>
      </c>
      <c r="W223" s="213">
        <v>46104</v>
      </c>
      <c r="X223" s="211">
        <v>6.2705928962000002</v>
      </c>
      <c r="Y223" s="214">
        <v>117.05432199000001</v>
      </c>
      <c r="Z223" s="213">
        <v>45915</v>
      </c>
      <c r="AA223" s="210">
        <v>0.72623653600000004</v>
      </c>
      <c r="AB223" s="213">
        <v>45900</v>
      </c>
      <c r="AC223" s="212">
        <v>2758.4859999999999</v>
      </c>
      <c r="AD223" s="212">
        <v>27879.741979999999</v>
      </c>
      <c r="AE223" s="211">
        <v>10.106899937</v>
      </c>
      <c r="AF223" s="213">
        <v>46241</v>
      </c>
      <c r="AG223" s="210">
        <v>14.586070959000001</v>
      </c>
      <c r="AH223" s="211">
        <v>1.1100000000000001</v>
      </c>
      <c r="AI223" s="211">
        <v>0.1</v>
      </c>
      <c r="AJ223" s="210">
        <v>-0.54200542007999997</v>
      </c>
      <c r="AK223" s="210">
        <v>-1.4927988445</v>
      </c>
      <c r="AL223" s="210">
        <v>1.3661202185000001</v>
      </c>
      <c r="AM223" s="210">
        <v>0.12376157537</v>
      </c>
      <c r="AN223" s="210">
        <v>11.475258241000001</v>
      </c>
      <c r="AO223" s="210">
        <v>-1.8448187845999999</v>
      </c>
      <c r="AP223" s="210">
        <v>3.9863949116000001</v>
      </c>
      <c r="AQ223" s="210">
        <v>6.3768115941000003</v>
      </c>
      <c r="AR223" s="211">
        <v>6.9</v>
      </c>
      <c r="AS223" s="211" t="s">
        <v>222</v>
      </c>
      <c r="AT223" s="211" t="s">
        <v>222</v>
      </c>
      <c r="AU223" s="210">
        <v>-0.39794880803999999</v>
      </c>
      <c r="AV223" s="210">
        <v>0.62252826765000002</v>
      </c>
      <c r="AW223" s="210">
        <v>13.083885772</v>
      </c>
      <c r="AX223" s="210">
        <v>-2.8927056534000002</v>
      </c>
      <c r="AY223" s="212">
        <v>7</v>
      </c>
      <c r="AZ223" s="212">
        <v>6</v>
      </c>
      <c r="BA223" s="210">
        <v>1.3623978202</v>
      </c>
      <c r="BB223" s="210">
        <v>-0.19641148444000001</v>
      </c>
      <c r="BC223" s="210">
        <v>0.11943482184</v>
      </c>
      <c r="BD223" s="210">
        <v>-3.1235727122000001</v>
      </c>
      <c r="BE223" s="209" t="s">
        <v>1756</v>
      </c>
      <c r="BF223" s="209" t="s">
        <v>1758</v>
      </c>
      <c r="BG223" s="211">
        <v>0.1</v>
      </c>
      <c r="BH223" s="210">
        <v>1.3386880857000001</v>
      </c>
    </row>
    <row r="224" spans="1:60" x14ac:dyDescent="0.3">
      <c r="A224" s="208">
        <v>221</v>
      </c>
      <c r="B224" s="209" t="s">
        <v>2206</v>
      </c>
      <c r="C224" s="207" t="s">
        <v>234</v>
      </c>
      <c r="D224" s="209" t="s">
        <v>286</v>
      </c>
      <c r="E224" s="209" t="s">
        <v>880</v>
      </c>
      <c r="F224" s="209" t="s">
        <v>288</v>
      </c>
      <c r="G224" s="209" t="s">
        <v>923</v>
      </c>
      <c r="H224" s="209" t="s">
        <v>924</v>
      </c>
      <c r="I224" s="209" t="s">
        <v>291</v>
      </c>
      <c r="J224" s="209" t="s">
        <v>833</v>
      </c>
      <c r="K224" s="211">
        <v>100</v>
      </c>
      <c r="L224" s="211" t="s">
        <v>222</v>
      </c>
      <c r="M224" s="212">
        <v>79.603910920000004</v>
      </c>
      <c r="N224" s="212">
        <v>67.361248923000005</v>
      </c>
      <c r="O224" s="212">
        <v>57.402185652</v>
      </c>
      <c r="P224" s="213">
        <v>46255</v>
      </c>
      <c r="Q224" s="212">
        <v>41646.4329</v>
      </c>
      <c r="R224" s="212">
        <v>47374.50215</v>
      </c>
      <c r="S224" s="212">
        <v>-5728.0692498999997</v>
      </c>
      <c r="T224" s="211">
        <v>6.18</v>
      </c>
      <c r="U224" s="211">
        <v>7.1951356581999999</v>
      </c>
      <c r="V224" s="210">
        <v>85.891361797000002</v>
      </c>
      <c r="W224" s="213">
        <v>46058</v>
      </c>
      <c r="X224" s="211">
        <v>5.9689216159000003</v>
      </c>
      <c r="Y224" s="214">
        <v>103.53629008999999</v>
      </c>
      <c r="Z224" s="213">
        <v>45897</v>
      </c>
      <c r="AA224" s="210">
        <v>0.63745541406999995</v>
      </c>
      <c r="AB224" s="213">
        <v>45900</v>
      </c>
      <c r="AC224" s="212">
        <v>6738.9049999999997</v>
      </c>
      <c r="AD224" s="212">
        <v>65332.307139999997</v>
      </c>
      <c r="AE224" s="211">
        <v>9.6947956885999993</v>
      </c>
      <c r="AF224" s="213">
        <v>46241</v>
      </c>
      <c r="AG224" s="210">
        <v>16.073968705999999</v>
      </c>
      <c r="AH224" s="211">
        <v>1.1299999999999999</v>
      </c>
      <c r="AI224" s="211">
        <v>0.09</v>
      </c>
      <c r="AJ224" s="210">
        <v>0.48780487795999999</v>
      </c>
      <c r="AK224" s="210">
        <v>-0.46298854649999999</v>
      </c>
      <c r="AL224" s="210">
        <v>-8.8495575220999996</v>
      </c>
      <c r="AM224" s="210">
        <v>-8.0559889232999993</v>
      </c>
      <c r="AN224" s="210">
        <v>3.0944567134000001</v>
      </c>
      <c r="AO224" s="210">
        <v>-7.2935999541000003</v>
      </c>
      <c r="AP224" s="210">
        <v>-4.3944066165000004</v>
      </c>
      <c r="AQ224" s="210">
        <v>-0.64308681676000001</v>
      </c>
      <c r="AR224" s="211">
        <v>6.22</v>
      </c>
      <c r="AS224" s="211" t="s">
        <v>222</v>
      </c>
      <c r="AT224" s="211" t="s">
        <v>222</v>
      </c>
      <c r="AU224" s="210">
        <v>-9.2458637937999999</v>
      </c>
      <c r="AV224" s="210">
        <v>-4.8262529019000002</v>
      </c>
      <c r="AW224" s="210">
        <v>10.025029249999999</v>
      </c>
      <c r="AX224" s="210">
        <v>-9.2458637937999999</v>
      </c>
      <c r="AY224" s="212">
        <v>6</v>
      </c>
      <c r="AZ224" s="212">
        <v>5</v>
      </c>
      <c r="BA224" s="210">
        <v>1.3100436681000001</v>
      </c>
      <c r="BB224" s="210">
        <v>-0.45393486193999999</v>
      </c>
      <c r="BC224" s="210">
        <v>1.7726316137</v>
      </c>
      <c r="BD224" s="210">
        <v>2.7238992149999999</v>
      </c>
      <c r="BE224" s="209" t="s">
        <v>1756</v>
      </c>
      <c r="BF224" s="209" t="s">
        <v>1758</v>
      </c>
      <c r="BG224" s="211">
        <v>0.09</v>
      </c>
      <c r="BH224" s="210">
        <v>1.3043478261000001</v>
      </c>
    </row>
    <row r="225" spans="1:60" x14ac:dyDescent="0.3">
      <c r="A225" s="208">
        <v>222</v>
      </c>
      <c r="B225" s="209" t="s">
        <v>2207</v>
      </c>
      <c r="C225" s="207" t="s">
        <v>234</v>
      </c>
      <c r="D225" s="209" t="s">
        <v>286</v>
      </c>
      <c r="E225" s="209" t="s">
        <v>880</v>
      </c>
      <c r="F225" s="209" t="s">
        <v>288</v>
      </c>
      <c r="G225" s="209" t="s">
        <v>1039</v>
      </c>
      <c r="H225" s="209" t="s">
        <v>1040</v>
      </c>
      <c r="I225" s="209" t="s">
        <v>291</v>
      </c>
      <c r="J225" s="209" t="s">
        <v>833</v>
      </c>
      <c r="K225" s="211">
        <v>100</v>
      </c>
      <c r="L225" s="211" t="s">
        <v>222</v>
      </c>
      <c r="M225" s="212">
        <v>13.3222456</v>
      </c>
      <c r="N225" s="212">
        <v>11.023143846</v>
      </c>
      <c r="O225" s="212">
        <v>9.7671004347999997</v>
      </c>
      <c r="P225" s="213">
        <v>46255</v>
      </c>
      <c r="Q225" s="212">
        <v>11751.348</v>
      </c>
      <c r="R225" s="212">
        <v>10520.2544</v>
      </c>
      <c r="S225" s="212">
        <v>1231.0935999999999</v>
      </c>
      <c r="T225" s="211">
        <v>4.2</v>
      </c>
      <c r="U225" s="211">
        <v>4.8</v>
      </c>
      <c r="V225" s="210">
        <v>87.5</v>
      </c>
      <c r="W225" s="213">
        <v>46057</v>
      </c>
      <c r="X225" s="211">
        <v>3.76</v>
      </c>
      <c r="Y225" s="214">
        <v>111.70212766</v>
      </c>
      <c r="Z225" s="213">
        <v>45915</v>
      </c>
      <c r="AA225" s="210">
        <v>0.67744050412000001</v>
      </c>
      <c r="AB225" s="213">
        <v>45900</v>
      </c>
      <c r="AC225" s="212">
        <v>2797.94</v>
      </c>
      <c r="AD225" s="212">
        <v>17346.686430000002</v>
      </c>
      <c r="AE225" s="211">
        <v>6.1998064396999997</v>
      </c>
      <c r="AF225" s="213">
        <v>45807</v>
      </c>
      <c r="AG225" s="210">
        <v>0</v>
      </c>
      <c r="AH225" s="211">
        <v>0</v>
      </c>
      <c r="AI225" s="211">
        <v>0</v>
      </c>
      <c r="AJ225" s="210">
        <v>1.4492753622000001</v>
      </c>
      <c r="AK225" s="210">
        <v>0.49848193775999999</v>
      </c>
      <c r="AL225" s="210">
        <v>-3.0023094690000001</v>
      </c>
      <c r="AM225" s="210">
        <v>-1.4084507044000001</v>
      </c>
      <c r="AN225" s="210">
        <v>11.702127659</v>
      </c>
      <c r="AO225" s="210">
        <v>0</v>
      </c>
      <c r="AP225" s="210">
        <v>4.2132643297000003</v>
      </c>
      <c r="AQ225" s="210">
        <v>-2.3255813955</v>
      </c>
      <c r="AR225" s="211">
        <v>4.3</v>
      </c>
      <c r="AS225" s="211" t="s">
        <v>222</v>
      </c>
      <c r="AT225" s="211" t="s">
        <v>222</v>
      </c>
      <c r="AU225" s="210">
        <v>-4.1095890410999996</v>
      </c>
      <c r="AV225" s="210">
        <v>2.4673470522000001</v>
      </c>
      <c r="AW225" s="210">
        <v>6.5989847714999996</v>
      </c>
      <c r="AX225" s="210">
        <v>-4.1095890410999996</v>
      </c>
      <c r="AY225" s="212">
        <v>6</v>
      </c>
      <c r="AZ225" s="212">
        <v>6</v>
      </c>
      <c r="BA225" s="210">
        <v>0</v>
      </c>
      <c r="BB225" s="210">
        <v>-0.45558480261000001</v>
      </c>
      <c r="BC225" s="210">
        <v>0.26603847367</v>
      </c>
      <c r="BD225" s="210">
        <v>-3.0856494426999999</v>
      </c>
      <c r="BE225" s="209" t="s">
        <v>1756</v>
      </c>
      <c r="BF225" s="209" t="s">
        <v>1758</v>
      </c>
      <c r="BG225" s="211">
        <v>0</v>
      </c>
      <c r="BH225" s="210">
        <v>0</v>
      </c>
    </row>
    <row r="226" spans="1:60" x14ac:dyDescent="0.3">
      <c r="A226" s="208">
        <v>223</v>
      </c>
      <c r="B226" s="209" t="s">
        <v>2208</v>
      </c>
      <c r="C226" s="207" t="s">
        <v>234</v>
      </c>
      <c r="D226" s="209" t="s">
        <v>286</v>
      </c>
      <c r="E226" s="209" t="s">
        <v>880</v>
      </c>
      <c r="F226" s="209" t="s">
        <v>288</v>
      </c>
      <c r="G226" s="209" t="s">
        <v>925</v>
      </c>
      <c r="H226" s="209" t="s">
        <v>926</v>
      </c>
      <c r="I226" s="209" t="s">
        <v>291</v>
      </c>
      <c r="J226" s="209" t="s">
        <v>833</v>
      </c>
      <c r="K226" s="211">
        <v>95.384615385000004</v>
      </c>
      <c r="L226" s="211" t="s">
        <v>222</v>
      </c>
      <c r="M226" s="212">
        <v>0.85235923999999996</v>
      </c>
      <c r="N226" s="212">
        <v>1.113086</v>
      </c>
      <c r="O226" s="212">
        <v>0.43371695651999997</v>
      </c>
      <c r="P226" s="213">
        <v>46254</v>
      </c>
      <c r="Q226" s="212">
        <v>24615.842400000001</v>
      </c>
      <c r="R226" s="212">
        <v>29068.708200000001</v>
      </c>
      <c r="S226" s="212">
        <v>-4452.8657999999996</v>
      </c>
      <c r="T226" s="211">
        <v>4.92</v>
      </c>
      <c r="U226" s="211">
        <v>6.4347826087</v>
      </c>
      <c r="V226" s="210">
        <v>76.459459459000001</v>
      </c>
      <c r="W226" s="213">
        <v>46238</v>
      </c>
      <c r="X226" s="211">
        <v>4.7551663033000002</v>
      </c>
      <c r="Y226" s="214">
        <v>103.46641286000001</v>
      </c>
      <c r="Z226" s="213">
        <v>46176</v>
      </c>
      <c r="AA226" s="210">
        <v>0.52476806049000002</v>
      </c>
      <c r="AB226" s="213">
        <v>46234</v>
      </c>
      <c r="AC226" s="212">
        <v>5003.22</v>
      </c>
      <c r="AD226" s="212">
        <v>46908.04234</v>
      </c>
      <c r="AE226" s="211">
        <v>9.3755706004999997</v>
      </c>
      <c r="AF226" s="213">
        <v>46241</v>
      </c>
      <c r="AG226" s="210">
        <v>12.39242685</v>
      </c>
      <c r="AH226" s="211">
        <v>0.72</v>
      </c>
      <c r="AI226" s="211">
        <v>0.06</v>
      </c>
      <c r="AJ226" s="211" t="s">
        <v>222</v>
      </c>
      <c r="AK226" s="211" t="s">
        <v>222</v>
      </c>
      <c r="AL226" s="210">
        <v>-7.9654654655000003</v>
      </c>
      <c r="AM226" s="210">
        <v>-10.559843805</v>
      </c>
      <c r="AN226" s="210">
        <v>-4.4896292370999999</v>
      </c>
      <c r="AO226" s="210">
        <v>-16.196667883</v>
      </c>
      <c r="AP226" s="210">
        <v>-11.978492567</v>
      </c>
      <c r="AQ226" s="210">
        <v>-6.8181818182000002</v>
      </c>
      <c r="AR226" s="211">
        <v>5.28</v>
      </c>
      <c r="AS226" s="211" t="s">
        <v>222</v>
      </c>
      <c r="AT226" s="211" t="s">
        <v>222</v>
      </c>
      <c r="AU226" s="210">
        <v>-8.1355847529999998</v>
      </c>
      <c r="AV226" s="210">
        <v>-13.729320831000001</v>
      </c>
      <c r="AW226" s="210">
        <v>8.8822779431000001</v>
      </c>
      <c r="AX226" s="210">
        <v>-11.870381669</v>
      </c>
      <c r="AY226" s="212">
        <v>7</v>
      </c>
      <c r="AZ226" s="212">
        <v>5</v>
      </c>
      <c r="BA226" s="210">
        <v>1.1070110701</v>
      </c>
      <c r="BB226" s="210">
        <v>-0.57721416711999995</v>
      </c>
      <c r="BC226" s="210">
        <v>0.14174576785000001</v>
      </c>
      <c r="BD226" s="210">
        <v>-18.740612500000001</v>
      </c>
      <c r="BE226" s="209" t="s">
        <v>1756</v>
      </c>
      <c r="BF226" s="209" t="s">
        <v>1757</v>
      </c>
      <c r="BG226" s="211">
        <v>0.06</v>
      </c>
      <c r="BH226" s="210">
        <v>1.1090573013</v>
      </c>
    </row>
    <row r="227" spans="1:60" x14ac:dyDescent="0.3">
      <c r="A227" s="208">
        <v>224</v>
      </c>
      <c r="B227" s="209" t="s">
        <v>2410</v>
      </c>
      <c r="C227" s="207" t="s">
        <v>234</v>
      </c>
      <c r="D227" s="209" t="s">
        <v>286</v>
      </c>
      <c r="E227" s="209" t="s">
        <v>880</v>
      </c>
      <c r="F227" s="209" t="s">
        <v>288</v>
      </c>
      <c r="G227" s="209" t="s">
        <v>2066</v>
      </c>
      <c r="H227" s="209" t="s">
        <v>2067</v>
      </c>
      <c r="I227" s="209" t="s">
        <v>291</v>
      </c>
      <c r="J227" s="209" t="s">
        <v>833</v>
      </c>
      <c r="K227" s="211">
        <v>89.230769230999996</v>
      </c>
      <c r="L227" s="211" t="s">
        <v>222</v>
      </c>
      <c r="M227" s="211" t="s">
        <v>222</v>
      </c>
      <c r="N227" s="212">
        <v>17169.251330999999</v>
      </c>
      <c r="O227" s="212">
        <v>24259.064863</v>
      </c>
      <c r="P227" s="213">
        <v>46255</v>
      </c>
      <c r="Q227" s="212">
        <v>509178.17103999999</v>
      </c>
      <c r="R227" s="211" t="s">
        <v>222</v>
      </c>
      <c r="S227" s="211" t="s">
        <v>222</v>
      </c>
      <c r="T227" s="211">
        <v>10.84</v>
      </c>
      <c r="U227" s="211" t="s">
        <v>222</v>
      </c>
      <c r="V227" s="211" t="s">
        <v>222</v>
      </c>
      <c r="W227" s="215" t="s">
        <v>222</v>
      </c>
      <c r="X227" s="211" t="s">
        <v>222</v>
      </c>
      <c r="Y227" s="211" t="s">
        <v>222</v>
      </c>
      <c r="Z227" s="215" t="s">
        <v>222</v>
      </c>
      <c r="AA227" s="210">
        <v>1.0868966687999999</v>
      </c>
      <c r="AB227" s="213">
        <v>46234</v>
      </c>
      <c r="AC227" s="212">
        <v>46972.156000000003</v>
      </c>
      <c r="AD227" s="212">
        <v>468469.71348999999</v>
      </c>
      <c r="AE227" s="211">
        <v>9.9733491792999995</v>
      </c>
      <c r="AF227" s="213">
        <v>46248</v>
      </c>
      <c r="AG227" s="211" t="s">
        <v>222</v>
      </c>
      <c r="AH227" s="211" t="s">
        <v>222</v>
      </c>
      <c r="AI227" s="211">
        <v>0.02</v>
      </c>
      <c r="AJ227" s="210">
        <v>0</v>
      </c>
      <c r="AK227" s="210">
        <v>-0.95079342445000004</v>
      </c>
      <c r="AL227" s="210">
        <v>1.4948112357000001</v>
      </c>
      <c r="AM227" s="210">
        <v>2.5511486422999998</v>
      </c>
      <c r="AN227" s="211" t="s">
        <v>222</v>
      </c>
      <c r="AO227" s="211" t="s">
        <v>222</v>
      </c>
      <c r="AP227" s="211" t="s">
        <v>222</v>
      </c>
      <c r="AQ227" s="210">
        <v>-0.27598896039999998</v>
      </c>
      <c r="AR227" s="211">
        <v>10.87</v>
      </c>
      <c r="AS227" s="211" t="s">
        <v>222</v>
      </c>
      <c r="AT227" s="211" t="s">
        <v>222</v>
      </c>
      <c r="AU227" s="210">
        <v>0.55504446482000003</v>
      </c>
      <c r="AV227" s="211" t="s">
        <v>222</v>
      </c>
      <c r="AW227" s="210">
        <v>1.4218009479</v>
      </c>
      <c r="AX227" s="210">
        <v>0.55504446482000003</v>
      </c>
      <c r="AY227" s="211" t="s">
        <v>222</v>
      </c>
      <c r="AZ227" s="211" t="s">
        <v>222</v>
      </c>
      <c r="BA227" s="210">
        <v>0.18691588784999999</v>
      </c>
      <c r="BB227" s="211" t="s">
        <v>222</v>
      </c>
      <c r="BC227" s="211" t="s">
        <v>222</v>
      </c>
      <c r="BD227" s="211" t="s">
        <v>222</v>
      </c>
      <c r="BE227" s="209" t="s">
        <v>1756</v>
      </c>
      <c r="BF227" s="209" t="s">
        <v>1757</v>
      </c>
      <c r="BG227" s="211">
        <v>0.02</v>
      </c>
      <c r="BH227" s="210">
        <v>0.18518518518999999</v>
      </c>
    </row>
    <row r="228" spans="1:60" x14ac:dyDescent="0.3">
      <c r="A228" s="208">
        <v>225</v>
      </c>
      <c r="B228" s="209" t="s">
        <v>1783</v>
      </c>
      <c r="C228" s="207" t="s">
        <v>234</v>
      </c>
      <c r="D228" s="209" t="s">
        <v>286</v>
      </c>
      <c r="E228" s="209" t="s">
        <v>880</v>
      </c>
      <c r="F228" s="209" t="s">
        <v>288</v>
      </c>
      <c r="G228" s="209" t="s">
        <v>1749</v>
      </c>
      <c r="H228" s="209" t="s">
        <v>1750</v>
      </c>
      <c r="I228" s="209" t="s">
        <v>291</v>
      </c>
      <c r="J228" s="209" t="s">
        <v>833</v>
      </c>
      <c r="K228" s="211">
        <v>43.076923076999996</v>
      </c>
      <c r="L228" s="211" t="s">
        <v>222</v>
      </c>
      <c r="M228" s="212">
        <v>21.118334040000001</v>
      </c>
      <c r="N228" s="212">
        <v>1.7412812308000001</v>
      </c>
      <c r="O228" s="212">
        <v>2.3152208696000001</v>
      </c>
      <c r="P228" s="213">
        <v>46254</v>
      </c>
      <c r="Q228" s="212">
        <v>36204.514949999997</v>
      </c>
      <c r="R228" s="212">
        <v>20612</v>
      </c>
      <c r="S228" s="212">
        <v>15592.514950000001</v>
      </c>
      <c r="T228" s="211">
        <v>104.55</v>
      </c>
      <c r="U228" s="211">
        <v>104.55</v>
      </c>
      <c r="V228" s="210">
        <v>100</v>
      </c>
      <c r="W228" s="213">
        <v>46254</v>
      </c>
      <c r="X228" s="211">
        <v>76.34</v>
      </c>
      <c r="Y228" s="214">
        <v>136.95310452999999</v>
      </c>
      <c r="Z228" s="213">
        <v>46247</v>
      </c>
      <c r="AA228" s="211" t="s">
        <v>222</v>
      </c>
      <c r="AB228" s="213">
        <v>46203</v>
      </c>
      <c r="AC228" s="212">
        <v>346.28899999999999</v>
      </c>
      <c r="AD228" s="211" t="s">
        <v>222</v>
      </c>
      <c r="AE228" s="211" t="s">
        <v>222</v>
      </c>
      <c r="AF228" s="213">
        <v>46241</v>
      </c>
      <c r="AG228" s="210">
        <v>14.130118377000001</v>
      </c>
      <c r="AH228" s="211">
        <v>14.5625</v>
      </c>
      <c r="AI228" s="211">
        <v>1.29</v>
      </c>
      <c r="AJ228" s="211" t="s">
        <v>222</v>
      </c>
      <c r="AK228" s="211" t="s">
        <v>222</v>
      </c>
      <c r="AL228" s="211" t="s">
        <v>222</v>
      </c>
      <c r="AM228" s="210">
        <v>3.5440032916000002</v>
      </c>
      <c r="AN228" s="211" t="s">
        <v>222</v>
      </c>
      <c r="AO228" s="210">
        <v>9.9025965781000007</v>
      </c>
      <c r="AP228" s="211" t="s">
        <v>222</v>
      </c>
      <c r="AQ228" s="210">
        <v>0</v>
      </c>
      <c r="AR228" s="211">
        <v>104.55</v>
      </c>
      <c r="AS228" s="211" t="s">
        <v>222</v>
      </c>
      <c r="AT228" s="211" t="s">
        <v>222</v>
      </c>
      <c r="AU228" s="210">
        <v>1.2589588967000001</v>
      </c>
      <c r="AV228" s="210">
        <v>12.36994363</v>
      </c>
      <c r="AW228" s="210">
        <v>1.3690649577</v>
      </c>
      <c r="AX228" s="210">
        <v>1.0648596321999999</v>
      </c>
      <c r="AY228" s="211" t="s">
        <v>222</v>
      </c>
      <c r="AZ228" s="211" t="s">
        <v>222</v>
      </c>
      <c r="BA228" s="210">
        <v>1.2338593974000001</v>
      </c>
      <c r="BB228" s="211" t="s">
        <v>222</v>
      </c>
      <c r="BC228" s="211" t="s">
        <v>222</v>
      </c>
      <c r="BD228" s="211" t="s">
        <v>222</v>
      </c>
      <c r="BE228" s="209" t="s">
        <v>1756</v>
      </c>
      <c r="BF228" s="209" t="s">
        <v>1757</v>
      </c>
      <c r="BG228" s="211">
        <v>1.29</v>
      </c>
      <c r="BH228" s="210">
        <v>1.2339774249</v>
      </c>
    </row>
    <row r="229" spans="1:60" x14ac:dyDescent="0.3">
      <c r="A229" s="208">
        <v>226</v>
      </c>
      <c r="B229" s="209" t="s">
        <v>2209</v>
      </c>
      <c r="C229" s="207" t="s">
        <v>234</v>
      </c>
      <c r="D229" s="209" t="s">
        <v>286</v>
      </c>
      <c r="E229" s="209" t="s">
        <v>880</v>
      </c>
      <c r="F229" s="209" t="s">
        <v>288</v>
      </c>
      <c r="G229" s="209" t="s">
        <v>2411</v>
      </c>
      <c r="H229" s="209" t="s">
        <v>466</v>
      </c>
      <c r="I229" s="209" t="s">
        <v>291</v>
      </c>
      <c r="J229" s="209" t="s">
        <v>833</v>
      </c>
      <c r="K229" s="211">
        <v>100</v>
      </c>
      <c r="L229" s="211" t="s">
        <v>222</v>
      </c>
      <c r="M229" s="212">
        <v>3013.7042167999998</v>
      </c>
      <c r="N229" s="212">
        <v>907.81842245999997</v>
      </c>
      <c r="O229" s="212">
        <v>1209.6142417000001</v>
      </c>
      <c r="P229" s="213">
        <v>46255</v>
      </c>
      <c r="Q229" s="212">
        <v>739839.91336000001</v>
      </c>
      <c r="R229" s="212">
        <v>871985.96476</v>
      </c>
      <c r="S229" s="212">
        <v>-132146.0514</v>
      </c>
      <c r="T229" s="211">
        <v>83.14</v>
      </c>
      <c r="U229" s="211">
        <v>101.20591281999999</v>
      </c>
      <c r="V229" s="210">
        <v>82.149350448999996</v>
      </c>
      <c r="W229" s="213">
        <v>46052</v>
      </c>
      <c r="X229" s="211">
        <v>76.733186482999997</v>
      </c>
      <c r="Y229" s="214">
        <v>108.34946886</v>
      </c>
      <c r="Z229" s="213">
        <v>46139</v>
      </c>
      <c r="AA229" s="210">
        <v>0.95713404754999998</v>
      </c>
      <c r="AB229" s="213">
        <v>46234</v>
      </c>
      <c r="AC229" s="212">
        <v>8898.7240000000002</v>
      </c>
      <c r="AD229" s="212">
        <v>772974.18814999994</v>
      </c>
      <c r="AE229" s="211">
        <v>86.863486062999996</v>
      </c>
      <c r="AF229" s="213">
        <v>46253</v>
      </c>
      <c r="AG229" s="210">
        <v>10.766404735</v>
      </c>
      <c r="AH229" s="211">
        <v>10.55</v>
      </c>
      <c r="AI229" s="211">
        <v>0.85</v>
      </c>
      <c r="AJ229" s="210">
        <v>0.77575757568000003</v>
      </c>
      <c r="AK229" s="210">
        <v>-0.17503584877</v>
      </c>
      <c r="AL229" s="210">
        <v>-2.6118441869</v>
      </c>
      <c r="AM229" s="210">
        <v>1.3810382881000001</v>
      </c>
      <c r="AN229" s="210">
        <v>-5.2204560897999999</v>
      </c>
      <c r="AO229" s="210">
        <v>-15.943819530000001</v>
      </c>
      <c r="AP229" s="210">
        <v>-12.709319419</v>
      </c>
      <c r="AQ229" s="210">
        <v>-2.2263281435</v>
      </c>
      <c r="AR229" s="211">
        <v>85.033116196999998</v>
      </c>
      <c r="AS229" s="210">
        <v>32.603262958000002</v>
      </c>
      <c r="AT229" s="210">
        <v>-3.5038437269</v>
      </c>
      <c r="AU229" s="210">
        <v>-3.9924468302</v>
      </c>
      <c r="AV229" s="210">
        <v>-13.476472478</v>
      </c>
      <c r="AW229" s="210">
        <v>5.3933696189999996</v>
      </c>
      <c r="AX229" s="210">
        <v>-10.622059591999999</v>
      </c>
      <c r="AY229" s="212">
        <v>8</v>
      </c>
      <c r="AZ229" s="212">
        <v>6</v>
      </c>
      <c r="BA229" s="210">
        <v>0.98573582280000005</v>
      </c>
      <c r="BB229" s="210">
        <v>-0.98363758012000002</v>
      </c>
      <c r="BC229" s="210">
        <v>-6.8348459673000003E-2</v>
      </c>
      <c r="BD229" s="210">
        <v>-18.947411979999998</v>
      </c>
      <c r="BE229" s="209" t="s">
        <v>1756</v>
      </c>
      <c r="BF229" s="209" t="s">
        <v>1757</v>
      </c>
      <c r="BG229" s="211">
        <v>0.85</v>
      </c>
      <c r="BH229" s="210">
        <v>0.97176174689000006</v>
      </c>
    </row>
    <row r="230" spans="1:60" x14ac:dyDescent="0.3">
      <c r="A230" s="208">
        <v>227</v>
      </c>
      <c r="B230" s="209" t="s">
        <v>2210</v>
      </c>
      <c r="C230" s="207" t="s">
        <v>234</v>
      </c>
      <c r="D230" s="209" t="s">
        <v>286</v>
      </c>
      <c r="E230" s="209" t="s">
        <v>880</v>
      </c>
      <c r="F230" s="209" t="s">
        <v>288</v>
      </c>
      <c r="G230" s="209" t="s">
        <v>411</v>
      </c>
      <c r="H230" s="209" t="s">
        <v>412</v>
      </c>
      <c r="I230" s="209" t="s">
        <v>291</v>
      </c>
      <c r="J230" s="209" t="s">
        <v>833</v>
      </c>
      <c r="K230" s="211">
        <v>98.461538461999993</v>
      </c>
      <c r="L230" s="211" t="s">
        <v>222</v>
      </c>
      <c r="M230" s="212">
        <v>82.522306439999994</v>
      </c>
      <c r="N230" s="212">
        <v>11.478012768999999</v>
      </c>
      <c r="O230" s="212">
        <v>21.602371303999998</v>
      </c>
      <c r="P230" s="213">
        <v>46255</v>
      </c>
      <c r="Q230" s="212">
        <v>44969.906799999997</v>
      </c>
      <c r="R230" s="212">
        <v>52132.521999999997</v>
      </c>
      <c r="S230" s="212">
        <v>-7162.6152000000002</v>
      </c>
      <c r="T230" s="211">
        <v>65.17</v>
      </c>
      <c r="U230" s="211">
        <v>76.554634546000003</v>
      </c>
      <c r="V230" s="210">
        <v>85.128745484999996</v>
      </c>
      <c r="W230" s="213">
        <v>46113</v>
      </c>
      <c r="X230" s="211">
        <v>62.395754343</v>
      </c>
      <c r="Y230" s="214">
        <v>104.44620901</v>
      </c>
      <c r="Z230" s="213">
        <v>46213</v>
      </c>
      <c r="AA230" s="210">
        <v>0.79438914531000004</v>
      </c>
      <c r="AB230" s="213">
        <v>46234</v>
      </c>
      <c r="AC230" s="212">
        <v>690.04</v>
      </c>
      <c r="AD230" s="212">
        <v>56609.417520000003</v>
      </c>
      <c r="AE230" s="211">
        <v>82.037878268</v>
      </c>
      <c r="AF230" s="213">
        <v>46237</v>
      </c>
      <c r="AG230" s="210">
        <v>10.059563203</v>
      </c>
      <c r="AH230" s="211">
        <v>7.6</v>
      </c>
      <c r="AI230" s="211">
        <v>0.65</v>
      </c>
      <c r="AJ230" s="210">
        <v>0</v>
      </c>
      <c r="AK230" s="210">
        <v>-0.95079342445000004</v>
      </c>
      <c r="AL230" s="210">
        <v>6.3850598235E-2</v>
      </c>
      <c r="AM230" s="210">
        <v>-12.096200208999999</v>
      </c>
      <c r="AN230" s="210">
        <v>-4.4751506327000001</v>
      </c>
      <c r="AO230" s="210">
        <v>-4.8995008669000004</v>
      </c>
      <c r="AP230" s="210">
        <v>-11.964013961999999</v>
      </c>
      <c r="AQ230" s="210">
        <v>0.26153846155999999</v>
      </c>
      <c r="AR230" s="211">
        <v>65</v>
      </c>
      <c r="AS230" s="210">
        <v>51.460548482999997</v>
      </c>
      <c r="AT230" s="210">
        <v>15.353441797</v>
      </c>
      <c r="AU230" s="210">
        <v>0.87662976784000002</v>
      </c>
      <c r="AV230" s="210">
        <v>-2.4321538146999999</v>
      </c>
      <c r="AW230" s="210">
        <v>4.3867103903000002</v>
      </c>
      <c r="AX230" s="210">
        <v>-14.534701838</v>
      </c>
      <c r="AY230" s="212">
        <v>7</v>
      </c>
      <c r="AZ230" s="212">
        <v>6</v>
      </c>
      <c r="BA230" s="210">
        <v>0.98814229248999996</v>
      </c>
      <c r="BB230" s="210">
        <v>-0.78485386609999996</v>
      </c>
      <c r="BC230" s="210">
        <v>0.10108442329</v>
      </c>
      <c r="BD230" s="210">
        <v>-16.214789936999999</v>
      </c>
      <c r="BE230" s="209" t="s">
        <v>1756</v>
      </c>
      <c r="BF230" s="209" t="s">
        <v>1757</v>
      </c>
      <c r="BG230" s="211">
        <v>0.65</v>
      </c>
      <c r="BH230" s="210">
        <v>0.99616858237999995</v>
      </c>
    </row>
    <row r="231" spans="1:60" x14ac:dyDescent="0.3">
      <c r="A231" s="208">
        <v>228</v>
      </c>
      <c r="B231" s="209" t="s">
        <v>2211</v>
      </c>
      <c r="C231" s="207" t="s">
        <v>234</v>
      </c>
      <c r="D231" s="209" t="s">
        <v>286</v>
      </c>
      <c r="E231" s="209" t="s">
        <v>880</v>
      </c>
      <c r="F231" s="209" t="s">
        <v>288</v>
      </c>
      <c r="G231" s="209" t="s">
        <v>69</v>
      </c>
      <c r="H231" s="209" t="s">
        <v>413</v>
      </c>
      <c r="I231" s="209" t="s">
        <v>291</v>
      </c>
      <c r="J231" s="209" t="s">
        <v>833</v>
      </c>
      <c r="K231" s="211">
        <v>100</v>
      </c>
      <c r="L231" s="211" t="s">
        <v>222</v>
      </c>
      <c r="M231" s="212">
        <v>118.63091455999999</v>
      </c>
      <c r="N231" s="212">
        <v>25.432699692</v>
      </c>
      <c r="O231" s="212">
        <v>19.590473042999999</v>
      </c>
      <c r="P231" s="213">
        <v>46255</v>
      </c>
      <c r="Q231" s="212">
        <v>100045.0024</v>
      </c>
      <c r="R231" s="212">
        <v>95774.692800000004</v>
      </c>
      <c r="S231" s="212">
        <v>4270.3095999999996</v>
      </c>
      <c r="T231" s="211">
        <v>63.49</v>
      </c>
      <c r="U231" s="211">
        <v>70.247577362000001</v>
      </c>
      <c r="V231" s="210">
        <v>90.380341051000002</v>
      </c>
      <c r="W231" s="213">
        <v>45967</v>
      </c>
      <c r="X231" s="211">
        <v>53.969102657000001</v>
      </c>
      <c r="Y231" s="214">
        <v>117.6413853</v>
      </c>
      <c r="Z231" s="213">
        <v>45897</v>
      </c>
      <c r="AA231" s="210">
        <v>0.77451020465999998</v>
      </c>
      <c r="AB231" s="213">
        <v>46234</v>
      </c>
      <c r="AC231" s="212">
        <v>1575.76</v>
      </c>
      <c r="AD231" s="212">
        <v>129171.96158</v>
      </c>
      <c r="AE231" s="211">
        <v>81.974387965000005</v>
      </c>
      <c r="AF231" s="213">
        <v>46237</v>
      </c>
      <c r="AG231" s="210">
        <v>12.142152023</v>
      </c>
      <c r="AH231" s="211">
        <v>7.38</v>
      </c>
      <c r="AI231" s="211">
        <v>0.65</v>
      </c>
      <c r="AJ231" s="210">
        <v>-0.15725743050999999</v>
      </c>
      <c r="AK231" s="210">
        <v>-1.1080508549999999</v>
      </c>
      <c r="AL231" s="210">
        <v>-0.60227401282000004</v>
      </c>
      <c r="AM231" s="210">
        <v>1.9360100048</v>
      </c>
      <c r="AN231" s="210">
        <v>16.963950537999999</v>
      </c>
      <c r="AO231" s="210">
        <v>-1.1744054598</v>
      </c>
      <c r="AP231" s="210">
        <v>9.4750872079999997</v>
      </c>
      <c r="AQ231" s="210">
        <v>2.8844595688000001</v>
      </c>
      <c r="AR231" s="211">
        <v>61.71</v>
      </c>
      <c r="AS231" s="210">
        <v>40.987549172000001</v>
      </c>
      <c r="AT231" s="210">
        <v>4.8804424867999998</v>
      </c>
      <c r="AU231" s="210">
        <v>-2.4765620333</v>
      </c>
      <c r="AV231" s="210">
        <v>1.2929415924000001</v>
      </c>
      <c r="AW231" s="210">
        <v>11.037238293</v>
      </c>
      <c r="AX231" s="210">
        <v>-5.0341648227000002</v>
      </c>
      <c r="AY231" s="212">
        <v>6</v>
      </c>
      <c r="AZ231" s="212">
        <v>8</v>
      </c>
      <c r="BA231" s="210">
        <v>1.0074395536</v>
      </c>
      <c r="BB231" s="210">
        <v>0.22942835893999999</v>
      </c>
      <c r="BC231" s="210">
        <v>0.93335259345999999</v>
      </c>
      <c r="BD231" s="210">
        <v>13.159261341000001</v>
      </c>
      <c r="BE231" s="209" t="s">
        <v>1756</v>
      </c>
      <c r="BF231" s="209" t="s">
        <v>1757</v>
      </c>
      <c r="BG231" s="211">
        <v>0.65</v>
      </c>
      <c r="BH231" s="210">
        <v>0.98844282238000003</v>
      </c>
    </row>
    <row r="232" spans="1:60" x14ac:dyDescent="0.3">
      <c r="A232" s="208">
        <v>229</v>
      </c>
      <c r="B232" s="209" t="s">
        <v>2412</v>
      </c>
      <c r="C232" s="207" t="s">
        <v>234</v>
      </c>
      <c r="D232" s="209" t="s">
        <v>286</v>
      </c>
      <c r="E232" s="209" t="s">
        <v>880</v>
      </c>
      <c r="F232" s="209" t="s">
        <v>288</v>
      </c>
      <c r="G232" s="209" t="s">
        <v>919</v>
      </c>
      <c r="H232" s="209" t="s">
        <v>920</v>
      </c>
      <c r="I232" s="209" t="s">
        <v>291</v>
      </c>
      <c r="J232" s="209" t="s">
        <v>833</v>
      </c>
      <c r="K232" s="211">
        <v>100</v>
      </c>
      <c r="L232" s="211" t="s">
        <v>222</v>
      </c>
      <c r="M232" s="212">
        <v>253.41191468</v>
      </c>
      <c r="N232" s="212">
        <v>217.04675569</v>
      </c>
      <c r="O232" s="212">
        <v>284.74427652000003</v>
      </c>
      <c r="P232" s="213">
        <v>46255</v>
      </c>
      <c r="Q232" s="212">
        <v>147099.11076000001</v>
      </c>
      <c r="R232" s="212">
        <v>147693.8511</v>
      </c>
      <c r="S232" s="212">
        <v>-594.74033984000005</v>
      </c>
      <c r="T232" s="211">
        <v>7.42</v>
      </c>
      <c r="U232" s="211">
        <v>8.1002747111000009</v>
      </c>
      <c r="V232" s="210">
        <v>91.601831599999997</v>
      </c>
      <c r="W232" s="213">
        <v>46087</v>
      </c>
      <c r="X232" s="211">
        <v>6.2789697736000001</v>
      </c>
      <c r="Y232" s="214">
        <v>118.17225225</v>
      </c>
      <c r="Z232" s="213">
        <v>45894</v>
      </c>
      <c r="AA232" s="210">
        <v>0.75202385101000002</v>
      </c>
      <c r="AB232" s="213">
        <v>45900</v>
      </c>
      <c r="AC232" s="212">
        <v>19824.678</v>
      </c>
      <c r="AD232" s="212">
        <v>195604.31568999999</v>
      </c>
      <c r="AE232" s="211">
        <v>9.8667083365000003</v>
      </c>
      <c r="AF232" s="213">
        <v>46246</v>
      </c>
      <c r="AG232" s="210">
        <v>17.919463087</v>
      </c>
      <c r="AH232" s="211">
        <v>1.335</v>
      </c>
      <c r="AI232" s="211">
        <v>0.11</v>
      </c>
      <c r="AJ232" s="210">
        <v>-0.13458950207000001</v>
      </c>
      <c r="AK232" s="210">
        <v>-1.0853829264999999</v>
      </c>
      <c r="AL232" s="210">
        <v>-5.6943782483999996</v>
      </c>
      <c r="AM232" s="210">
        <v>-4.9768166518000001</v>
      </c>
      <c r="AN232" s="210">
        <v>17.696390838999999</v>
      </c>
      <c r="AO232" s="210">
        <v>2.4099856091</v>
      </c>
      <c r="AP232" s="210">
        <v>10.207527509</v>
      </c>
      <c r="AQ232" s="210">
        <v>-3.6363636364</v>
      </c>
      <c r="AR232" s="211">
        <v>7.7</v>
      </c>
      <c r="AS232" s="211" t="s">
        <v>222</v>
      </c>
      <c r="AT232" s="211" t="s">
        <v>222</v>
      </c>
      <c r="AU232" s="210">
        <v>-3.8877571420999999</v>
      </c>
      <c r="AV232" s="210">
        <v>4.8773326613999997</v>
      </c>
      <c r="AW232" s="210">
        <v>9.9080709269000007</v>
      </c>
      <c r="AX232" s="210">
        <v>-3.8877571420999999</v>
      </c>
      <c r="AY232" s="212">
        <v>8</v>
      </c>
      <c r="AZ232" s="212">
        <v>8</v>
      </c>
      <c r="BA232" s="210">
        <v>1.3784461153000001</v>
      </c>
      <c r="BB232" s="210">
        <v>0.28848125585000001</v>
      </c>
      <c r="BC232" s="210">
        <v>0.85413437191999997</v>
      </c>
      <c r="BD232" s="210">
        <v>10.000943093</v>
      </c>
      <c r="BE232" s="209" t="s">
        <v>1756</v>
      </c>
      <c r="BF232" s="209" t="s">
        <v>1758</v>
      </c>
      <c r="BG232" s="211">
        <v>0.11</v>
      </c>
      <c r="BH232" s="210">
        <v>1.4048531289999999</v>
      </c>
    </row>
    <row r="233" spans="1:60" x14ac:dyDescent="0.3">
      <c r="A233" s="208">
        <v>230</v>
      </c>
      <c r="B233" s="209" t="s">
        <v>2212</v>
      </c>
      <c r="C233" s="207" t="s">
        <v>234</v>
      </c>
      <c r="D233" s="209" t="s">
        <v>286</v>
      </c>
      <c r="E233" s="209" t="s">
        <v>880</v>
      </c>
      <c r="F233" s="209" t="s">
        <v>288</v>
      </c>
      <c r="G233" s="209" t="s">
        <v>72</v>
      </c>
      <c r="H233" s="209" t="s">
        <v>405</v>
      </c>
      <c r="I233" s="209" t="s">
        <v>291</v>
      </c>
      <c r="J233" s="209" t="s">
        <v>833</v>
      </c>
      <c r="K233" s="211">
        <v>100</v>
      </c>
      <c r="L233" s="211" t="s">
        <v>222</v>
      </c>
      <c r="M233" s="212">
        <v>126.1703428</v>
      </c>
      <c r="N233" s="212">
        <v>33.767869077</v>
      </c>
      <c r="O233" s="212">
        <v>40.532432608999997</v>
      </c>
      <c r="P233" s="213">
        <v>46255</v>
      </c>
      <c r="Q233" s="212">
        <v>47106.058499999999</v>
      </c>
      <c r="R233" s="212">
        <v>41985.834750000002</v>
      </c>
      <c r="S233" s="212">
        <v>5120.2237500000001</v>
      </c>
      <c r="T233" s="211">
        <v>1.38</v>
      </c>
      <c r="U233" s="211">
        <v>2.2310042176999998</v>
      </c>
      <c r="V233" s="210">
        <v>61.855553165000003</v>
      </c>
      <c r="W233" s="213">
        <v>46099</v>
      </c>
      <c r="X233" s="211">
        <v>1.1559748658</v>
      </c>
      <c r="Y233" s="214">
        <v>119.37975822</v>
      </c>
      <c r="Z233" s="213">
        <v>45902</v>
      </c>
      <c r="AA233" s="210">
        <v>0.21593845910000001</v>
      </c>
      <c r="AB233" s="213">
        <v>46234</v>
      </c>
      <c r="AC233" s="212">
        <v>34134.824999999997</v>
      </c>
      <c r="AD233" s="212">
        <v>218145.75641999999</v>
      </c>
      <c r="AE233" s="211">
        <v>6.3907096761000002</v>
      </c>
      <c r="AF233" s="213">
        <v>46195</v>
      </c>
      <c r="AG233" s="210">
        <v>7.4686735771999997</v>
      </c>
      <c r="AH233" s="211">
        <v>9.1864685000000001E-2</v>
      </c>
      <c r="AI233" s="211">
        <v>0</v>
      </c>
      <c r="AJ233" s="210">
        <v>0.72992700716000003</v>
      </c>
      <c r="AK233" s="210">
        <v>-0.22086641729000001</v>
      </c>
      <c r="AL233" s="210">
        <v>-4.1666666668000003</v>
      </c>
      <c r="AM233" s="210">
        <v>-5.1494593183999999</v>
      </c>
      <c r="AN233" s="210">
        <v>19.170021140999999</v>
      </c>
      <c r="AO233" s="210">
        <v>-19.493271290999999</v>
      </c>
      <c r="AP233" s="210">
        <v>11.681157811</v>
      </c>
      <c r="AQ233" s="210">
        <v>0</v>
      </c>
      <c r="AR233" s="211">
        <v>1.38</v>
      </c>
      <c r="AS233" s="210">
        <v>-48.005612368999998</v>
      </c>
      <c r="AT233" s="210">
        <v>-84.112719053999996</v>
      </c>
      <c r="AU233" s="210">
        <v>6.1538461538</v>
      </c>
      <c r="AV233" s="210">
        <v>-17.025924238999998</v>
      </c>
      <c r="AW233" s="210">
        <v>25.087896487999998</v>
      </c>
      <c r="AX233" s="210">
        <v>-7.5468062152000002</v>
      </c>
      <c r="AY233" s="212">
        <v>4</v>
      </c>
      <c r="AZ233" s="212">
        <v>5</v>
      </c>
      <c r="BA233" s="210">
        <v>0</v>
      </c>
      <c r="BB233" s="210">
        <v>0.28223387318999998</v>
      </c>
      <c r="BC233" s="210">
        <v>1.4078981354</v>
      </c>
      <c r="BD233" s="210">
        <v>23.736544234</v>
      </c>
      <c r="BE233" s="209" t="s">
        <v>1756</v>
      </c>
      <c r="BF233" s="209" t="s">
        <v>1757</v>
      </c>
      <c r="BG233" s="211">
        <v>0</v>
      </c>
      <c r="BH233" s="210">
        <v>0</v>
      </c>
    </row>
    <row r="234" spans="1:60" x14ac:dyDescent="0.3">
      <c r="A234" s="208">
        <v>231</v>
      </c>
      <c r="B234" s="209" t="s">
        <v>1864</v>
      </c>
      <c r="C234" s="207" t="s">
        <v>234</v>
      </c>
      <c r="D234" s="209" t="s">
        <v>286</v>
      </c>
      <c r="E234" s="209" t="s">
        <v>880</v>
      </c>
      <c r="F234" s="209" t="s">
        <v>288</v>
      </c>
      <c r="G234" s="209" t="s">
        <v>1177</v>
      </c>
      <c r="H234" s="209" t="s">
        <v>1178</v>
      </c>
      <c r="I234" s="209" t="s">
        <v>291</v>
      </c>
      <c r="J234" s="209" t="s">
        <v>833</v>
      </c>
      <c r="K234" s="211">
        <v>13.846153846</v>
      </c>
      <c r="L234" s="211" t="s">
        <v>222</v>
      </c>
      <c r="M234" s="212">
        <v>9.3501760000000003E-2</v>
      </c>
      <c r="N234" s="212">
        <v>0.21567307692000001</v>
      </c>
      <c r="O234" s="212">
        <v>8.1086956522E-2</v>
      </c>
      <c r="P234" s="213">
        <v>46254</v>
      </c>
      <c r="Q234" s="212">
        <v>46106.434999999998</v>
      </c>
      <c r="R234" s="211" t="s">
        <v>222</v>
      </c>
      <c r="S234" s="211" t="s">
        <v>222</v>
      </c>
      <c r="T234" s="211">
        <v>365</v>
      </c>
      <c r="U234" s="211">
        <v>365</v>
      </c>
      <c r="V234" s="210">
        <v>100</v>
      </c>
      <c r="W234" s="213">
        <v>46237</v>
      </c>
      <c r="X234" s="211">
        <v>96.963344086999996</v>
      </c>
      <c r="Y234" s="214">
        <v>376.43091153</v>
      </c>
      <c r="Z234" s="213">
        <v>45915</v>
      </c>
      <c r="AA234" s="211" t="s">
        <v>222</v>
      </c>
      <c r="AB234" s="213">
        <v>46203</v>
      </c>
      <c r="AC234" s="212">
        <v>126.319</v>
      </c>
      <c r="AD234" s="211" t="s">
        <v>222</v>
      </c>
      <c r="AE234" s="211" t="s">
        <v>222</v>
      </c>
      <c r="AF234" s="213">
        <v>46241</v>
      </c>
      <c r="AG234" s="211" t="s">
        <v>222</v>
      </c>
      <c r="AH234" s="211">
        <v>404.25</v>
      </c>
      <c r="AI234" s="211">
        <v>135</v>
      </c>
      <c r="AJ234" s="211" t="s">
        <v>222</v>
      </c>
      <c r="AK234" s="211" t="s">
        <v>222</v>
      </c>
      <c r="AL234" s="210">
        <v>-9.0949470177000002E-11</v>
      </c>
      <c r="AM234" s="211" t="s">
        <v>222</v>
      </c>
      <c r="AN234" s="211" t="s">
        <v>222</v>
      </c>
      <c r="AO234" s="211" t="s">
        <v>222</v>
      </c>
      <c r="AP234" s="211" t="s">
        <v>222</v>
      </c>
      <c r="AQ234" s="211" t="s">
        <v>222</v>
      </c>
      <c r="AR234" s="211" t="s">
        <v>222</v>
      </c>
      <c r="AS234" s="211" t="s">
        <v>222</v>
      </c>
      <c r="AT234" s="211" t="s">
        <v>222</v>
      </c>
      <c r="AU234" s="210">
        <v>-9.0949470177000002E-11</v>
      </c>
      <c r="AV234" s="211" t="s">
        <v>222</v>
      </c>
      <c r="AW234" s="210">
        <v>57.604412924000002</v>
      </c>
      <c r="AX234" s="210">
        <v>-9.0949470177000002E-11</v>
      </c>
      <c r="AY234" s="211" t="s">
        <v>222</v>
      </c>
      <c r="AZ234" s="211" t="s">
        <v>222</v>
      </c>
      <c r="BA234" s="210">
        <v>27</v>
      </c>
      <c r="BB234" s="211" t="s">
        <v>222</v>
      </c>
      <c r="BC234" s="211" t="s">
        <v>222</v>
      </c>
      <c r="BD234" s="211" t="s">
        <v>222</v>
      </c>
      <c r="BE234" s="209" t="s">
        <v>1756</v>
      </c>
      <c r="BF234" s="209" t="s">
        <v>1757</v>
      </c>
      <c r="BG234" s="211">
        <v>135</v>
      </c>
      <c r="BH234" s="210">
        <v>27</v>
      </c>
    </row>
    <row r="235" spans="1:60" x14ac:dyDescent="0.3">
      <c r="A235" s="208">
        <v>232</v>
      </c>
      <c r="B235" s="209" t="s">
        <v>2413</v>
      </c>
      <c r="C235" s="207" t="s">
        <v>234</v>
      </c>
      <c r="D235" s="209" t="s">
        <v>286</v>
      </c>
      <c r="E235" s="209" t="s">
        <v>880</v>
      </c>
      <c r="F235" s="209" t="s">
        <v>288</v>
      </c>
      <c r="G235" s="209" t="s">
        <v>86</v>
      </c>
      <c r="H235" s="209" t="s">
        <v>409</v>
      </c>
      <c r="I235" s="209" t="s">
        <v>291</v>
      </c>
      <c r="J235" s="209" t="s">
        <v>833</v>
      </c>
      <c r="K235" s="211">
        <v>100</v>
      </c>
      <c r="L235" s="211" t="s">
        <v>222</v>
      </c>
      <c r="M235" s="212">
        <v>36.830014800000001</v>
      </c>
      <c r="N235" s="212">
        <v>37.732930922999998</v>
      </c>
      <c r="O235" s="212">
        <v>30.661093912999998</v>
      </c>
      <c r="P235" s="213">
        <v>46255</v>
      </c>
      <c r="Q235" s="212">
        <v>55900</v>
      </c>
      <c r="R235" s="212">
        <v>51704</v>
      </c>
      <c r="S235" s="212">
        <v>4196</v>
      </c>
      <c r="T235" s="211">
        <v>279.5</v>
      </c>
      <c r="U235" s="211">
        <v>309.28324644999998</v>
      </c>
      <c r="V235" s="210">
        <v>90.370236090000006</v>
      </c>
      <c r="W235" s="213">
        <v>46037</v>
      </c>
      <c r="X235" s="211">
        <v>216.30154515000001</v>
      </c>
      <c r="Y235" s="214">
        <v>129.21775468999999</v>
      </c>
      <c r="Z235" s="213">
        <v>45904</v>
      </c>
      <c r="AA235" s="210">
        <v>0.84811115808000004</v>
      </c>
      <c r="AB235" s="213">
        <v>46234</v>
      </c>
      <c r="AC235" s="212">
        <v>200</v>
      </c>
      <c r="AD235" s="212">
        <v>65911.17151</v>
      </c>
      <c r="AE235" s="211">
        <v>329.55585754999998</v>
      </c>
      <c r="AF235" s="213">
        <v>46247</v>
      </c>
      <c r="AG235" s="210">
        <v>19.646694418999999</v>
      </c>
      <c r="AH235" s="211">
        <v>50.790634412999999</v>
      </c>
      <c r="AI235" s="211">
        <v>2.5500000200000001</v>
      </c>
      <c r="AJ235" s="210">
        <v>2.5612799060000002</v>
      </c>
      <c r="AK235" s="210">
        <v>1.6104864815</v>
      </c>
      <c r="AL235" s="210">
        <v>4.8838198901999998</v>
      </c>
      <c r="AM235" s="210">
        <v>3.1063488398999999</v>
      </c>
      <c r="AN235" s="210">
        <v>29.712592913000002</v>
      </c>
      <c r="AO235" s="210">
        <v>5.4640544799999997</v>
      </c>
      <c r="AP235" s="210">
        <v>22.223729583000001</v>
      </c>
      <c r="AQ235" s="210">
        <v>2.0072992699999999</v>
      </c>
      <c r="AR235" s="211">
        <v>274</v>
      </c>
      <c r="AS235" s="210">
        <v>31.899707278000001</v>
      </c>
      <c r="AT235" s="210">
        <v>-4.2073994070999996</v>
      </c>
      <c r="AU235" s="210">
        <v>4.5031022686000002</v>
      </c>
      <c r="AV235" s="210">
        <v>7.9314015322999998</v>
      </c>
      <c r="AW235" s="210">
        <v>16.698652430999999</v>
      </c>
      <c r="AX235" s="210">
        <v>-12.678628842</v>
      </c>
      <c r="AY235" s="212">
        <v>8</v>
      </c>
      <c r="AZ235" s="212">
        <v>8</v>
      </c>
      <c r="BA235" s="210">
        <v>0.94795539777000004</v>
      </c>
      <c r="BB235" s="210">
        <v>0.63002832339000003</v>
      </c>
      <c r="BC235" s="210">
        <v>-2.8408462451E-2</v>
      </c>
      <c r="BD235" s="210">
        <v>18.391417650000001</v>
      </c>
      <c r="BE235" s="209" t="s">
        <v>1756</v>
      </c>
      <c r="BF235" s="209" t="s">
        <v>1757</v>
      </c>
      <c r="BG235" s="211">
        <v>2.5500000200000001</v>
      </c>
      <c r="BH235" s="210">
        <v>0.94451441587999996</v>
      </c>
    </row>
    <row r="236" spans="1:60" x14ac:dyDescent="0.3">
      <c r="A236" s="208">
        <v>233</v>
      </c>
      <c r="B236" s="209" t="s">
        <v>2414</v>
      </c>
      <c r="C236" s="207" t="s">
        <v>234</v>
      </c>
      <c r="D236" s="209" t="s">
        <v>286</v>
      </c>
      <c r="E236" s="209" t="s">
        <v>880</v>
      </c>
      <c r="F236" s="209" t="s">
        <v>288</v>
      </c>
      <c r="G236" s="209" t="s">
        <v>62</v>
      </c>
      <c r="H236" s="209" t="s">
        <v>486</v>
      </c>
      <c r="I236" s="209" t="s">
        <v>291</v>
      </c>
      <c r="J236" s="209" t="s">
        <v>833</v>
      </c>
      <c r="K236" s="211">
        <v>100</v>
      </c>
      <c r="L236" s="211" t="s">
        <v>222</v>
      </c>
      <c r="M236" s="212">
        <v>203.71001024</v>
      </c>
      <c r="N236" s="212">
        <v>130.52592537999999</v>
      </c>
      <c r="O236" s="212">
        <v>122.96799956</v>
      </c>
      <c r="P236" s="213">
        <v>46255</v>
      </c>
      <c r="Q236" s="212">
        <v>221255.36887999999</v>
      </c>
      <c r="R236" s="212">
        <v>226855.29725999999</v>
      </c>
      <c r="S236" s="212">
        <v>-5599.9283799000004</v>
      </c>
      <c r="T236" s="211">
        <v>171.08</v>
      </c>
      <c r="U236" s="211">
        <v>181.91242553999999</v>
      </c>
      <c r="V236" s="210">
        <v>94.045252542</v>
      </c>
      <c r="W236" s="213">
        <v>46148</v>
      </c>
      <c r="X236" s="211">
        <v>136.68447585000001</v>
      </c>
      <c r="Y236" s="214">
        <v>125.16417752</v>
      </c>
      <c r="Z236" s="213">
        <v>45894</v>
      </c>
      <c r="AA236" s="210">
        <v>0.67563398992000001</v>
      </c>
      <c r="AB236" s="213">
        <v>46234</v>
      </c>
      <c r="AC236" s="212">
        <v>1293.2860000000001</v>
      </c>
      <c r="AD236" s="212">
        <v>327478.14967999997</v>
      </c>
      <c r="AE236" s="211">
        <v>253.21402201999999</v>
      </c>
      <c r="AF236" s="213">
        <v>46234</v>
      </c>
      <c r="AG236" s="210">
        <v>18.649431012000001</v>
      </c>
      <c r="AH236" s="211">
        <v>32.712966938000001</v>
      </c>
      <c r="AI236" s="211">
        <v>3.6295421819999998</v>
      </c>
      <c r="AJ236" s="210">
        <v>-0.44806517317</v>
      </c>
      <c r="AK236" s="210">
        <v>-1.3988585976000001</v>
      </c>
      <c r="AL236" s="210">
        <v>1.583357583</v>
      </c>
      <c r="AM236" s="210">
        <v>-2.6244384985</v>
      </c>
      <c r="AN236" s="210">
        <v>25.171313042000001</v>
      </c>
      <c r="AO236" s="210">
        <v>-5.4179740997000003</v>
      </c>
      <c r="AP236" s="210">
        <v>17.682449712</v>
      </c>
      <c r="AQ236" s="210">
        <v>-0.54644808742999995</v>
      </c>
      <c r="AR236" s="211">
        <v>172.02</v>
      </c>
      <c r="AS236" s="210">
        <v>38.147162530000003</v>
      </c>
      <c r="AT236" s="210">
        <v>2.0400558444999999</v>
      </c>
      <c r="AU236" s="210">
        <v>0.38111860412999998</v>
      </c>
      <c r="AV236" s="210">
        <v>-2.9506270473999998</v>
      </c>
      <c r="AW236" s="210">
        <v>16.815772977999998</v>
      </c>
      <c r="AX236" s="210">
        <v>-3.7169726825999998</v>
      </c>
      <c r="AY236" s="212">
        <v>8</v>
      </c>
      <c r="AZ236" s="212">
        <v>6</v>
      </c>
      <c r="BA236" s="210">
        <v>2.1101989429999999</v>
      </c>
      <c r="BB236" s="210">
        <v>0.52097034917999996</v>
      </c>
      <c r="BC236" s="210">
        <v>0.81409886788999997</v>
      </c>
      <c r="BD236" s="210">
        <v>15.240467749</v>
      </c>
      <c r="BE236" s="209" t="s">
        <v>1756</v>
      </c>
      <c r="BF236" s="209" t="s">
        <v>1757</v>
      </c>
      <c r="BG236" s="211">
        <v>3.6295421819999998</v>
      </c>
      <c r="BH236" s="210">
        <v>2.0852247397000001</v>
      </c>
    </row>
    <row r="237" spans="1:60" x14ac:dyDescent="0.3">
      <c r="A237" s="208">
        <v>234</v>
      </c>
      <c r="B237" s="209" t="s">
        <v>2213</v>
      </c>
      <c r="C237" s="207" t="s">
        <v>234</v>
      </c>
      <c r="D237" s="209" t="s">
        <v>286</v>
      </c>
      <c r="E237" s="209" t="s">
        <v>880</v>
      </c>
      <c r="F237" s="209" t="s">
        <v>288</v>
      </c>
      <c r="G237" s="209" t="s">
        <v>947</v>
      </c>
      <c r="H237" s="209" t="s">
        <v>948</v>
      </c>
      <c r="I237" s="209" t="s">
        <v>291</v>
      </c>
      <c r="J237" s="209" t="s">
        <v>833</v>
      </c>
      <c r="K237" s="211">
        <v>100</v>
      </c>
      <c r="L237" s="211" t="s">
        <v>222</v>
      </c>
      <c r="M237" s="212">
        <v>132.21284348</v>
      </c>
      <c r="N237" s="212">
        <v>102.73990569</v>
      </c>
      <c r="O237" s="212">
        <v>79.675215217000002</v>
      </c>
      <c r="P237" s="213">
        <v>46255</v>
      </c>
      <c r="Q237" s="212">
        <v>130665.601</v>
      </c>
      <c r="R237" s="212">
        <v>133299.49028</v>
      </c>
      <c r="S237" s="212">
        <v>-2633.8892799999999</v>
      </c>
      <c r="T237" s="211">
        <v>63.5</v>
      </c>
      <c r="U237" s="211">
        <v>71.728543622999993</v>
      </c>
      <c r="V237" s="210">
        <v>88.528215954999993</v>
      </c>
      <c r="W237" s="213">
        <v>46112</v>
      </c>
      <c r="X237" s="211">
        <v>56.533798359999999</v>
      </c>
      <c r="Y237" s="214">
        <v>112.32218927</v>
      </c>
      <c r="Z237" s="213">
        <v>45894</v>
      </c>
      <c r="AA237" s="210">
        <v>0.80713808251999997</v>
      </c>
      <c r="AB237" s="213">
        <v>46234</v>
      </c>
      <c r="AC237" s="212">
        <v>2057.7260000000001</v>
      </c>
      <c r="AD237" s="212">
        <v>161887.54295</v>
      </c>
      <c r="AE237" s="211">
        <v>78.673031758999997</v>
      </c>
      <c r="AF237" s="213">
        <v>46241</v>
      </c>
      <c r="AG237" s="210">
        <v>14.201914171</v>
      </c>
      <c r="AH237" s="211">
        <v>9.1999999999999993</v>
      </c>
      <c r="AI237" s="211">
        <v>0.75</v>
      </c>
      <c r="AJ237" s="210">
        <v>-1.7939993813999999</v>
      </c>
      <c r="AK237" s="210">
        <v>-2.7447928059</v>
      </c>
      <c r="AL237" s="210">
        <v>-1.3039712148</v>
      </c>
      <c r="AM237" s="210">
        <v>-6.2778083719</v>
      </c>
      <c r="AN237" s="210">
        <v>12.010086868</v>
      </c>
      <c r="AO237" s="210">
        <v>0.29285889705000001</v>
      </c>
      <c r="AP237" s="210">
        <v>4.5212235384000001</v>
      </c>
      <c r="AQ237" s="210">
        <v>-0.64152714748999995</v>
      </c>
      <c r="AR237" s="211">
        <v>63.91</v>
      </c>
      <c r="AS237" s="211" t="s">
        <v>222</v>
      </c>
      <c r="AT237" s="211" t="s">
        <v>222</v>
      </c>
      <c r="AU237" s="210">
        <v>-1.7717964279</v>
      </c>
      <c r="AV237" s="210">
        <v>2.7602059493</v>
      </c>
      <c r="AW237" s="210">
        <v>6.1632134409999999</v>
      </c>
      <c r="AX237" s="210">
        <v>-5.3773230295000003</v>
      </c>
      <c r="AY237" s="212">
        <v>8</v>
      </c>
      <c r="AZ237" s="212">
        <v>8</v>
      </c>
      <c r="BA237" s="210">
        <v>1.1522507298</v>
      </c>
      <c r="BB237" s="210">
        <v>-0.24944666799000001</v>
      </c>
      <c r="BC237" s="210">
        <v>0.93607533073000004</v>
      </c>
      <c r="BD237" s="210">
        <v>4.4533539327999998</v>
      </c>
      <c r="BE237" s="209" t="s">
        <v>1756</v>
      </c>
      <c r="BF237" s="209" t="s">
        <v>1757</v>
      </c>
      <c r="BG237" s="211">
        <v>0.75</v>
      </c>
      <c r="BH237" s="210">
        <v>1.1467889908</v>
      </c>
    </row>
    <row r="238" spans="1:60" x14ac:dyDescent="0.3">
      <c r="A238" s="208">
        <v>235</v>
      </c>
      <c r="B238" s="209" t="s">
        <v>2415</v>
      </c>
      <c r="C238" s="207" t="s">
        <v>234</v>
      </c>
      <c r="D238" s="209" t="s">
        <v>286</v>
      </c>
      <c r="E238" s="209" t="s">
        <v>880</v>
      </c>
      <c r="F238" s="209" t="s">
        <v>288</v>
      </c>
      <c r="G238" s="209" t="s">
        <v>89</v>
      </c>
      <c r="H238" s="209" t="s">
        <v>414</v>
      </c>
      <c r="I238" s="209" t="s">
        <v>291</v>
      </c>
      <c r="J238" s="209" t="s">
        <v>833</v>
      </c>
      <c r="K238" s="211">
        <v>63.076923076999996</v>
      </c>
      <c r="L238" s="211" t="s">
        <v>222</v>
      </c>
      <c r="M238" s="212">
        <v>108.08283455999999</v>
      </c>
      <c r="N238" s="212">
        <v>69.439177384000004</v>
      </c>
      <c r="O238" s="212">
        <v>184.34583261</v>
      </c>
      <c r="P238" s="213">
        <v>46255</v>
      </c>
      <c r="Q238" s="212">
        <v>11791.34</v>
      </c>
      <c r="R238" s="212">
        <v>15275.145</v>
      </c>
      <c r="S238" s="212">
        <v>-3483.8049999999998</v>
      </c>
      <c r="T238" s="211">
        <v>220</v>
      </c>
      <c r="U238" s="211">
        <v>351.39094298999999</v>
      </c>
      <c r="V238" s="210">
        <v>62.608329664999999</v>
      </c>
      <c r="W238" s="213">
        <v>46024</v>
      </c>
      <c r="X238" s="211">
        <v>160</v>
      </c>
      <c r="Y238" s="214">
        <v>137.5</v>
      </c>
      <c r="Z238" s="213">
        <v>46251</v>
      </c>
      <c r="AA238" s="210">
        <v>0.53159263979000004</v>
      </c>
      <c r="AB238" s="213">
        <v>46234</v>
      </c>
      <c r="AC238" s="212">
        <v>53.597000000000001</v>
      </c>
      <c r="AD238" s="212">
        <v>22181.157370000001</v>
      </c>
      <c r="AE238" s="211">
        <v>413.85072616000002</v>
      </c>
      <c r="AF238" s="213">
        <v>46234</v>
      </c>
      <c r="AG238" s="210">
        <v>2.7141470015000002</v>
      </c>
      <c r="AH238" s="211">
        <v>7.7353189544000003</v>
      </c>
      <c r="AI238" s="211">
        <v>0.98941377315000001</v>
      </c>
      <c r="AJ238" s="210">
        <v>19.571715854000001</v>
      </c>
      <c r="AK238" s="210">
        <v>18.62092243</v>
      </c>
      <c r="AL238" s="210">
        <v>-5.9731303605999999</v>
      </c>
      <c r="AM238" s="210">
        <v>-32.680348090999999</v>
      </c>
      <c r="AN238" s="210">
        <v>-20.818248844999999</v>
      </c>
      <c r="AO238" s="210">
        <v>-35.022424549</v>
      </c>
      <c r="AP238" s="210">
        <v>-28.307112175</v>
      </c>
      <c r="AQ238" s="210">
        <v>37.491406787000003</v>
      </c>
      <c r="AR238" s="211">
        <v>160.01</v>
      </c>
      <c r="AS238" s="210">
        <v>32.768980439000003</v>
      </c>
      <c r="AT238" s="210">
        <v>-3.3381262460999999</v>
      </c>
      <c r="AU238" s="210">
        <v>-2.6551197619</v>
      </c>
      <c r="AV238" s="210">
        <v>-32.555077496999999</v>
      </c>
      <c r="AW238" s="210">
        <v>12.61134755</v>
      </c>
      <c r="AX238" s="210">
        <v>-26.243549866999999</v>
      </c>
      <c r="AY238" s="212">
        <v>5</v>
      </c>
      <c r="AZ238" s="212">
        <v>6</v>
      </c>
      <c r="BA238" s="210">
        <v>0.42102713750999998</v>
      </c>
      <c r="BB238" s="210">
        <v>0.13189652551</v>
      </c>
      <c r="BC238" s="210">
        <v>2.9962213672</v>
      </c>
      <c r="BD238" s="210">
        <v>24.465061252999998</v>
      </c>
      <c r="BE238" s="209" t="s">
        <v>1756</v>
      </c>
      <c r="BF238" s="209" t="s">
        <v>1757</v>
      </c>
      <c r="BG238" s="211">
        <v>0.98941377315000001</v>
      </c>
      <c r="BH238" s="210">
        <v>0.43588430026000002</v>
      </c>
    </row>
    <row r="239" spans="1:60" x14ac:dyDescent="0.3">
      <c r="A239" s="208">
        <v>236</v>
      </c>
      <c r="B239" s="209" t="s">
        <v>2416</v>
      </c>
      <c r="C239" s="207" t="s">
        <v>234</v>
      </c>
      <c r="D239" s="209" t="s">
        <v>286</v>
      </c>
      <c r="E239" s="209" t="s">
        <v>880</v>
      </c>
      <c r="F239" s="209" t="s">
        <v>288</v>
      </c>
      <c r="G239" s="209" t="s">
        <v>955</v>
      </c>
      <c r="H239" s="209" t="s">
        <v>956</v>
      </c>
      <c r="I239" s="209" t="s">
        <v>291</v>
      </c>
      <c r="J239" s="209" t="s">
        <v>833</v>
      </c>
      <c r="K239" s="211">
        <v>1.5384615385</v>
      </c>
      <c r="L239" s="211" t="s">
        <v>222</v>
      </c>
      <c r="M239" s="212">
        <v>1.6216729599999999</v>
      </c>
      <c r="N239" s="212">
        <v>6.2372036922999996</v>
      </c>
      <c r="O239" s="212">
        <v>0</v>
      </c>
      <c r="P239" s="213">
        <v>46197</v>
      </c>
      <c r="Q239" s="211" t="s">
        <v>222</v>
      </c>
      <c r="R239" s="211" t="s">
        <v>222</v>
      </c>
      <c r="S239" s="211" t="s">
        <v>222</v>
      </c>
      <c r="T239" s="211" t="s">
        <v>222</v>
      </c>
      <c r="U239" s="211">
        <v>1104.1199999999999</v>
      </c>
      <c r="V239" s="211" t="s">
        <v>222</v>
      </c>
      <c r="W239" s="213">
        <v>46197</v>
      </c>
      <c r="X239" s="211">
        <v>1104.1199999999999</v>
      </c>
      <c r="Y239" s="211" t="s">
        <v>222</v>
      </c>
      <c r="Z239" s="213">
        <v>46197</v>
      </c>
      <c r="AA239" s="211" t="s">
        <v>222</v>
      </c>
      <c r="AB239" s="213">
        <v>46234</v>
      </c>
      <c r="AC239" s="212">
        <v>66.811000000000007</v>
      </c>
      <c r="AD239" s="212">
        <v>73929.45392</v>
      </c>
      <c r="AE239" s="211">
        <v>1106.5461364</v>
      </c>
      <c r="AF239" s="215" t="s">
        <v>222</v>
      </c>
      <c r="AG239" s="211" t="s">
        <v>222</v>
      </c>
      <c r="AH239" s="211">
        <v>0</v>
      </c>
      <c r="AI239" s="211">
        <v>0</v>
      </c>
      <c r="AJ239" s="211" t="s">
        <v>222</v>
      </c>
      <c r="AK239" s="211" t="s">
        <v>222</v>
      </c>
      <c r="AL239" s="211" t="s">
        <v>222</v>
      </c>
      <c r="AM239" s="211" t="s">
        <v>222</v>
      </c>
      <c r="AN239" s="211" t="s">
        <v>222</v>
      </c>
      <c r="AO239" s="211" t="s">
        <v>222</v>
      </c>
      <c r="AP239" s="211" t="s">
        <v>222</v>
      </c>
      <c r="AQ239" s="211" t="s">
        <v>222</v>
      </c>
      <c r="AR239" s="211" t="s">
        <v>222</v>
      </c>
      <c r="AS239" s="211" t="s">
        <v>222</v>
      </c>
      <c r="AT239" s="211" t="s">
        <v>222</v>
      </c>
      <c r="AU239" s="211" t="s">
        <v>222</v>
      </c>
      <c r="AV239" s="211" t="s">
        <v>222</v>
      </c>
      <c r="AW239" s="211" t="s">
        <v>222</v>
      </c>
      <c r="AX239" s="211" t="s">
        <v>222</v>
      </c>
      <c r="AY239" s="211" t="s">
        <v>222</v>
      </c>
      <c r="AZ239" s="211" t="s">
        <v>222</v>
      </c>
      <c r="BA239" s="211" t="s">
        <v>222</v>
      </c>
      <c r="BB239" s="211" t="s">
        <v>222</v>
      </c>
      <c r="BC239" s="211" t="s">
        <v>222</v>
      </c>
      <c r="BD239" s="211" t="s">
        <v>222</v>
      </c>
      <c r="BE239" s="209" t="s">
        <v>1756</v>
      </c>
      <c r="BF239" s="209" t="s">
        <v>1757</v>
      </c>
      <c r="BG239" s="211">
        <v>0</v>
      </c>
      <c r="BH239" s="211" t="s">
        <v>222</v>
      </c>
    </row>
    <row r="240" spans="1:60" x14ac:dyDescent="0.3">
      <c r="A240" s="208">
        <v>237</v>
      </c>
      <c r="B240" s="209" t="s">
        <v>2214</v>
      </c>
      <c r="C240" s="207" t="s">
        <v>234</v>
      </c>
      <c r="D240" s="209" t="s">
        <v>286</v>
      </c>
      <c r="E240" s="209" t="s">
        <v>880</v>
      </c>
      <c r="F240" s="209" t="s">
        <v>288</v>
      </c>
      <c r="G240" s="209" t="s">
        <v>515</v>
      </c>
      <c r="H240" s="209" t="s">
        <v>516</v>
      </c>
      <c r="I240" s="209" t="s">
        <v>291</v>
      </c>
      <c r="J240" s="209" t="s">
        <v>833</v>
      </c>
      <c r="K240" s="211">
        <v>84.615384614999996</v>
      </c>
      <c r="L240" s="211" t="s">
        <v>222</v>
      </c>
      <c r="M240" s="212">
        <v>0.85496563999999997</v>
      </c>
      <c r="N240" s="212">
        <v>0.62642323076999995</v>
      </c>
      <c r="O240" s="212">
        <v>0.61652347825999998</v>
      </c>
      <c r="P240" s="213">
        <v>46255</v>
      </c>
      <c r="Q240" s="212">
        <v>20097.599999999999</v>
      </c>
      <c r="R240" s="212">
        <v>8160.384</v>
      </c>
      <c r="S240" s="212">
        <v>11937.216</v>
      </c>
      <c r="T240" s="211">
        <v>26.5</v>
      </c>
      <c r="U240" s="211">
        <v>43</v>
      </c>
      <c r="V240" s="210">
        <v>61.627906977000002</v>
      </c>
      <c r="W240" s="213">
        <v>46106</v>
      </c>
      <c r="X240" s="211">
        <v>9.43</v>
      </c>
      <c r="Y240" s="214">
        <v>281.01802757000002</v>
      </c>
      <c r="Z240" s="213">
        <v>45912</v>
      </c>
      <c r="AA240" s="210">
        <v>-0.73600500603999996</v>
      </c>
      <c r="AB240" s="213">
        <v>46234</v>
      </c>
      <c r="AC240" s="212">
        <v>758.4</v>
      </c>
      <c r="AD240" s="212">
        <v>-27306.336009999999</v>
      </c>
      <c r="AE240" s="211">
        <v>-36.005189887</v>
      </c>
      <c r="AF240" s="213">
        <v>41276</v>
      </c>
      <c r="AG240" s="210">
        <v>0</v>
      </c>
      <c r="AH240" s="211">
        <v>0</v>
      </c>
      <c r="AI240" s="211">
        <v>0</v>
      </c>
      <c r="AJ240" s="210">
        <v>7.0707070707000002</v>
      </c>
      <c r="AK240" s="210">
        <v>6.1199136461999997</v>
      </c>
      <c r="AL240" s="210">
        <v>7.1572988272</v>
      </c>
      <c r="AM240" s="210">
        <v>62.178702569999999</v>
      </c>
      <c r="AN240" s="210">
        <v>146.28252788</v>
      </c>
      <c r="AO240" s="210">
        <v>134.72099202999999</v>
      </c>
      <c r="AP240" s="210">
        <v>138.79366454999999</v>
      </c>
      <c r="AQ240" s="210">
        <v>0.34078000753999999</v>
      </c>
      <c r="AR240" s="211">
        <v>26.41</v>
      </c>
      <c r="AS240" s="210">
        <v>110.31746031</v>
      </c>
      <c r="AT240" s="210">
        <v>74.210353631999993</v>
      </c>
      <c r="AU240" s="210">
        <v>2.9126213592000001</v>
      </c>
      <c r="AV240" s="210">
        <v>137.18833907999999</v>
      </c>
      <c r="AW240" s="210">
        <v>141.35211268</v>
      </c>
      <c r="AX240" s="210">
        <v>-39.475453934000001</v>
      </c>
      <c r="AY240" s="212">
        <v>9</v>
      </c>
      <c r="AZ240" s="212">
        <v>9</v>
      </c>
      <c r="BA240" s="210">
        <v>0</v>
      </c>
      <c r="BB240" s="210">
        <v>2.6204531787000001</v>
      </c>
      <c r="BC240" s="210">
        <v>-4.5793469908000004</v>
      </c>
      <c r="BD240" s="210">
        <v>286.12575908000002</v>
      </c>
      <c r="BE240" s="209" t="s">
        <v>1756</v>
      </c>
      <c r="BF240" s="209" t="s">
        <v>1757</v>
      </c>
      <c r="BG240" s="211">
        <v>0</v>
      </c>
      <c r="BH240" s="210">
        <v>0</v>
      </c>
    </row>
    <row r="241" spans="1:60" x14ac:dyDescent="0.3">
      <c r="A241" s="208">
        <v>238</v>
      </c>
      <c r="B241" s="209" t="s">
        <v>2215</v>
      </c>
      <c r="C241" s="207" t="s">
        <v>234</v>
      </c>
      <c r="D241" s="209" t="s">
        <v>286</v>
      </c>
      <c r="E241" s="209" t="s">
        <v>880</v>
      </c>
      <c r="F241" s="209" t="s">
        <v>288</v>
      </c>
      <c r="G241" s="209" t="s">
        <v>2216</v>
      </c>
      <c r="H241" s="209" t="s">
        <v>2217</v>
      </c>
      <c r="I241" s="209" t="s">
        <v>222</v>
      </c>
      <c r="J241" s="209" t="s">
        <v>833</v>
      </c>
      <c r="K241" s="211">
        <v>10.769230769</v>
      </c>
      <c r="L241" s="211" t="s">
        <v>222</v>
      </c>
      <c r="M241" s="211" t="s">
        <v>222</v>
      </c>
      <c r="N241" s="212">
        <v>2.2407661538000001</v>
      </c>
      <c r="O241" s="212">
        <v>0</v>
      </c>
      <c r="P241" s="213">
        <v>46211</v>
      </c>
      <c r="Q241" s="211" t="s">
        <v>222</v>
      </c>
      <c r="R241" s="211" t="s">
        <v>222</v>
      </c>
      <c r="S241" s="211" t="s">
        <v>222</v>
      </c>
      <c r="T241" s="211" t="s">
        <v>222</v>
      </c>
      <c r="U241" s="211" t="s">
        <v>222</v>
      </c>
      <c r="V241" s="211" t="s">
        <v>222</v>
      </c>
      <c r="W241" s="215" t="s">
        <v>222</v>
      </c>
      <c r="X241" s="211" t="s">
        <v>222</v>
      </c>
      <c r="Y241" s="211" t="s">
        <v>222</v>
      </c>
      <c r="Z241" s="215" t="s">
        <v>222</v>
      </c>
      <c r="AA241" s="211" t="s">
        <v>222</v>
      </c>
      <c r="AB241" s="213">
        <v>46234</v>
      </c>
      <c r="AC241" s="212">
        <v>1710.3420000000001</v>
      </c>
      <c r="AD241" s="212">
        <v>16958.220870000001</v>
      </c>
      <c r="AE241" s="211">
        <v>9.9151052069999999</v>
      </c>
      <c r="AF241" s="213">
        <v>46234</v>
      </c>
      <c r="AG241" s="211" t="s">
        <v>222</v>
      </c>
      <c r="AH241" s="211" t="s">
        <v>222</v>
      </c>
      <c r="AI241" s="211">
        <v>0.2</v>
      </c>
      <c r="AJ241" s="211" t="s">
        <v>222</v>
      </c>
      <c r="AK241" s="211" t="s">
        <v>222</v>
      </c>
      <c r="AL241" s="211" t="s">
        <v>222</v>
      </c>
      <c r="AM241" s="211" t="s">
        <v>222</v>
      </c>
      <c r="AN241" s="211" t="s">
        <v>222</v>
      </c>
      <c r="AO241" s="211" t="s">
        <v>222</v>
      </c>
      <c r="AP241" s="211" t="s">
        <v>222</v>
      </c>
      <c r="AQ241" s="211" t="s">
        <v>222</v>
      </c>
      <c r="AR241" s="211" t="s">
        <v>222</v>
      </c>
      <c r="AS241" s="211" t="s">
        <v>222</v>
      </c>
      <c r="AT241" s="211" t="s">
        <v>222</v>
      </c>
      <c r="AU241" s="211" t="s">
        <v>222</v>
      </c>
      <c r="AV241" s="211" t="s">
        <v>222</v>
      </c>
      <c r="AW241" s="210">
        <v>1.0337645464</v>
      </c>
      <c r="AX241" s="210">
        <v>1.8189894034999999E-10</v>
      </c>
      <c r="AY241" s="211" t="s">
        <v>222</v>
      </c>
      <c r="AZ241" s="211" t="s">
        <v>222</v>
      </c>
      <c r="BA241" s="210">
        <v>2</v>
      </c>
      <c r="BB241" s="211" t="s">
        <v>222</v>
      </c>
      <c r="BC241" s="211" t="s">
        <v>222</v>
      </c>
      <c r="BD241" s="211" t="s">
        <v>222</v>
      </c>
      <c r="BE241" s="209" t="s">
        <v>1756</v>
      </c>
      <c r="BF241" s="209" t="s">
        <v>1757</v>
      </c>
      <c r="BG241" s="211">
        <v>0.2</v>
      </c>
      <c r="BH241" s="210">
        <v>2.0408163264999999</v>
      </c>
    </row>
    <row r="242" spans="1:60" x14ac:dyDescent="0.3">
      <c r="A242" s="208">
        <v>239</v>
      </c>
      <c r="B242" s="209" t="s">
        <v>2218</v>
      </c>
      <c r="C242" s="207" t="s">
        <v>234</v>
      </c>
      <c r="D242" s="209" t="s">
        <v>286</v>
      </c>
      <c r="E242" s="209" t="s">
        <v>880</v>
      </c>
      <c r="F242" s="209" t="s">
        <v>288</v>
      </c>
      <c r="G242" s="209" t="s">
        <v>859</v>
      </c>
      <c r="H242" s="209" t="s">
        <v>860</v>
      </c>
      <c r="I242" s="209" t="s">
        <v>291</v>
      </c>
      <c r="J242" s="209" t="s">
        <v>833</v>
      </c>
      <c r="K242" s="211">
        <v>100</v>
      </c>
      <c r="L242" s="211" t="s">
        <v>222</v>
      </c>
      <c r="M242" s="212">
        <v>69.607799920000005</v>
      </c>
      <c r="N242" s="212">
        <v>51.788519538999999</v>
      </c>
      <c r="O242" s="212">
        <v>48.953038261000003</v>
      </c>
      <c r="P242" s="213">
        <v>46255</v>
      </c>
      <c r="Q242" s="212">
        <v>56368.639999999999</v>
      </c>
      <c r="R242" s="212">
        <v>66057</v>
      </c>
      <c r="S242" s="212">
        <v>-9688.36</v>
      </c>
      <c r="T242" s="211">
        <v>5.12</v>
      </c>
      <c r="U242" s="211">
        <v>5.2780853899000002</v>
      </c>
      <c r="V242" s="210">
        <v>97.004872445999993</v>
      </c>
      <c r="W242" s="213">
        <v>46092</v>
      </c>
      <c r="X242" s="211">
        <v>4.8286599604999996</v>
      </c>
      <c r="Y242" s="214">
        <v>106.03355883</v>
      </c>
      <c r="Z242" s="213">
        <v>45961</v>
      </c>
      <c r="AA242" s="210">
        <v>0.63975780624</v>
      </c>
      <c r="AB242" s="213">
        <v>46234</v>
      </c>
      <c r="AC242" s="212">
        <v>11009.5</v>
      </c>
      <c r="AD242" s="212">
        <v>88109.34302</v>
      </c>
      <c r="AE242" s="211">
        <v>8.0030285680999995</v>
      </c>
      <c r="AF242" s="213">
        <v>46241</v>
      </c>
      <c r="AG242" s="210">
        <v>17.666666667000001</v>
      </c>
      <c r="AH242" s="211">
        <v>1.06</v>
      </c>
      <c r="AI242" s="211">
        <v>6.5000000000000002E-2</v>
      </c>
      <c r="AJ242" s="210">
        <v>-0.38910505828000003</v>
      </c>
      <c r="AK242" s="210">
        <v>-1.3398984827</v>
      </c>
      <c r="AL242" s="210">
        <v>0.27437426452000002</v>
      </c>
      <c r="AM242" s="210">
        <v>3.7713065890999999</v>
      </c>
      <c r="AN242" s="210">
        <v>3.0877300975000002</v>
      </c>
      <c r="AO242" s="210">
        <v>0.52319217447999999</v>
      </c>
      <c r="AP242" s="210">
        <v>-4.4011332324000003</v>
      </c>
      <c r="AQ242" s="210">
        <v>0.98619329401</v>
      </c>
      <c r="AR242" s="211">
        <v>5.07</v>
      </c>
      <c r="AS242" s="210">
        <v>1.0052131483</v>
      </c>
      <c r="AT242" s="210">
        <v>-35.101893537000002</v>
      </c>
      <c r="AU242" s="210">
        <v>0.27437426452000002</v>
      </c>
      <c r="AV242" s="210">
        <v>2.9905392267000002</v>
      </c>
      <c r="AW242" s="210">
        <v>4.1837502522000003</v>
      </c>
      <c r="AX242" s="210">
        <v>-3.6286919831</v>
      </c>
      <c r="AY242" s="212">
        <v>7</v>
      </c>
      <c r="AZ242" s="212">
        <v>5</v>
      </c>
      <c r="BA242" s="210">
        <v>1.2572533849</v>
      </c>
      <c r="BB242" s="210">
        <v>-1.0548506245</v>
      </c>
      <c r="BC242" s="210">
        <v>0.65296367002</v>
      </c>
      <c r="BD242" s="210">
        <v>-7.4874643622999999</v>
      </c>
      <c r="BE242" s="209" t="s">
        <v>1756</v>
      </c>
      <c r="BF242" s="209" t="s">
        <v>1757</v>
      </c>
      <c r="BG242" s="211">
        <v>6.5000000000000002E-2</v>
      </c>
      <c r="BH242" s="210">
        <v>1.2572533849</v>
      </c>
    </row>
    <row r="243" spans="1:60" x14ac:dyDescent="0.3">
      <c r="A243" s="208">
        <v>240</v>
      </c>
      <c r="B243" s="209" t="s">
        <v>2417</v>
      </c>
      <c r="C243" s="207" t="s">
        <v>234</v>
      </c>
      <c r="D243" s="209" t="s">
        <v>286</v>
      </c>
      <c r="E243" s="209" t="s">
        <v>880</v>
      </c>
      <c r="F243" s="209" t="s">
        <v>288</v>
      </c>
      <c r="G243" s="209" t="s">
        <v>1383</v>
      </c>
      <c r="H243" s="209" t="s">
        <v>1384</v>
      </c>
      <c r="I243" s="209" t="s">
        <v>291</v>
      </c>
      <c r="J243" s="209" t="s">
        <v>833</v>
      </c>
      <c r="K243" s="211">
        <v>0</v>
      </c>
      <c r="L243" s="211" t="s">
        <v>222</v>
      </c>
      <c r="M243" s="212">
        <v>8.5747435999999997</v>
      </c>
      <c r="N243" s="212">
        <v>0</v>
      </c>
      <c r="O243" s="212">
        <v>0</v>
      </c>
      <c r="P243" s="213">
        <v>45924</v>
      </c>
      <c r="Q243" s="211" t="s">
        <v>222</v>
      </c>
      <c r="R243" s="211" t="s">
        <v>222</v>
      </c>
      <c r="S243" s="211" t="s">
        <v>222</v>
      </c>
      <c r="T243" s="211" t="s">
        <v>222</v>
      </c>
      <c r="U243" s="211">
        <v>75.645925129999995</v>
      </c>
      <c r="V243" s="211" t="s">
        <v>222</v>
      </c>
      <c r="W243" s="213">
        <v>45897</v>
      </c>
      <c r="X243" s="211">
        <v>75.643595234000003</v>
      </c>
      <c r="Y243" s="211" t="s">
        <v>222</v>
      </c>
      <c r="Z243" s="213">
        <v>45924</v>
      </c>
      <c r="AA243" s="211" t="s">
        <v>222</v>
      </c>
      <c r="AB243" s="213">
        <v>46234</v>
      </c>
      <c r="AC243" s="212">
        <v>468.24186559999998</v>
      </c>
      <c r="AD243" s="212">
        <v>36356.119120000003</v>
      </c>
      <c r="AE243" s="211">
        <v>77.643888321000006</v>
      </c>
      <c r="AF243" s="213">
        <v>46150</v>
      </c>
      <c r="AG243" s="211" t="s">
        <v>222</v>
      </c>
      <c r="AH243" s="211">
        <v>37.607985220000003</v>
      </c>
      <c r="AI243" s="211">
        <v>0</v>
      </c>
      <c r="AJ243" s="211" t="s">
        <v>222</v>
      </c>
      <c r="AK243" s="211" t="s">
        <v>222</v>
      </c>
      <c r="AL243" s="211" t="s">
        <v>222</v>
      </c>
      <c r="AM243" s="211" t="s">
        <v>222</v>
      </c>
      <c r="AN243" s="211" t="s">
        <v>222</v>
      </c>
      <c r="AO243" s="211" t="s">
        <v>222</v>
      </c>
      <c r="AP243" s="211" t="s">
        <v>222</v>
      </c>
      <c r="AQ243" s="211" t="s">
        <v>222</v>
      </c>
      <c r="AR243" s="211" t="s">
        <v>222</v>
      </c>
      <c r="AS243" s="211" t="s">
        <v>222</v>
      </c>
      <c r="AT243" s="211" t="s">
        <v>222</v>
      </c>
      <c r="AU243" s="211" t="s">
        <v>222</v>
      </c>
      <c r="AV243" s="211" t="s">
        <v>222</v>
      </c>
      <c r="AW243" s="210">
        <v>-3.0800013519000002E-3</v>
      </c>
      <c r="AX243" s="210">
        <v>-3.0800013519000002E-3</v>
      </c>
      <c r="AY243" s="211" t="s">
        <v>222</v>
      </c>
      <c r="AZ243" s="211" t="s">
        <v>222</v>
      </c>
      <c r="BA243" s="211" t="s">
        <v>222</v>
      </c>
      <c r="BB243" s="211" t="s">
        <v>222</v>
      </c>
      <c r="BC243" s="211" t="s">
        <v>222</v>
      </c>
      <c r="BD243" s="211" t="s">
        <v>222</v>
      </c>
      <c r="BE243" s="209" t="s">
        <v>1756</v>
      </c>
      <c r="BF243" s="209" t="s">
        <v>1757</v>
      </c>
      <c r="BG243" s="211">
        <v>0</v>
      </c>
      <c r="BH243" s="211" t="s">
        <v>222</v>
      </c>
    </row>
    <row r="244" spans="1:60" x14ac:dyDescent="0.3">
      <c r="A244" s="208">
        <v>241</v>
      </c>
      <c r="B244" s="209" t="s">
        <v>2219</v>
      </c>
      <c r="C244" s="207" t="s">
        <v>234</v>
      </c>
      <c r="D244" s="209" t="s">
        <v>286</v>
      </c>
      <c r="E244" s="209" t="s">
        <v>880</v>
      </c>
      <c r="F244" s="209" t="s">
        <v>288</v>
      </c>
      <c r="G244" s="209" t="s">
        <v>965</v>
      </c>
      <c r="H244" s="209" t="s">
        <v>966</v>
      </c>
      <c r="I244" s="209" t="s">
        <v>291</v>
      </c>
      <c r="J244" s="209" t="s">
        <v>833</v>
      </c>
      <c r="K244" s="211">
        <v>1.5384615385</v>
      </c>
      <c r="L244" s="211" t="s">
        <v>222</v>
      </c>
      <c r="M244" s="212">
        <v>1.1293373200000001</v>
      </c>
      <c r="N244" s="212">
        <v>1.7937230769000001E-2</v>
      </c>
      <c r="O244" s="212">
        <v>0</v>
      </c>
      <c r="P244" s="213">
        <v>46198</v>
      </c>
      <c r="Q244" s="211" t="s">
        <v>222</v>
      </c>
      <c r="R244" s="212">
        <v>11175.7</v>
      </c>
      <c r="S244" s="211" t="s">
        <v>222</v>
      </c>
      <c r="T244" s="211" t="s">
        <v>222</v>
      </c>
      <c r="U244" s="211">
        <v>46.07</v>
      </c>
      <c r="V244" s="211" t="s">
        <v>222</v>
      </c>
      <c r="W244" s="213">
        <v>46198</v>
      </c>
      <c r="X244" s="211">
        <v>40.134250684000001</v>
      </c>
      <c r="Y244" s="211" t="s">
        <v>222</v>
      </c>
      <c r="Z244" s="213">
        <v>45967</v>
      </c>
      <c r="AA244" s="211" t="s">
        <v>222</v>
      </c>
      <c r="AB244" s="213">
        <v>46203</v>
      </c>
      <c r="AC244" s="212">
        <v>113</v>
      </c>
      <c r="AD244" s="211" t="s">
        <v>222</v>
      </c>
      <c r="AE244" s="211" t="s">
        <v>222</v>
      </c>
      <c r="AF244" s="213">
        <v>46241</v>
      </c>
      <c r="AG244" s="210">
        <v>6.1274014155999996</v>
      </c>
      <c r="AH244" s="211">
        <v>6.06</v>
      </c>
      <c r="AI244" s="211">
        <v>1</v>
      </c>
      <c r="AJ244" s="211" t="s">
        <v>222</v>
      </c>
      <c r="AK244" s="211" t="s">
        <v>222</v>
      </c>
      <c r="AL244" s="211" t="s">
        <v>222</v>
      </c>
      <c r="AM244" s="211" t="s">
        <v>222</v>
      </c>
      <c r="AN244" s="211" t="s">
        <v>222</v>
      </c>
      <c r="AO244" s="211" t="s">
        <v>222</v>
      </c>
      <c r="AP244" s="211" t="s">
        <v>222</v>
      </c>
      <c r="AQ244" s="211" t="s">
        <v>222</v>
      </c>
      <c r="AR244" s="211" t="s">
        <v>222</v>
      </c>
      <c r="AS244" s="211" t="s">
        <v>222</v>
      </c>
      <c r="AT244" s="211" t="s">
        <v>222</v>
      </c>
      <c r="AU244" s="211" t="s">
        <v>222</v>
      </c>
      <c r="AV244" s="211" t="s">
        <v>222</v>
      </c>
      <c r="AW244" s="210">
        <v>14.758229642</v>
      </c>
      <c r="AX244" s="210">
        <v>0</v>
      </c>
      <c r="AY244" s="211" t="s">
        <v>222</v>
      </c>
      <c r="AZ244" s="211" t="s">
        <v>222</v>
      </c>
      <c r="BA244" s="211" t="s">
        <v>222</v>
      </c>
      <c r="BB244" s="211" t="s">
        <v>222</v>
      </c>
      <c r="BC244" s="211" t="s">
        <v>222</v>
      </c>
      <c r="BD244" s="211" t="s">
        <v>222</v>
      </c>
      <c r="BE244" s="209" t="s">
        <v>1756</v>
      </c>
      <c r="BF244" s="209" t="s">
        <v>1757</v>
      </c>
      <c r="BG244" s="211">
        <v>1</v>
      </c>
      <c r="BH244" s="211" t="s">
        <v>222</v>
      </c>
    </row>
    <row r="245" spans="1:60" x14ac:dyDescent="0.3">
      <c r="A245" s="208">
        <v>242</v>
      </c>
      <c r="B245" s="209" t="s">
        <v>2220</v>
      </c>
      <c r="C245" s="207" t="s">
        <v>234</v>
      </c>
      <c r="D245" s="209" t="s">
        <v>286</v>
      </c>
      <c r="E245" s="209" t="s">
        <v>880</v>
      </c>
      <c r="F245" s="209" t="s">
        <v>288</v>
      </c>
      <c r="G245" s="209" t="s">
        <v>957</v>
      </c>
      <c r="H245" s="209" t="s">
        <v>958</v>
      </c>
      <c r="I245" s="209" t="s">
        <v>291</v>
      </c>
      <c r="J245" s="209" t="s">
        <v>833</v>
      </c>
      <c r="K245" s="211">
        <v>100</v>
      </c>
      <c r="L245" s="211" t="s">
        <v>222</v>
      </c>
      <c r="M245" s="212">
        <v>448.63800176000001</v>
      </c>
      <c r="N245" s="212">
        <v>291.52105446000002</v>
      </c>
      <c r="O245" s="212">
        <v>348.45531261000002</v>
      </c>
      <c r="P245" s="213">
        <v>46255</v>
      </c>
      <c r="Q245" s="212">
        <v>237642.42172000001</v>
      </c>
      <c r="R245" s="212">
        <v>183779.32419000001</v>
      </c>
      <c r="S245" s="212">
        <v>53863.097529999999</v>
      </c>
      <c r="T245" s="211">
        <v>8.36</v>
      </c>
      <c r="U245" s="211">
        <v>8.7245309514000002</v>
      </c>
      <c r="V245" s="210">
        <v>95.821770208000004</v>
      </c>
      <c r="W245" s="213">
        <v>46076</v>
      </c>
      <c r="X245" s="211">
        <v>7.3736411901999999</v>
      </c>
      <c r="Y245" s="214">
        <v>113.37682135999999</v>
      </c>
      <c r="Z245" s="213">
        <v>45894</v>
      </c>
      <c r="AA245" s="210">
        <v>0.8962747311</v>
      </c>
      <c r="AB245" s="213">
        <v>46234</v>
      </c>
      <c r="AC245" s="212">
        <v>28426.127</v>
      </c>
      <c r="AD245" s="212">
        <v>265144.61858000001</v>
      </c>
      <c r="AE245" s="211">
        <v>9.3274971500999992</v>
      </c>
      <c r="AF245" s="213">
        <v>46245</v>
      </c>
      <c r="AG245" s="210">
        <v>13.872491145</v>
      </c>
      <c r="AH245" s="211">
        <v>1.175</v>
      </c>
      <c r="AI245" s="211">
        <v>0.1</v>
      </c>
      <c r="AJ245" s="210">
        <v>-0.23866348456</v>
      </c>
      <c r="AK245" s="210">
        <v>-1.189456909</v>
      </c>
      <c r="AL245" s="210">
        <v>2.3047362117999999</v>
      </c>
      <c r="AM245" s="210">
        <v>-2.0849969503999999</v>
      </c>
      <c r="AN245" s="210">
        <v>12.841393632999999</v>
      </c>
      <c r="AO245" s="210">
        <v>3.0714719951</v>
      </c>
      <c r="AP245" s="210">
        <v>5.3525303038000001</v>
      </c>
      <c r="AQ245" s="210">
        <v>-1.0650887573000001</v>
      </c>
      <c r="AR245" s="211">
        <v>8.4499999999999993</v>
      </c>
      <c r="AS245" s="211" t="s">
        <v>222</v>
      </c>
      <c r="AT245" s="211" t="s">
        <v>222</v>
      </c>
      <c r="AU245" s="210">
        <v>2.3047362117999999</v>
      </c>
      <c r="AV245" s="210">
        <v>5.5388190472999996</v>
      </c>
      <c r="AW245" s="210">
        <v>3.9957655221000001</v>
      </c>
      <c r="AX245" s="210">
        <v>-5.4683491143999996</v>
      </c>
      <c r="AY245" s="212">
        <v>10</v>
      </c>
      <c r="AZ245" s="212">
        <v>8</v>
      </c>
      <c r="BA245" s="210">
        <v>1.2091898428000001</v>
      </c>
      <c r="BB245" s="210">
        <v>-4.5809991182E-2</v>
      </c>
      <c r="BC245" s="210">
        <v>-0.13280449252000001</v>
      </c>
      <c r="BD245" s="210">
        <v>-1.5675466011000001</v>
      </c>
      <c r="BE245" s="209" t="s">
        <v>1756</v>
      </c>
      <c r="BF245" s="209" t="s">
        <v>1757</v>
      </c>
      <c r="BG245" s="211">
        <v>0.1</v>
      </c>
      <c r="BH245" s="210">
        <v>1.2091898428000001</v>
      </c>
    </row>
    <row r="246" spans="1:60" x14ac:dyDescent="0.3">
      <c r="A246" s="208">
        <v>243</v>
      </c>
      <c r="B246" s="209" t="s">
        <v>2418</v>
      </c>
      <c r="C246" s="207" t="s">
        <v>234</v>
      </c>
      <c r="D246" s="209" t="s">
        <v>286</v>
      </c>
      <c r="E246" s="209" t="s">
        <v>880</v>
      </c>
      <c r="F246" s="209" t="s">
        <v>288</v>
      </c>
      <c r="G246" s="209" t="s">
        <v>988</v>
      </c>
      <c r="H246" s="209" t="s">
        <v>989</v>
      </c>
      <c r="I246" s="209" t="s">
        <v>291</v>
      </c>
      <c r="J246" s="209" t="s">
        <v>833</v>
      </c>
      <c r="K246" s="211">
        <v>12.307692307</v>
      </c>
      <c r="L246" s="211" t="s">
        <v>222</v>
      </c>
      <c r="M246" s="212">
        <v>5.1583488400000004</v>
      </c>
      <c r="N246" s="212">
        <v>6.5420873846000003</v>
      </c>
      <c r="O246" s="212">
        <v>7.5153460869000002</v>
      </c>
      <c r="P246" s="213">
        <v>46231</v>
      </c>
      <c r="Q246" s="212">
        <v>382307.33348999999</v>
      </c>
      <c r="R246" s="212">
        <v>341362.32786000002</v>
      </c>
      <c r="S246" s="212">
        <v>40945.00563</v>
      </c>
      <c r="T246" s="211" t="s">
        <v>222</v>
      </c>
      <c r="U246" s="211">
        <v>99.27</v>
      </c>
      <c r="V246" s="211" t="s">
        <v>222</v>
      </c>
      <c r="W246" s="213">
        <v>46231</v>
      </c>
      <c r="X246" s="211">
        <v>81.167851800999998</v>
      </c>
      <c r="Y246" s="211" t="s">
        <v>222</v>
      </c>
      <c r="Z246" s="213">
        <v>46031</v>
      </c>
      <c r="AA246" s="210">
        <v>0.86661807955000003</v>
      </c>
      <c r="AB246" s="213">
        <v>46234</v>
      </c>
      <c r="AC246" s="212">
        <v>3851.1869999999999</v>
      </c>
      <c r="AD246" s="212">
        <v>441148.57802999998</v>
      </c>
      <c r="AE246" s="211">
        <v>114.54872951999999</v>
      </c>
      <c r="AF246" s="213">
        <v>46248</v>
      </c>
      <c r="AG246" s="210">
        <v>8.6578759071999993</v>
      </c>
      <c r="AH246" s="211">
        <v>8.4700000000000006</v>
      </c>
      <c r="AI246" s="211">
        <v>0.73</v>
      </c>
      <c r="AJ246" s="211" t="s">
        <v>222</v>
      </c>
      <c r="AK246" s="211" t="s">
        <v>222</v>
      </c>
      <c r="AL246" s="211" t="s">
        <v>222</v>
      </c>
      <c r="AM246" s="211" t="s">
        <v>222</v>
      </c>
      <c r="AN246" s="211" t="s">
        <v>222</v>
      </c>
      <c r="AO246" s="211" t="s">
        <v>222</v>
      </c>
      <c r="AP246" s="211" t="s">
        <v>222</v>
      </c>
      <c r="AQ246" s="211" t="s">
        <v>222</v>
      </c>
      <c r="AR246" s="211" t="s">
        <v>222</v>
      </c>
      <c r="AS246" s="211" t="s">
        <v>222</v>
      </c>
      <c r="AT246" s="211" t="s">
        <v>222</v>
      </c>
      <c r="AU246" s="211" t="s">
        <v>222</v>
      </c>
      <c r="AV246" s="211" t="s">
        <v>222</v>
      </c>
      <c r="AW246" s="210">
        <v>5.7204339094999996</v>
      </c>
      <c r="AX246" s="210">
        <v>-5.3686127888000001</v>
      </c>
      <c r="AY246" s="211" t="s">
        <v>222</v>
      </c>
      <c r="AZ246" s="211" t="s">
        <v>222</v>
      </c>
      <c r="BA246" s="210">
        <v>0.72</v>
      </c>
      <c r="BB246" s="211" t="s">
        <v>222</v>
      </c>
      <c r="BC246" s="211" t="s">
        <v>222</v>
      </c>
      <c r="BD246" s="211" t="s">
        <v>222</v>
      </c>
      <c r="BE246" s="209" t="s">
        <v>1756</v>
      </c>
      <c r="BF246" s="209" t="s">
        <v>1757</v>
      </c>
      <c r="BG246" s="211">
        <v>0.73</v>
      </c>
      <c r="BH246" s="210">
        <v>0.73</v>
      </c>
    </row>
    <row r="247" spans="1:60" x14ac:dyDescent="0.3">
      <c r="A247" s="208">
        <v>244</v>
      </c>
      <c r="B247" s="209" t="s">
        <v>1784</v>
      </c>
      <c r="C247" s="207" t="s">
        <v>234</v>
      </c>
      <c r="D247" s="209" t="s">
        <v>286</v>
      </c>
      <c r="E247" s="209" t="s">
        <v>880</v>
      </c>
      <c r="F247" s="209" t="s">
        <v>288</v>
      </c>
      <c r="G247" s="209" t="s">
        <v>1343</v>
      </c>
      <c r="H247" s="209" t="s">
        <v>1344</v>
      </c>
      <c r="I247" s="209" t="s">
        <v>291</v>
      </c>
      <c r="J247" s="209" t="s">
        <v>833</v>
      </c>
      <c r="K247" s="211">
        <v>1.5384615385</v>
      </c>
      <c r="L247" s="211" t="s">
        <v>222</v>
      </c>
      <c r="M247" s="212">
        <v>0.18268308</v>
      </c>
      <c r="N247" s="212">
        <v>0.60184907692</v>
      </c>
      <c r="O247" s="212">
        <v>1.7008778260999999</v>
      </c>
      <c r="P247" s="213">
        <v>46231</v>
      </c>
      <c r="Q247" s="212">
        <v>829380.83594000002</v>
      </c>
      <c r="R247" s="211" t="s">
        <v>222</v>
      </c>
      <c r="S247" s="211" t="s">
        <v>222</v>
      </c>
      <c r="T247" s="211" t="s">
        <v>222</v>
      </c>
      <c r="U247" s="211">
        <v>170.09</v>
      </c>
      <c r="V247" s="211" t="s">
        <v>222</v>
      </c>
      <c r="W247" s="213">
        <v>46231</v>
      </c>
      <c r="X247" s="211">
        <v>124.55558284999999</v>
      </c>
      <c r="Y247" s="211" t="s">
        <v>222</v>
      </c>
      <c r="Z247" s="213">
        <v>46154</v>
      </c>
      <c r="AA247" s="211" t="s">
        <v>222</v>
      </c>
      <c r="AB247" s="213">
        <v>46203</v>
      </c>
      <c r="AC247" s="212">
        <v>4876.1293194</v>
      </c>
      <c r="AD247" s="211" t="s">
        <v>222</v>
      </c>
      <c r="AE247" s="211" t="s">
        <v>222</v>
      </c>
      <c r="AF247" s="213">
        <v>46234</v>
      </c>
      <c r="AG247" s="211" t="s">
        <v>222</v>
      </c>
      <c r="AH247" s="211">
        <v>11.42</v>
      </c>
      <c r="AI247" s="211">
        <v>0.88</v>
      </c>
      <c r="AJ247" s="211" t="s">
        <v>222</v>
      </c>
      <c r="AK247" s="211" t="s">
        <v>222</v>
      </c>
      <c r="AL247" s="211" t="s">
        <v>222</v>
      </c>
      <c r="AM247" s="211" t="s">
        <v>222</v>
      </c>
      <c r="AN247" s="211" t="s">
        <v>222</v>
      </c>
      <c r="AO247" s="211" t="s">
        <v>222</v>
      </c>
      <c r="AP247" s="211" t="s">
        <v>222</v>
      </c>
      <c r="AQ247" s="211" t="s">
        <v>222</v>
      </c>
      <c r="AR247" s="211" t="s">
        <v>222</v>
      </c>
      <c r="AS247" s="211" t="s">
        <v>222</v>
      </c>
      <c r="AT247" s="211" t="s">
        <v>222</v>
      </c>
      <c r="AU247" s="211" t="s">
        <v>222</v>
      </c>
      <c r="AV247" s="211" t="s">
        <v>222</v>
      </c>
      <c r="AW247" s="210">
        <v>7.4374577524999999E-2</v>
      </c>
      <c r="AX247" s="210">
        <v>-4.9985034420999996</v>
      </c>
      <c r="AY247" s="211" t="s">
        <v>222</v>
      </c>
      <c r="AZ247" s="211" t="s">
        <v>222</v>
      </c>
      <c r="BA247" s="211" t="s">
        <v>222</v>
      </c>
      <c r="BB247" s="211" t="s">
        <v>222</v>
      </c>
      <c r="BC247" s="211" t="s">
        <v>222</v>
      </c>
      <c r="BD247" s="211" t="s">
        <v>222</v>
      </c>
      <c r="BE247" s="209" t="s">
        <v>1756</v>
      </c>
      <c r="BF247" s="209" t="s">
        <v>1757</v>
      </c>
      <c r="BG247" s="211">
        <v>0.88</v>
      </c>
      <c r="BH247" s="210">
        <v>0.51471018307000005</v>
      </c>
    </row>
    <row r="248" spans="1:60" x14ac:dyDescent="0.3">
      <c r="A248" s="208">
        <v>245</v>
      </c>
      <c r="B248" s="209" t="s">
        <v>1865</v>
      </c>
      <c r="C248" s="207" t="s">
        <v>234</v>
      </c>
      <c r="D248" s="209" t="s">
        <v>286</v>
      </c>
      <c r="E248" s="209" t="s">
        <v>880</v>
      </c>
      <c r="F248" s="209" t="s">
        <v>288</v>
      </c>
      <c r="G248" s="209" t="s">
        <v>1004</v>
      </c>
      <c r="H248" s="209" t="s">
        <v>1005</v>
      </c>
      <c r="I248" s="209" t="s">
        <v>291</v>
      </c>
      <c r="J248" s="209" t="s">
        <v>833</v>
      </c>
      <c r="K248" s="211">
        <v>12.307692307</v>
      </c>
      <c r="L248" s="211" t="s">
        <v>222</v>
      </c>
      <c r="M248" s="212">
        <v>13.036635</v>
      </c>
      <c r="N248" s="212">
        <v>21.839676922999999</v>
      </c>
      <c r="O248" s="212">
        <v>29.911304348000002</v>
      </c>
      <c r="P248" s="213">
        <v>46245</v>
      </c>
      <c r="Q248" s="212">
        <v>71263.337228999997</v>
      </c>
      <c r="R248" s="211" t="s">
        <v>222</v>
      </c>
      <c r="S248" s="211" t="s">
        <v>222</v>
      </c>
      <c r="T248" s="211" t="s">
        <v>222</v>
      </c>
      <c r="U248" s="211">
        <v>147</v>
      </c>
      <c r="V248" s="211" t="s">
        <v>222</v>
      </c>
      <c r="W248" s="213">
        <v>46245</v>
      </c>
      <c r="X248" s="211">
        <v>129.98681601000001</v>
      </c>
      <c r="Y248" s="211" t="s">
        <v>222</v>
      </c>
      <c r="Z248" s="213">
        <v>46097</v>
      </c>
      <c r="AA248" s="211" t="s">
        <v>222</v>
      </c>
      <c r="AB248" s="213">
        <v>46203</v>
      </c>
      <c r="AC248" s="212">
        <v>484.78460699999999</v>
      </c>
      <c r="AD248" s="211" t="s">
        <v>222</v>
      </c>
      <c r="AE248" s="211" t="s">
        <v>222</v>
      </c>
      <c r="AF248" s="215" t="s">
        <v>222</v>
      </c>
      <c r="AG248" s="211" t="s">
        <v>222</v>
      </c>
      <c r="AH248" s="211">
        <v>0</v>
      </c>
      <c r="AI248" s="211">
        <v>0</v>
      </c>
      <c r="AJ248" s="211" t="s">
        <v>222</v>
      </c>
      <c r="AK248" s="211" t="s">
        <v>222</v>
      </c>
      <c r="AL248" s="211" t="s">
        <v>222</v>
      </c>
      <c r="AM248" s="211" t="s">
        <v>222</v>
      </c>
      <c r="AN248" s="211" t="s">
        <v>222</v>
      </c>
      <c r="AO248" s="211" t="s">
        <v>222</v>
      </c>
      <c r="AP248" s="211" t="s">
        <v>222</v>
      </c>
      <c r="AQ248" s="211" t="s">
        <v>222</v>
      </c>
      <c r="AR248" s="211" t="s">
        <v>222</v>
      </c>
      <c r="AS248" s="211" t="s">
        <v>222</v>
      </c>
      <c r="AT248" s="211" t="s">
        <v>222</v>
      </c>
      <c r="AU248" s="211" t="s">
        <v>222</v>
      </c>
      <c r="AV248" s="211" t="s">
        <v>222</v>
      </c>
      <c r="AW248" s="210">
        <v>13.080698883</v>
      </c>
      <c r="AX248" s="210">
        <v>-6.8027211455000004E-3</v>
      </c>
      <c r="AY248" s="211" t="s">
        <v>222</v>
      </c>
      <c r="AZ248" s="211" t="s">
        <v>222</v>
      </c>
      <c r="BA248" s="210">
        <v>0</v>
      </c>
      <c r="BB248" s="211" t="s">
        <v>222</v>
      </c>
      <c r="BC248" s="211" t="s">
        <v>222</v>
      </c>
      <c r="BD248" s="211" t="s">
        <v>222</v>
      </c>
      <c r="BE248" s="209" t="s">
        <v>1756</v>
      </c>
      <c r="BF248" s="209" t="s">
        <v>1757</v>
      </c>
      <c r="BG248" s="211">
        <v>0</v>
      </c>
      <c r="BH248" s="210">
        <v>0</v>
      </c>
    </row>
    <row r="249" spans="1:60" x14ac:dyDescent="0.3">
      <c r="A249" s="208">
        <v>246</v>
      </c>
      <c r="B249" s="209" t="s">
        <v>1866</v>
      </c>
      <c r="C249" s="207" t="s">
        <v>234</v>
      </c>
      <c r="D249" s="209" t="s">
        <v>286</v>
      </c>
      <c r="E249" s="209" t="s">
        <v>880</v>
      </c>
      <c r="F249" s="209" t="s">
        <v>288</v>
      </c>
      <c r="G249" s="209" t="s">
        <v>1008</v>
      </c>
      <c r="H249" s="209" t="s">
        <v>1009</v>
      </c>
      <c r="I249" s="209" t="s">
        <v>291</v>
      </c>
      <c r="J249" s="209" t="s">
        <v>833</v>
      </c>
      <c r="K249" s="211">
        <v>0</v>
      </c>
      <c r="L249" s="211" t="s">
        <v>222</v>
      </c>
      <c r="M249" s="211" t="s">
        <v>222</v>
      </c>
      <c r="N249" s="211" t="s">
        <v>222</v>
      </c>
      <c r="O249" s="211" t="s">
        <v>222</v>
      </c>
      <c r="P249" s="215" t="s">
        <v>222</v>
      </c>
      <c r="Q249" s="211" t="s">
        <v>222</v>
      </c>
      <c r="R249" s="211" t="s">
        <v>222</v>
      </c>
      <c r="S249" s="211" t="s">
        <v>222</v>
      </c>
      <c r="T249" s="211" t="s">
        <v>222</v>
      </c>
      <c r="U249" s="211" t="s">
        <v>222</v>
      </c>
      <c r="V249" s="211" t="s">
        <v>222</v>
      </c>
      <c r="W249" s="215" t="s">
        <v>222</v>
      </c>
      <c r="X249" s="211" t="s">
        <v>222</v>
      </c>
      <c r="Y249" s="211" t="s">
        <v>222</v>
      </c>
      <c r="Z249" s="215" t="s">
        <v>222</v>
      </c>
      <c r="AA249" s="211" t="s">
        <v>222</v>
      </c>
      <c r="AB249" s="213">
        <v>46203</v>
      </c>
      <c r="AC249" s="212">
        <v>300.39999999999998</v>
      </c>
      <c r="AD249" s="211" t="s">
        <v>222</v>
      </c>
      <c r="AE249" s="211" t="s">
        <v>222</v>
      </c>
      <c r="AF249" s="213">
        <v>46120</v>
      </c>
      <c r="AG249" s="211" t="s">
        <v>222</v>
      </c>
      <c r="AH249" s="211" t="s">
        <v>222</v>
      </c>
      <c r="AI249" s="211" t="s">
        <v>222</v>
      </c>
      <c r="AJ249" s="211" t="s">
        <v>222</v>
      </c>
      <c r="AK249" s="211" t="s">
        <v>222</v>
      </c>
      <c r="AL249" s="211" t="s">
        <v>222</v>
      </c>
      <c r="AM249" s="211" t="s">
        <v>222</v>
      </c>
      <c r="AN249" s="211" t="s">
        <v>222</v>
      </c>
      <c r="AO249" s="211" t="s">
        <v>222</v>
      </c>
      <c r="AP249" s="211" t="s">
        <v>222</v>
      </c>
      <c r="AQ249" s="211" t="s">
        <v>222</v>
      </c>
      <c r="AR249" s="211" t="s">
        <v>222</v>
      </c>
      <c r="AS249" s="211" t="s">
        <v>222</v>
      </c>
      <c r="AT249" s="211" t="s">
        <v>222</v>
      </c>
      <c r="AU249" s="211" t="s">
        <v>222</v>
      </c>
      <c r="AV249" s="211" t="s">
        <v>222</v>
      </c>
      <c r="AW249" s="211" t="s">
        <v>222</v>
      </c>
      <c r="AX249" s="211" t="s">
        <v>222</v>
      </c>
      <c r="AY249" s="211" t="s">
        <v>222</v>
      </c>
      <c r="AZ249" s="211" t="s">
        <v>222</v>
      </c>
      <c r="BA249" s="211" t="s">
        <v>222</v>
      </c>
      <c r="BB249" s="211" t="s">
        <v>222</v>
      </c>
      <c r="BC249" s="211" t="s">
        <v>222</v>
      </c>
      <c r="BD249" s="211" t="s">
        <v>222</v>
      </c>
      <c r="BE249" s="209" t="s">
        <v>1756</v>
      </c>
      <c r="BF249" s="209" t="s">
        <v>1757</v>
      </c>
      <c r="BG249" s="211" t="s">
        <v>222</v>
      </c>
      <c r="BH249" s="211" t="s">
        <v>222</v>
      </c>
    </row>
    <row r="250" spans="1:60" x14ac:dyDescent="0.3">
      <c r="A250" s="208">
        <v>247</v>
      </c>
      <c r="B250" s="209" t="s">
        <v>2221</v>
      </c>
      <c r="C250" s="207" t="s">
        <v>234</v>
      </c>
      <c r="D250" s="209" t="s">
        <v>286</v>
      </c>
      <c r="E250" s="209" t="s">
        <v>880</v>
      </c>
      <c r="F250" s="209" t="s">
        <v>288</v>
      </c>
      <c r="G250" s="209" t="s">
        <v>840</v>
      </c>
      <c r="H250" s="209" t="s">
        <v>841</v>
      </c>
      <c r="I250" s="209" t="s">
        <v>291</v>
      </c>
      <c r="J250" s="209" t="s">
        <v>833</v>
      </c>
      <c r="K250" s="211">
        <v>100</v>
      </c>
      <c r="L250" s="211" t="s">
        <v>222</v>
      </c>
      <c r="M250" s="212">
        <v>50.770948560000001</v>
      </c>
      <c r="N250" s="212">
        <v>53.877085999999998</v>
      </c>
      <c r="O250" s="212">
        <v>72.205050435000004</v>
      </c>
      <c r="P250" s="213">
        <v>46255</v>
      </c>
      <c r="Q250" s="212">
        <v>39424.837979999997</v>
      </c>
      <c r="R250" s="212">
        <v>42247.457999999999</v>
      </c>
      <c r="S250" s="212">
        <v>-2822.6200199999998</v>
      </c>
      <c r="T250" s="211">
        <v>64.39</v>
      </c>
      <c r="U250" s="211">
        <v>74.720898985999995</v>
      </c>
      <c r="V250" s="210">
        <v>86.174016739999999</v>
      </c>
      <c r="W250" s="213">
        <v>46140</v>
      </c>
      <c r="X250" s="211">
        <v>58.500462401</v>
      </c>
      <c r="Y250" s="214">
        <v>110.06750606</v>
      </c>
      <c r="Z250" s="213">
        <v>45894</v>
      </c>
      <c r="AA250" s="210">
        <v>0.76505332289000005</v>
      </c>
      <c r="AB250" s="213">
        <v>46234</v>
      </c>
      <c r="AC250" s="212">
        <v>612.28200000000004</v>
      </c>
      <c r="AD250" s="212">
        <v>51532.143969999997</v>
      </c>
      <c r="AE250" s="211">
        <v>84.164068142000005</v>
      </c>
      <c r="AF250" s="213">
        <v>46247</v>
      </c>
      <c r="AG250" s="210">
        <v>15.712713144</v>
      </c>
      <c r="AH250" s="211">
        <v>10.841772069999999</v>
      </c>
      <c r="AI250" s="211">
        <v>0.85</v>
      </c>
      <c r="AJ250" s="210">
        <v>2.1901285509999999</v>
      </c>
      <c r="AK250" s="210">
        <v>1.2393351265999999</v>
      </c>
      <c r="AL250" s="210">
        <v>-11.869074694</v>
      </c>
      <c r="AM250" s="210">
        <v>-10.628089358</v>
      </c>
      <c r="AN250" s="210">
        <v>8.2649512523999995</v>
      </c>
      <c r="AO250" s="210">
        <v>-1.4810869289999999</v>
      </c>
      <c r="AP250" s="210">
        <v>0.77608792254000003</v>
      </c>
      <c r="AQ250" s="210">
        <v>-2.3802304425999998</v>
      </c>
      <c r="AR250" s="211">
        <v>65.959999999999994</v>
      </c>
      <c r="AS250" s="210">
        <v>64.188414570000006</v>
      </c>
      <c r="AT250" s="210">
        <v>28.081307885000001</v>
      </c>
      <c r="AU250" s="210">
        <v>-11.8571635</v>
      </c>
      <c r="AV250" s="210">
        <v>0.98626012323000001</v>
      </c>
      <c r="AW250" s="210">
        <v>7.1437444327000001</v>
      </c>
      <c r="AX250" s="210">
        <v>-11.8571635</v>
      </c>
      <c r="AY250" s="212">
        <v>7</v>
      </c>
      <c r="AZ250" s="212">
        <v>7</v>
      </c>
      <c r="BA250" s="210">
        <v>1.1486486486</v>
      </c>
      <c r="BB250" s="210">
        <v>-0.31761089121000002</v>
      </c>
      <c r="BC250" s="210">
        <v>1.700579979</v>
      </c>
      <c r="BD250" s="210">
        <v>6.7297335185999998</v>
      </c>
      <c r="BE250" s="209" t="s">
        <v>1756</v>
      </c>
      <c r="BF250" s="209" t="s">
        <v>1757</v>
      </c>
      <c r="BG250" s="211">
        <v>0.85</v>
      </c>
      <c r="BH250" s="210">
        <v>1.1488038923999999</v>
      </c>
    </row>
    <row r="251" spans="1:60" x14ac:dyDescent="0.3">
      <c r="A251" s="208">
        <v>248</v>
      </c>
      <c r="B251" s="209" t="s">
        <v>1785</v>
      </c>
      <c r="C251" s="207" t="s">
        <v>234</v>
      </c>
      <c r="D251" s="209" t="s">
        <v>286</v>
      </c>
      <c r="E251" s="209" t="s">
        <v>880</v>
      </c>
      <c r="F251" s="209" t="s">
        <v>288</v>
      </c>
      <c r="G251" s="209" t="s">
        <v>1023</v>
      </c>
      <c r="H251" s="209" t="s">
        <v>1024</v>
      </c>
      <c r="I251" s="209" t="s">
        <v>291</v>
      </c>
      <c r="J251" s="209" t="s">
        <v>833</v>
      </c>
      <c r="K251" s="211">
        <v>4.6153846154</v>
      </c>
      <c r="L251" s="211" t="s">
        <v>222</v>
      </c>
      <c r="M251" s="212">
        <v>97.650022000000007</v>
      </c>
      <c r="N251" s="212">
        <v>59.969676923000002</v>
      </c>
      <c r="O251" s="212">
        <v>169.47952174</v>
      </c>
      <c r="P251" s="213">
        <v>46254</v>
      </c>
      <c r="Q251" s="212">
        <v>40401.753857000003</v>
      </c>
      <c r="R251" s="212">
        <v>43993.020862999998</v>
      </c>
      <c r="S251" s="212">
        <v>-3591.2670060999999</v>
      </c>
      <c r="T251" s="211">
        <v>45</v>
      </c>
      <c r="U251" s="211">
        <v>45.99</v>
      </c>
      <c r="V251" s="210">
        <v>97.847358120999999</v>
      </c>
      <c r="W251" s="213">
        <v>46232</v>
      </c>
      <c r="X251" s="211">
        <v>5.0852000000000004</v>
      </c>
      <c r="Y251" s="214">
        <v>884.92094706</v>
      </c>
      <c r="Z251" s="213">
        <v>45929</v>
      </c>
      <c r="AA251" s="210">
        <v>1.1624483190999999</v>
      </c>
      <c r="AB251" s="213">
        <v>46234</v>
      </c>
      <c r="AC251" s="212">
        <v>897.81675237000002</v>
      </c>
      <c r="AD251" s="212">
        <v>34755.741990000002</v>
      </c>
      <c r="AE251" s="211">
        <v>38.711398398999997</v>
      </c>
      <c r="AF251" s="213">
        <v>46087</v>
      </c>
      <c r="AG251" s="210">
        <v>83.479183673999998</v>
      </c>
      <c r="AH251" s="211">
        <v>40.904800000000002</v>
      </c>
      <c r="AI251" s="211">
        <v>0</v>
      </c>
      <c r="AJ251" s="211" t="s">
        <v>222</v>
      </c>
      <c r="AK251" s="211" t="s">
        <v>222</v>
      </c>
      <c r="AL251" s="211" t="s">
        <v>222</v>
      </c>
      <c r="AM251" s="211" t="s">
        <v>222</v>
      </c>
      <c r="AN251" s="210">
        <v>766.86133589999997</v>
      </c>
      <c r="AO251" s="211" t="s">
        <v>222</v>
      </c>
      <c r="AP251" s="210">
        <v>759.37247257000001</v>
      </c>
      <c r="AQ251" s="211" t="s">
        <v>222</v>
      </c>
      <c r="AR251" s="211" t="s">
        <v>222</v>
      </c>
      <c r="AS251" s="211" t="s">
        <v>222</v>
      </c>
      <c r="AT251" s="211" t="s">
        <v>222</v>
      </c>
      <c r="AU251" s="210">
        <v>-2.1526418785999999</v>
      </c>
      <c r="AV251" s="211" t="s">
        <v>222</v>
      </c>
      <c r="AW251" s="210">
        <v>-2.0408163265999999</v>
      </c>
      <c r="AX251" s="210">
        <v>-2.1526418785999999</v>
      </c>
      <c r="AY251" s="211" t="s">
        <v>222</v>
      </c>
      <c r="AZ251" s="211" t="s">
        <v>222</v>
      </c>
      <c r="BA251" s="211" t="s">
        <v>222</v>
      </c>
      <c r="BB251" s="211" t="s">
        <v>222</v>
      </c>
      <c r="BC251" s="211" t="s">
        <v>222</v>
      </c>
      <c r="BD251" s="211" t="s">
        <v>222</v>
      </c>
      <c r="BE251" s="209" t="s">
        <v>1756</v>
      </c>
      <c r="BF251" s="209" t="s">
        <v>1757</v>
      </c>
      <c r="BG251" s="211">
        <v>0</v>
      </c>
      <c r="BH251" s="210">
        <v>0</v>
      </c>
    </row>
    <row r="252" spans="1:60" x14ac:dyDescent="0.3">
      <c r="A252" s="208">
        <v>249</v>
      </c>
      <c r="B252" s="209" t="s">
        <v>2222</v>
      </c>
      <c r="C252" s="207" t="s">
        <v>234</v>
      </c>
      <c r="D252" s="209" t="s">
        <v>286</v>
      </c>
      <c r="E252" s="209" t="s">
        <v>880</v>
      </c>
      <c r="F252" s="209" t="s">
        <v>288</v>
      </c>
      <c r="G252" s="209" t="s">
        <v>1212</v>
      </c>
      <c r="H252" s="209" t="s">
        <v>519</v>
      </c>
      <c r="I252" s="209" t="s">
        <v>291</v>
      </c>
      <c r="J252" s="209" t="s">
        <v>833</v>
      </c>
      <c r="K252" s="211">
        <v>7.6923076923</v>
      </c>
      <c r="L252" s="211" t="s">
        <v>222</v>
      </c>
      <c r="M252" s="212">
        <v>8.8888040000000001E-2</v>
      </c>
      <c r="N252" s="212">
        <v>2.7187692308E-3</v>
      </c>
      <c r="O252" s="212">
        <v>4.1826086956999999E-4</v>
      </c>
      <c r="P252" s="213">
        <v>46225</v>
      </c>
      <c r="Q252" s="212">
        <v>1554.2298069999999</v>
      </c>
      <c r="R252" s="212">
        <v>3715.9340480000001</v>
      </c>
      <c r="S252" s="212">
        <v>-2161.7042409999999</v>
      </c>
      <c r="T252" s="211" t="s">
        <v>222</v>
      </c>
      <c r="U252" s="211">
        <v>11.134542892000001</v>
      </c>
      <c r="V252" s="211" t="s">
        <v>222</v>
      </c>
      <c r="W252" s="213">
        <v>45910</v>
      </c>
      <c r="X252" s="211">
        <v>4.8099999999999996</v>
      </c>
      <c r="Y252" s="211" t="s">
        <v>222</v>
      </c>
      <c r="Z252" s="213">
        <v>46225</v>
      </c>
      <c r="AA252" s="210">
        <v>0.18548754351999999</v>
      </c>
      <c r="AB252" s="213">
        <v>46234</v>
      </c>
      <c r="AC252" s="212">
        <v>323.12470000000002</v>
      </c>
      <c r="AD252" s="212">
        <v>8379.1600099999996</v>
      </c>
      <c r="AE252" s="211">
        <v>25.931660470000001</v>
      </c>
      <c r="AF252" s="213">
        <v>46210</v>
      </c>
      <c r="AG252" s="210">
        <v>1.4589597391</v>
      </c>
      <c r="AH252" s="211">
        <v>0.16778037000000001</v>
      </c>
      <c r="AI252" s="211">
        <v>0</v>
      </c>
      <c r="AJ252" s="211" t="s">
        <v>222</v>
      </c>
      <c r="AK252" s="211" t="s">
        <v>222</v>
      </c>
      <c r="AL252" s="211" t="s">
        <v>222</v>
      </c>
      <c r="AM252" s="211" t="s">
        <v>222</v>
      </c>
      <c r="AN252" s="211" t="s">
        <v>222</v>
      </c>
      <c r="AO252" s="211" t="s">
        <v>222</v>
      </c>
      <c r="AP252" s="211" t="s">
        <v>222</v>
      </c>
      <c r="AQ252" s="211" t="s">
        <v>222</v>
      </c>
      <c r="AR252" s="211" t="s">
        <v>222</v>
      </c>
      <c r="AS252" s="211" t="s">
        <v>222</v>
      </c>
      <c r="AT252" s="211" t="s">
        <v>222</v>
      </c>
      <c r="AU252" s="211" t="s">
        <v>222</v>
      </c>
      <c r="AV252" s="211" t="s">
        <v>222</v>
      </c>
      <c r="AW252" s="210">
        <v>2.0408163265999999</v>
      </c>
      <c r="AX252" s="210">
        <v>-18.800022477999999</v>
      </c>
      <c r="AY252" s="211" t="s">
        <v>222</v>
      </c>
      <c r="AZ252" s="211" t="s">
        <v>222</v>
      </c>
      <c r="BA252" s="210">
        <v>1.4368226288999999</v>
      </c>
      <c r="BB252" s="211" t="s">
        <v>222</v>
      </c>
      <c r="BC252" s="211" t="s">
        <v>222</v>
      </c>
      <c r="BD252" s="211" t="s">
        <v>222</v>
      </c>
      <c r="BE252" s="209" t="s">
        <v>1756</v>
      </c>
      <c r="BF252" s="209" t="s">
        <v>1757</v>
      </c>
      <c r="BG252" s="211">
        <v>0</v>
      </c>
      <c r="BH252" s="210">
        <v>0</v>
      </c>
    </row>
    <row r="253" spans="1:60" x14ac:dyDescent="0.3">
      <c r="A253" s="208">
        <v>250</v>
      </c>
      <c r="B253" s="209" t="s">
        <v>2419</v>
      </c>
      <c r="C253" s="207" t="s">
        <v>234</v>
      </c>
      <c r="D253" s="209" t="s">
        <v>286</v>
      </c>
      <c r="E253" s="209" t="s">
        <v>880</v>
      </c>
      <c r="F253" s="209" t="s">
        <v>288</v>
      </c>
      <c r="G253" s="209" t="s">
        <v>521</v>
      </c>
      <c r="H253" s="209" t="s">
        <v>522</v>
      </c>
      <c r="I253" s="209" t="s">
        <v>291</v>
      </c>
      <c r="J253" s="209" t="s">
        <v>833</v>
      </c>
      <c r="K253" s="211">
        <v>60</v>
      </c>
      <c r="L253" s="211" t="s">
        <v>222</v>
      </c>
      <c r="M253" s="212">
        <v>1.0961249200000001</v>
      </c>
      <c r="N253" s="212">
        <v>0.25637892307999999</v>
      </c>
      <c r="O253" s="212">
        <v>0.15568956521999999</v>
      </c>
      <c r="P253" s="213">
        <v>46252</v>
      </c>
      <c r="Q253" s="212">
        <v>7577.1737599999997</v>
      </c>
      <c r="R253" s="212">
        <v>11604.33664</v>
      </c>
      <c r="S253" s="212">
        <v>-4027.1628799999999</v>
      </c>
      <c r="T253" s="211" t="s">
        <v>222</v>
      </c>
      <c r="U253" s="211">
        <v>11.022484342</v>
      </c>
      <c r="V253" s="211" t="s">
        <v>222</v>
      </c>
      <c r="W253" s="213">
        <v>45895</v>
      </c>
      <c r="X253" s="211">
        <v>5.3238576985000003</v>
      </c>
      <c r="Y253" s="211" t="s">
        <v>222</v>
      </c>
      <c r="Z253" s="213">
        <v>46064</v>
      </c>
      <c r="AA253" s="210">
        <v>0.58856852376000002</v>
      </c>
      <c r="AB253" s="213">
        <v>46234</v>
      </c>
      <c r="AC253" s="212">
        <v>954.30399999999997</v>
      </c>
      <c r="AD253" s="212">
        <v>12873.90245</v>
      </c>
      <c r="AE253" s="211">
        <v>13.490357841</v>
      </c>
      <c r="AF253" s="213">
        <v>46203</v>
      </c>
      <c r="AG253" s="210">
        <v>7.4971972038999999</v>
      </c>
      <c r="AH253" s="211">
        <v>0.91165918000000001</v>
      </c>
      <c r="AI253" s="211">
        <v>0</v>
      </c>
      <c r="AJ253" s="211" t="s">
        <v>222</v>
      </c>
      <c r="AK253" s="211" t="s">
        <v>222</v>
      </c>
      <c r="AL253" s="210">
        <v>10.277777777000001</v>
      </c>
      <c r="AM253" s="210">
        <v>26.061379683999998</v>
      </c>
      <c r="AN253" s="210">
        <v>-27.432272081000001</v>
      </c>
      <c r="AO253" s="210">
        <v>-24.836152342999998</v>
      </c>
      <c r="AP253" s="210">
        <v>-34.921135411000002</v>
      </c>
      <c r="AQ253" s="210">
        <v>26.232114466999999</v>
      </c>
      <c r="AR253" s="211">
        <v>6.29</v>
      </c>
      <c r="AS253" s="210">
        <v>6.9410651515000001</v>
      </c>
      <c r="AT253" s="210">
        <v>-29.166041534000001</v>
      </c>
      <c r="AU253" s="210">
        <v>16.593245228000001</v>
      </c>
      <c r="AV253" s="210">
        <v>-22.368805291000001</v>
      </c>
      <c r="AW253" s="210">
        <v>26.236559140000001</v>
      </c>
      <c r="AX253" s="210">
        <v>-36.751269035</v>
      </c>
      <c r="AY253" s="212">
        <v>6</v>
      </c>
      <c r="AZ253" s="212">
        <v>6</v>
      </c>
      <c r="BA253" s="210">
        <v>0</v>
      </c>
      <c r="BB253" s="210">
        <v>-0.30415576837000002</v>
      </c>
      <c r="BC253" s="210">
        <v>2.3628105032</v>
      </c>
      <c r="BD253" s="210">
        <v>-13.014829754000001</v>
      </c>
      <c r="BE253" s="209" t="s">
        <v>1756</v>
      </c>
      <c r="BF253" s="209" t="s">
        <v>1757</v>
      </c>
      <c r="BG253" s="211">
        <v>0</v>
      </c>
      <c r="BH253" s="210">
        <v>0</v>
      </c>
    </row>
    <row r="254" spans="1:60" x14ac:dyDescent="0.3">
      <c r="A254" s="208">
        <v>251</v>
      </c>
      <c r="B254" s="209" t="s">
        <v>2420</v>
      </c>
      <c r="C254" s="207" t="s">
        <v>234</v>
      </c>
      <c r="D254" s="209" t="s">
        <v>286</v>
      </c>
      <c r="E254" s="209" t="s">
        <v>880</v>
      </c>
      <c r="F254" s="209" t="s">
        <v>288</v>
      </c>
      <c r="G254" s="209" t="s">
        <v>1426</v>
      </c>
      <c r="H254" s="209" t="s">
        <v>1427</v>
      </c>
      <c r="I254" s="209" t="s">
        <v>291</v>
      </c>
      <c r="J254" s="209" t="s">
        <v>833</v>
      </c>
      <c r="K254" s="211">
        <v>0</v>
      </c>
      <c r="L254" s="211" t="s">
        <v>222</v>
      </c>
      <c r="M254" s="212">
        <v>3.22</v>
      </c>
      <c r="N254" s="212">
        <v>0</v>
      </c>
      <c r="O254" s="212">
        <v>0</v>
      </c>
      <c r="P254" s="213">
        <v>45995</v>
      </c>
      <c r="Q254" s="211" t="s">
        <v>222</v>
      </c>
      <c r="R254" s="211" t="s">
        <v>222</v>
      </c>
      <c r="S254" s="211" t="s">
        <v>222</v>
      </c>
      <c r="T254" s="211" t="s">
        <v>222</v>
      </c>
      <c r="U254" s="211">
        <v>980.26999995999995</v>
      </c>
      <c r="V254" s="211" t="s">
        <v>222</v>
      </c>
      <c r="W254" s="213">
        <v>45995</v>
      </c>
      <c r="X254" s="211">
        <v>933.59047614999997</v>
      </c>
      <c r="Y254" s="211" t="s">
        <v>222</v>
      </c>
      <c r="Z254" s="213">
        <v>45992</v>
      </c>
      <c r="AA254" s="211" t="s">
        <v>222</v>
      </c>
      <c r="AB254" s="213">
        <v>46234</v>
      </c>
      <c r="AC254" s="212">
        <v>173.54</v>
      </c>
      <c r="AD254" s="212">
        <v>219585.82272</v>
      </c>
      <c r="AE254" s="211">
        <v>1265.3326191000001</v>
      </c>
      <c r="AF254" s="213">
        <v>46247</v>
      </c>
      <c r="AG254" s="211" t="s">
        <v>222</v>
      </c>
      <c r="AH254" s="211">
        <v>91.390000040999993</v>
      </c>
      <c r="AI254" s="211">
        <v>8.3000000570000001</v>
      </c>
      <c r="AJ254" s="211" t="s">
        <v>222</v>
      </c>
      <c r="AK254" s="211" t="s">
        <v>222</v>
      </c>
      <c r="AL254" s="211" t="s">
        <v>222</v>
      </c>
      <c r="AM254" s="211" t="s">
        <v>222</v>
      </c>
      <c r="AN254" s="211" t="s">
        <v>222</v>
      </c>
      <c r="AO254" s="211" t="s">
        <v>222</v>
      </c>
      <c r="AP254" s="211" t="s">
        <v>222</v>
      </c>
      <c r="AQ254" s="211" t="s">
        <v>222</v>
      </c>
      <c r="AR254" s="211" t="s">
        <v>222</v>
      </c>
      <c r="AS254" s="211" t="s">
        <v>222</v>
      </c>
      <c r="AT254" s="211" t="s">
        <v>222</v>
      </c>
      <c r="AU254" s="211" t="s">
        <v>222</v>
      </c>
      <c r="AV254" s="211" t="s">
        <v>222</v>
      </c>
      <c r="AW254" s="211" t="s">
        <v>222</v>
      </c>
      <c r="AX254" s="211" t="s">
        <v>222</v>
      </c>
      <c r="AY254" s="211" t="s">
        <v>222</v>
      </c>
      <c r="AZ254" s="211" t="s">
        <v>222</v>
      </c>
      <c r="BA254" s="211" t="s">
        <v>222</v>
      </c>
      <c r="BB254" s="211" t="s">
        <v>222</v>
      </c>
      <c r="BC254" s="211" t="s">
        <v>222</v>
      </c>
      <c r="BD254" s="211" t="s">
        <v>222</v>
      </c>
      <c r="BE254" s="209" t="s">
        <v>1756</v>
      </c>
      <c r="BF254" s="209" t="s">
        <v>1757</v>
      </c>
      <c r="BG254" s="211">
        <v>8.3000000570000001</v>
      </c>
      <c r="BH254" s="211" t="s">
        <v>222</v>
      </c>
    </row>
    <row r="255" spans="1:60" x14ac:dyDescent="0.3">
      <c r="A255" s="208">
        <v>252</v>
      </c>
      <c r="B255" s="209" t="s">
        <v>2223</v>
      </c>
      <c r="C255" s="207" t="s">
        <v>234</v>
      </c>
      <c r="D255" s="209" t="s">
        <v>286</v>
      </c>
      <c r="E255" s="209" t="s">
        <v>880</v>
      </c>
      <c r="F255" s="209" t="s">
        <v>288</v>
      </c>
      <c r="G255" s="209" t="s">
        <v>2224</v>
      </c>
      <c r="H255" s="209" t="s">
        <v>2225</v>
      </c>
      <c r="I255" s="209" t="s">
        <v>222</v>
      </c>
      <c r="J255" s="209" t="s">
        <v>833</v>
      </c>
      <c r="K255" s="211">
        <v>100</v>
      </c>
      <c r="L255" s="211" t="s">
        <v>222</v>
      </c>
      <c r="M255" s="211" t="s">
        <v>222</v>
      </c>
      <c r="N255" s="212">
        <v>172.26796431</v>
      </c>
      <c r="O255" s="212">
        <v>296.51271129999998</v>
      </c>
      <c r="P255" s="213">
        <v>46255</v>
      </c>
      <c r="Q255" s="212">
        <v>51103.336869999999</v>
      </c>
      <c r="R255" s="211" t="s">
        <v>222</v>
      </c>
      <c r="S255" s="211" t="s">
        <v>222</v>
      </c>
      <c r="T255" s="211">
        <v>78.010000000000005</v>
      </c>
      <c r="U255" s="211" t="s">
        <v>222</v>
      </c>
      <c r="V255" s="211" t="s">
        <v>222</v>
      </c>
      <c r="W255" s="215" t="s">
        <v>222</v>
      </c>
      <c r="X255" s="211" t="s">
        <v>222</v>
      </c>
      <c r="Y255" s="211" t="s">
        <v>222</v>
      </c>
      <c r="Z255" s="215" t="s">
        <v>222</v>
      </c>
      <c r="AA255" s="210">
        <v>0.87099649331999995</v>
      </c>
      <c r="AB255" s="213">
        <v>46234</v>
      </c>
      <c r="AC255" s="212">
        <v>655.08699999999999</v>
      </c>
      <c r="AD255" s="212">
        <v>58672.264770000002</v>
      </c>
      <c r="AE255" s="211">
        <v>89.564080450000006</v>
      </c>
      <c r="AF255" s="213">
        <v>46234</v>
      </c>
      <c r="AG255" s="211" t="s">
        <v>222</v>
      </c>
      <c r="AH255" s="211" t="s">
        <v>222</v>
      </c>
      <c r="AI255" s="211">
        <v>0.88</v>
      </c>
      <c r="AJ255" s="210">
        <v>8.3472222222999992</v>
      </c>
      <c r="AK255" s="210">
        <v>7.3964287977999996</v>
      </c>
      <c r="AL255" s="210">
        <v>2.7354800642999999</v>
      </c>
      <c r="AM255" s="210">
        <v>2.703540163</v>
      </c>
      <c r="AN255" s="211" t="s">
        <v>222</v>
      </c>
      <c r="AO255" s="211" t="s">
        <v>222</v>
      </c>
      <c r="AP255" s="211" t="s">
        <v>222</v>
      </c>
      <c r="AQ255" s="210">
        <v>6.8630136985999997</v>
      </c>
      <c r="AR255" s="211">
        <v>73</v>
      </c>
      <c r="AS255" s="211" t="s">
        <v>222</v>
      </c>
      <c r="AT255" s="211" t="s">
        <v>222</v>
      </c>
      <c r="AU255" s="210">
        <v>1.2328056061999999</v>
      </c>
      <c r="AV255" s="211" t="s">
        <v>222</v>
      </c>
      <c r="AW255" s="210">
        <v>1.3787721124000001</v>
      </c>
      <c r="AX255" s="210">
        <v>0.77419354838999999</v>
      </c>
      <c r="AY255" s="211" t="s">
        <v>222</v>
      </c>
      <c r="AZ255" s="211" t="s">
        <v>222</v>
      </c>
      <c r="BA255" s="210">
        <v>1.1458333332999999</v>
      </c>
      <c r="BB255" s="211" t="s">
        <v>222</v>
      </c>
      <c r="BC255" s="211" t="s">
        <v>222</v>
      </c>
      <c r="BD255" s="211" t="s">
        <v>222</v>
      </c>
      <c r="BE255" s="209" t="s">
        <v>1756</v>
      </c>
      <c r="BF255" s="209" t="s">
        <v>1757</v>
      </c>
      <c r="BG255" s="211">
        <v>0.88</v>
      </c>
      <c r="BH255" s="210">
        <v>1.1290736464</v>
      </c>
    </row>
    <row r="256" spans="1:60" x14ac:dyDescent="0.3">
      <c r="A256" s="208">
        <v>253</v>
      </c>
      <c r="B256" s="209" t="s">
        <v>2226</v>
      </c>
      <c r="C256" s="207" t="s">
        <v>234</v>
      </c>
      <c r="D256" s="209" t="s">
        <v>286</v>
      </c>
      <c r="E256" s="209" t="s">
        <v>880</v>
      </c>
      <c r="F256" s="209" t="s">
        <v>288</v>
      </c>
      <c r="G256" s="209" t="s">
        <v>996</v>
      </c>
      <c r="H256" s="209" t="s">
        <v>997</v>
      </c>
      <c r="I256" s="209" t="s">
        <v>291</v>
      </c>
      <c r="J256" s="209" t="s">
        <v>833</v>
      </c>
      <c r="K256" s="211">
        <v>100</v>
      </c>
      <c r="L256" s="211" t="s">
        <v>222</v>
      </c>
      <c r="M256" s="212">
        <v>88.240136840000005</v>
      </c>
      <c r="N256" s="212">
        <v>71.105447538000007</v>
      </c>
      <c r="O256" s="212">
        <v>43.545089564999998</v>
      </c>
      <c r="P256" s="213">
        <v>46255</v>
      </c>
      <c r="Q256" s="212">
        <v>74932.956160000002</v>
      </c>
      <c r="R256" s="212">
        <v>75841.356759999995</v>
      </c>
      <c r="S256" s="212">
        <v>-908.40059998000004</v>
      </c>
      <c r="T256" s="211">
        <v>74.239999999999995</v>
      </c>
      <c r="U256" s="211">
        <v>82.935557055000004</v>
      </c>
      <c r="V256" s="210">
        <v>89.515284682000001</v>
      </c>
      <c r="W256" s="213">
        <v>46066</v>
      </c>
      <c r="X256" s="211">
        <v>63.479628157</v>
      </c>
      <c r="Y256" s="214">
        <v>116.95090559</v>
      </c>
      <c r="Z256" s="213">
        <v>45902</v>
      </c>
      <c r="AA256" s="210">
        <v>0.75565535883000001</v>
      </c>
      <c r="AB256" s="213">
        <v>45808</v>
      </c>
      <c r="AC256" s="212">
        <v>1009.3339999999999</v>
      </c>
      <c r="AD256" s="212">
        <v>99162.872709999996</v>
      </c>
      <c r="AE256" s="211">
        <v>98.245845983999999</v>
      </c>
      <c r="AF256" s="213">
        <v>46234</v>
      </c>
      <c r="AG256" s="210">
        <v>17.074793717999999</v>
      </c>
      <c r="AH256" s="211">
        <v>12.83</v>
      </c>
      <c r="AI256" s="211">
        <v>1</v>
      </c>
      <c r="AJ256" s="210">
        <v>-1.5254012469</v>
      </c>
      <c r="AK256" s="210">
        <v>-2.4761946714</v>
      </c>
      <c r="AL256" s="210">
        <v>-2.9423209309999998</v>
      </c>
      <c r="AM256" s="210">
        <v>4.6335074517999999</v>
      </c>
      <c r="AN256" s="210">
        <v>16.157391314000002</v>
      </c>
      <c r="AO256" s="210">
        <v>-2.6481474836999999</v>
      </c>
      <c r="AP256" s="210">
        <v>8.6685279845000007</v>
      </c>
      <c r="AQ256" s="210">
        <v>-0.33561551891000002</v>
      </c>
      <c r="AR256" s="211">
        <v>74.489999999999995</v>
      </c>
      <c r="AS256" s="211" t="s">
        <v>222</v>
      </c>
      <c r="AT256" s="211" t="s">
        <v>222</v>
      </c>
      <c r="AU256" s="210">
        <v>-3.9710257406</v>
      </c>
      <c r="AV256" s="210">
        <v>-0.18080043145999999</v>
      </c>
      <c r="AW256" s="210">
        <v>9.2001550587000001</v>
      </c>
      <c r="AX256" s="210">
        <v>-4.7648981643999999</v>
      </c>
      <c r="AY256" s="212">
        <v>7</v>
      </c>
      <c r="AZ256" s="212">
        <v>6</v>
      </c>
      <c r="BA256" s="210">
        <v>1.2906556531</v>
      </c>
      <c r="BB256" s="210">
        <v>1.7980392325E-2</v>
      </c>
      <c r="BC256" s="210">
        <v>0.51931663904000003</v>
      </c>
      <c r="BD256" s="210">
        <v>4.1344077383000002</v>
      </c>
      <c r="BE256" s="209" t="s">
        <v>1756</v>
      </c>
      <c r="BF256" s="209" t="s">
        <v>1758</v>
      </c>
      <c r="BG256" s="211">
        <v>1</v>
      </c>
      <c r="BH256" s="210">
        <v>1.2769761205000001</v>
      </c>
    </row>
    <row r="257" spans="1:60" x14ac:dyDescent="0.3">
      <c r="A257" s="208">
        <v>254</v>
      </c>
      <c r="B257" s="209" t="s">
        <v>2227</v>
      </c>
      <c r="C257" s="207" t="s">
        <v>234</v>
      </c>
      <c r="D257" s="209" t="s">
        <v>286</v>
      </c>
      <c r="E257" s="209" t="s">
        <v>880</v>
      </c>
      <c r="F257" s="209" t="s">
        <v>288</v>
      </c>
      <c r="G257" s="209" t="s">
        <v>358</v>
      </c>
      <c r="H257" s="209" t="s">
        <v>359</v>
      </c>
      <c r="I257" s="209" t="s">
        <v>291</v>
      </c>
      <c r="J257" s="209" t="s">
        <v>833</v>
      </c>
      <c r="K257" s="211">
        <v>0</v>
      </c>
      <c r="L257" s="211" t="s">
        <v>222</v>
      </c>
      <c r="M257" s="212">
        <v>24.96844536</v>
      </c>
      <c r="N257" s="212">
        <v>0</v>
      </c>
      <c r="O257" s="212">
        <v>0</v>
      </c>
      <c r="P257" s="213">
        <v>45947</v>
      </c>
      <c r="Q257" s="211" t="s">
        <v>222</v>
      </c>
      <c r="R257" s="212">
        <v>134270.90280000001</v>
      </c>
      <c r="S257" s="211" t="s">
        <v>222</v>
      </c>
      <c r="T257" s="211" t="s">
        <v>222</v>
      </c>
      <c r="U257" s="211">
        <v>8.5948097447999992</v>
      </c>
      <c r="V257" s="211" t="s">
        <v>222</v>
      </c>
      <c r="W257" s="213">
        <v>45940</v>
      </c>
      <c r="X257" s="211">
        <v>8.3275048740000006</v>
      </c>
      <c r="Y257" s="211" t="s">
        <v>222</v>
      </c>
      <c r="Z257" s="213">
        <v>45903</v>
      </c>
      <c r="AA257" s="211" t="s">
        <v>222</v>
      </c>
      <c r="AB257" s="213">
        <v>45991</v>
      </c>
      <c r="AC257" s="212">
        <v>15486.84</v>
      </c>
      <c r="AD257" s="212">
        <v>135150.51723999999</v>
      </c>
      <c r="AE257" s="211">
        <v>8.7267975416999999</v>
      </c>
      <c r="AF257" s="213">
        <v>45961</v>
      </c>
      <c r="AG257" s="210">
        <v>3.9446366782000002</v>
      </c>
      <c r="AH257" s="211">
        <v>0.34200000000000003</v>
      </c>
      <c r="AI257" s="211">
        <v>0</v>
      </c>
      <c r="AJ257" s="211" t="s">
        <v>222</v>
      </c>
      <c r="AK257" s="211" t="s">
        <v>222</v>
      </c>
      <c r="AL257" s="211" t="s">
        <v>222</v>
      </c>
      <c r="AM257" s="211" t="s">
        <v>222</v>
      </c>
      <c r="AN257" s="211" t="s">
        <v>222</v>
      </c>
      <c r="AO257" s="211" t="s">
        <v>222</v>
      </c>
      <c r="AP257" s="211" t="s">
        <v>222</v>
      </c>
      <c r="AQ257" s="211" t="s">
        <v>222</v>
      </c>
      <c r="AR257" s="211" t="s">
        <v>222</v>
      </c>
      <c r="AS257" s="211" t="s">
        <v>222</v>
      </c>
      <c r="AT257" s="211" t="s">
        <v>222</v>
      </c>
      <c r="AU257" s="211" t="s">
        <v>222</v>
      </c>
      <c r="AV257" s="211" t="s">
        <v>222</v>
      </c>
      <c r="AW257" s="210">
        <v>1.4308792985000001</v>
      </c>
      <c r="AX257" s="210">
        <v>-0.64545873683999999</v>
      </c>
      <c r="AY257" s="211" t="s">
        <v>222</v>
      </c>
      <c r="AZ257" s="211" t="s">
        <v>222</v>
      </c>
      <c r="BA257" s="210">
        <v>1.3148788926999999</v>
      </c>
      <c r="BB257" s="211" t="s">
        <v>222</v>
      </c>
      <c r="BC257" s="211" t="s">
        <v>222</v>
      </c>
      <c r="BD257" s="211" t="s">
        <v>222</v>
      </c>
      <c r="BE257" s="209" t="s">
        <v>1756</v>
      </c>
      <c r="BF257" s="209" t="s">
        <v>1757</v>
      </c>
      <c r="BG257" s="211">
        <v>0</v>
      </c>
      <c r="BH257" s="211" t="s">
        <v>222</v>
      </c>
    </row>
    <row r="258" spans="1:60" x14ac:dyDescent="0.3">
      <c r="A258" s="208">
        <v>255</v>
      </c>
      <c r="B258" s="209" t="s">
        <v>2228</v>
      </c>
      <c r="C258" s="207" t="s">
        <v>234</v>
      </c>
      <c r="D258" s="209" t="s">
        <v>286</v>
      </c>
      <c r="E258" s="209" t="s">
        <v>880</v>
      </c>
      <c r="F258" s="209" t="s">
        <v>288</v>
      </c>
      <c r="G258" s="209" t="s">
        <v>1213</v>
      </c>
      <c r="H258" s="209" t="s">
        <v>1214</v>
      </c>
      <c r="I258" s="209" t="s">
        <v>291</v>
      </c>
      <c r="J258" s="209" t="s">
        <v>833</v>
      </c>
      <c r="K258" s="211">
        <v>100</v>
      </c>
      <c r="L258" s="211" t="s">
        <v>222</v>
      </c>
      <c r="M258" s="212">
        <v>224.41994652</v>
      </c>
      <c r="N258" s="212">
        <v>175.27735369000001</v>
      </c>
      <c r="O258" s="212">
        <v>180.76068782999999</v>
      </c>
      <c r="P258" s="213">
        <v>46255</v>
      </c>
      <c r="Q258" s="212">
        <v>257496.52591</v>
      </c>
      <c r="R258" s="212">
        <v>131676.2452</v>
      </c>
      <c r="S258" s="212">
        <v>125820.28071000001</v>
      </c>
      <c r="T258" s="211">
        <v>8.7100000000000009</v>
      </c>
      <c r="U258" s="211">
        <v>9.07</v>
      </c>
      <c r="V258" s="210">
        <v>96.030871003000001</v>
      </c>
      <c r="W258" s="213">
        <v>46240</v>
      </c>
      <c r="X258" s="211">
        <v>7.2929658341000003</v>
      </c>
      <c r="Y258" s="214">
        <v>119.43014951000001</v>
      </c>
      <c r="Z258" s="213">
        <v>45895</v>
      </c>
      <c r="AA258" s="210">
        <v>0.86216852095999996</v>
      </c>
      <c r="AB258" s="213">
        <v>46234</v>
      </c>
      <c r="AC258" s="212">
        <v>29563.321</v>
      </c>
      <c r="AD258" s="212">
        <v>298661.47934000002</v>
      </c>
      <c r="AE258" s="211">
        <v>10.102433327</v>
      </c>
      <c r="AF258" s="213">
        <v>46234</v>
      </c>
      <c r="AG258" s="210">
        <v>16.855803047999999</v>
      </c>
      <c r="AH258" s="211">
        <v>1.4378</v>
      </c>
      <c r="AI258" s="211">
        <v>0.11</v>
      </c>
      <c r="AJ258" s="210">
        <v>0</v>
      </c>
      <c r="AK258" s="210">
        <v>-0.95079342445000004</v>
      </c>
      <c r="AL258" s="210">
        <v>-2.4780474195000002</v>
      </c>
      <c r="AM258" s="210">
        <v>-0.78698247898999996</v>
      </c>
      <c r="AN258" s="210">
        <v>19.710173314999999</v>
      </c>
      <c r="AO258" s="210">
        <v>5.4024011191000003</v>
      </c>
      <c r="AP258" s="210">
        <v>12.221309985</v>
      </c>
      <c r="AQ258" s="210">
        <v>-1.4705882351999999</v>
      </c>
      <c r="AR258" s="211">
        <v>8.84</v>
      </c>
      <c r="AS258" s="211" t="s">
        <v>222</v>
      </c>
      <c r="AT258" s="211" t="s">
        <v>222</v>
      </c>
      <c r="AU258" s="210">
        <v>-3.6504424777</v>
      </c>
      <c r="AV258" s="210">
        <v>7.8697481714000004</v>
      </c>
      <c r="AW258" s="210">
        <v>5.6257175657999996</v>
      </c>
      <c r="AX258" s="210">
        <v>-3.6504424777</v>
      </c>
      <c r="AY258" s="212">
        <v>9</v>
      </c>
      <c r="AZ258" s="212">
        <v>8</v>
      </c>
      <c r="BA258" s="210">
        <v>1.2168141592999999</v>
      </c>
      <c r="BB258" s="210">
        <v>0.55097727811999997</v>
      </c>
      <c r="BC258" s="210">
        <v>0.64770773920000002</v>
      </c>
      <c r="BD258" s="210">
        <v>10.047824528</v>
      </c>
      <c r="BE258" s="209" t="s">
        <v>1756</v>
      </c>
      <c r="BF258" s="209" t="s">
        <v>1757</v>
      </c>
      <c r="BG258" s="211">
        <v>0.11</v>
      </c>
      <c r="BH258" s="210">
        <v>1.2021857923999999</v>
      </c>
    </row>
    <row r="259" spans="1:60" x14ac:dyDescent="0.3">
      <c r="A259" s="208">
        <v>256</v>
      </c>
      <c r="B259" s="209" t="s">
        <v>1990</v>
      </c>
      <c r="C259" s="207" t="s">
        <v>234</v>
      </c>
      <c r="D259" s="209" t="s">
        <v>286</v>
      </c>
      <c r="E259" s="209" t="s">
        <v>880</v>
      </c>
      <c r="F259" s="209" t="s">
        <v>288</v>
      </c>
      <c r="G259" s="209" t="s">
        <v>548</v>
      </c>
      <c r="H259" s="209" t="s">
        <v>549</v>
      </c>
      <c r="I259" s="209" t="s">
        <v>291</v>
      </c>
      <c r="J259" s="209" t="s">
        <v>833</v>
      </c>
      <c r="K259" s="211">
        <v>1.5384615385</v>
      </c>
      <c r="L259" s="211" t="s">
        <v>222</v>
      </c>
      <c r="M259" s="212">
        <v>2.7129919999999998E-2</v>
      </c>
      <c r="N259" s="212">
        <v>1.2309230768999999E-3</v>
      </c>
      <c r="O259" s="212">
        <v>0</v>
      </c>
      <c r="P259" s="213">
        <v>46195</v>
      </c>
      <c r="Q259" s="211" t="s">
        <v>222</v>
      </c>
      <c r="R259" s="211" t="s">
        <v>222</v>
      </c>
      <c r="S259" s="211" t="s">
        <v>222</v>
      </c>
      <c r="T259" s="211" t="s">
        <v>222</v>
      </c>
      <c r="U259" s="211">
        <v>87.565879834</v>
      </c>
      <c r="V259" s="211" t="s">
        <v>222</v>
      </c>
      <c r="W259" s="213">
        <v>46037</v>
      </c>
      <c r="X259" s="211">
        <v>57.136711136999999</v>
      </c>
      <c r="Y259" s="211" t="s">
        <v>222</v>
      </c>
      <c r="Z259" s="213">
        <v>45961</v>
      </c>
      <c r="AA259" s="211" t="s">
        <v>222</v>
      </c>
      <c r="AB259" s="213">
        <v>46203</v>
      </c>
      <c r="AC259" s="212">
        <v>26.291</v>
      </c>
      <c r="AD259" s="211" t="s">
        <v>222</v>
      </c>
      <c r="AE259" s="211" t="s">
        <v>222</v>
      </c>
      <c r="AF259" s="213">
        <v>46203</v>
      </c>
      <c r="AG259" s="211" t="s">
        <v>222</v>
      </c>
      <c r="AH259" s="211">
        <v>15.64</v>
      </c>
      <c r="AI259" s="211">
        <v>0</v>
      </c>
      <c r="AJ259" s="211" t="s">
        <v>222</v>
      </c>
      <c r="AK259" s="211" t="s">
        <v>222</v>
      </c>
      <c r="AL259" s="211" t="s">
        <v>222</v>
      </c>
      <c r="AM259" s="211" t="s">
        <v>222</v>
      </c>
      <c r="AN259" s="211" t="s">
        <v>222</v>
      </c>
      <c r="AO259" s="211" t="s">
        <v>222</v>
      </c>
      <c r="AP259" s="211" t="s">
        <v>222</v>
      </c>
      <c r="AQ259" s="211" t="s">
        <v>222</v>
      </c>
      <c r="AR259" s="211" t="s">
        <v>222</v>
      </c>
      <c r="AS259" s="211" t="s">
        <v>222</v>
      </c>
      <c r="AT259" s="211" t="s">
        <v>222</v>
      </c>
      <c r="AU259" s="211" t="s">
        <v>222</v>
      </c>
      <c r="AV259" s="211" t="s">
        <v>222</v>
      </c>
      <c r="AW259" s="210">
        <v>37.664678963</v>
      </c>
      <c r="AX259" s="210">
        <v>-4.1466972286999999</v>
      </c>
      <c r="AY259" s="211" t="s">
        <v>222</v>
      </c>
      <c r="AZ259" s="211" t="s">
        <v>222</v>
      </c>
      <c r="BA259" s="210">
        <v>0</v>
      </c>
      <c r="BB259" s="211" t="s">
        <v>222</v>
      </c>
      <c r="BC259" s="211" t="s">
        <v>222</v>
      </c>
      <c r="BD259" s="211" t="s">
        <v>222</v>
      </c>
      <c r="BE259" s="209" t="s">
        <v>1756</v>
      </c>
      <c r="BF259" s="209" t="s">
        <v>1757</v>
      </c>
      <c r="BG259" s="211">
        <v>0</v>
      </c>
      <c r="BH259" s="211" t="s">
        <v>222</v>
      </c>
    </row>
    <row r="260" spans="1:60" x14ac:dyDescent="0.3">
      <c r="A260" s="208">
        <v>257</v>
      </c>
      <c r="B260" s="209" t="s">
        <v>1867</v>
      </c>
      <c r="C260" s="207" t="s">
        <v>234</v>
      </c>
      <c r="D260" s="209" t="s">
        <v>286</v>
      </c>
      <c r="E260" s="209" t="s">
        <v>880</v>
      </c>
      <c r="F260" s="209" t="s">
        <v>288</v>
      </c>
      <c r="G260" s="209" t="s">
        <v>1047</v>
      </c>
      <c r="H260" s="209" t="s">
        <v>1048</v>
      </c>
      <c r="I260" s="209" t="s">
        <v>291</v>
      </c>
      <c r="J260" s="209" t="s">
        <v>833</v>
      </c>
      <c r="K260" s="211">
        <v>100</v>
      </c>
      <c r="L260" s="211" t="s">
        <v>222</v>
      </c>
      <c r="M260" s="212">
        <v>1908.6367544</v>
      </c>
      <c r="N260" s="212">
        <v>1954.3247592</v>
      </c>
      <c r="O260" s="212">
        <v>1561.0102383000001</v>
      </c>
      <c r="P260" s="213">
        <v>46255</v>
      </c>
      <c r="Q260" s="212">
        <v>588574.02057000005</v>
      </c>
      <c r="R260" s="212">
        <v>578248.16055999999</v>
      </c>
      <c r="S260" s="212">
        <v>10325.860009</v>
      </c>
      <c r="T260" s="211">
        <v>9.69</v>
      </c>
      <c r="U260" s="211">
        <v>10.307168003999999</v>
      </c>
      <c r="V260" s="210">
        <v>94.012244641999999</v>
      </c>
      <c r="W260" s="213">
        <v>46126</v>
      </c>
      <c r="X260" s="211">
        <v>8.1257178678000006</v>
      </c>
      <c r="Y260" s="214">
        <v>119.25100227999999</v>
      </c>
      <c r="Z260" s="213">
        <v>45897</v>
      </c>
      <c r="AA260" s="210">
        <v>0.93938535268000001</v>
      </c>
      <c r="AB260" s="213">
        <v>45900</v>
      </c>
      <c r="AC260" s="212">
        <v>60740.353000000003</v>
      </c>
      <c r="AD260" s="212">
        <v>626552.26514999999</v>
      </c>
      <c r="AE260" s="211">
        <v>10.315255579</v>
      </c>
      <c r="AF260" s="213">
        <v>46248</v>
      </c>
      <c r="AG260" s="210">
        <v>16.596638655</v>
      </c>
      <c r="AH260" s="211">
        <v>1.58</v>
      </c>
      <c r="AI260" s="211">
        <v>0.12</v>
      </c>
      <c r="AJ260" s="210">
        <v>0.72765072764000005</v>
      </c>
      <c r="AK260" s="210">
        <v>-0.22314269681000001</v>
      </c>
      <c r="AL260" s="210">
        <v>-0.41976587589999997</v>
      </c>
      <c r="AM260" s="210">
        <v>-3.3026340754999999</v>
      </c>
      <c r="AN260" s="210">
        <v>19.626793255999999</v>
      </c>
      <c r="AO260" s="210">
        <v>-2.7556445069</v>
      </c>
      <c r="AP260" s="210">
        <v>12.137929926</v>
      </c>
      <c r="AQ260" s="210">
        <v>-1.1224489795999999</v>
      </c>
      <c r="AR260" s="211">
        <v>9.8000000000000007</v>
      </c>
      <c r="AS260" s="211" t="s">
        <v>222</v>
      </c>
      <c r="AT260" s="211" t="s">
        <v>222</v>
      </c>
      <c r="AU260" s="210">
        <v>-0.62154953166000004</v>
      </c>
      <c r="AV260" s="210">
        <v>-0.28829745461</v>
      </c>
      <c r="AW260" s="210">
        <v>10.864969331999999</v>
      </c>
      <c r="AX260" s="210">
        <v>-2.9648107458999999</v>
      </c>
      <c r="AY260" s="212">
        <v>7</v>
      </c>
      <c r="AZ260" s="212">
        <v>6</v>
      </c>
      <c r="BA260" s="210">
        <v>1.2182741117</v>
      </c>
      <c r="BB260" s="210">
        <v>0.52110367159000004</v>
      </c>
      <c r="BC260" s="210">
        <v>0.64931171228999995</v>
      </c>
      <c r="BD260" s="210">
        <v>9.7347992156000007</v>
      </c>
      <c r="BE260" s="209" t="s">
        <v>1756</v>
      </c>
      <c r="BF260" s="209" t="s">
        <v>1758</v>
      </c>
      <c r="BG260" s="211">
        <v>0.12</v>
      </c>
      <c r="BH260" s="210">
        <v>1.2158054710999999</v>
      </c>
    </row>
    <row r="261" spans="1:60" x14ac:dyDescent="0.3">
      <c r="A261" s="208">
        <v>258</v>
      </c>
      <c r="B261" s="209" t="s">
        <v>1958</v>
      </c>
      <c r="C261" s="207" t="s">
        <v>234</v>
      </c>
      <c r="D261" s="209" t="s">
        <v>286</v>
      </c>
      <c r="E261" s="209" t="s">
        <v>880</v>
      </c>
      <c r="F261" s="209" t="s">
        <v>288</v>
      </c>
      <c r="G261" s="209" t="s">
        <v>1458</v>
      </c>
      <c r="H261" s="209" t="s">
        <v>1459</v>
      </c>
      <c r="I261" s="209" t="s">
        <v>291</v>
      </c>
      <c r="J261" s="209" t="s">
        <v>833</v>
      </c>
      <c r="K261" s="211">
        <v>100</v>
      </c>
      <c r="L261" s="211" t="s">
        <v>222</v>
      </c>
      <c r="M261" s="212">
        <v>376.80680236000001</v>
      </c>
      <c r="N261" s="212">
        <v>218.21422708</v>
      </c>
      <c r="O261" s="212">
        <v>145.42436695999999</v>
      </c>
      <c r="P261" s="213">
        <v>46255</v>
      </c>
      <c r="Q261" s="212">
        <v>110259.95183999999</v>
      </c>
      <c r="R261" s="212">
        <v>60450</v>
      </c>
      <c r="S261" s="212">
        <v>49809.951840000002</v>
      </c>
      <c r="T261" s="211">
        <v>9.1199999999999992</v>
      </c>
      <c r="U261" s="211">
        <v>9.5432075086000001</v>
      </c>
      <c r="V261" s="210">
        <v>95.565353595999994</v>
      </c>
      <c r="W261" s="213">
        <v>46195</v>
      </c>
      <c r="X261" s="211">
        <v>8.4764245510999991</v>
      </c>
      <c r="Y261" s="214">
        <v>107.59253438</v>
      </c>
      <c r="Z261" s="213">
        <v>45946</v>
      </c>
      <c r="AA261" s="210">
        <v>0.90324982684999999</v>
      </c>
      <c r="AB261" s="213">
        <v>45900</v>
      </c>
      <c r="AC261" s="212">
        <v>12089.906999999999</v>
      </c>
      <c r="AD261" s="212">
        <v>62625.277479999997</v>
      </c>
      <c r="AE261" s="211">
        <v>10.096874339999999</v>
      </c>
      <c r="AF261" s="213">
        <v>46248</v>
      </c>
      <c r="AG261" s="210">
        <v>12.307692307</v>
      </c>
      <c r="AH261" s="211">
        <v>1.2</v>
      </c>
      <c r="AI261" s="211">
        <v>0.1</v>
      </c>
      <c r="AJ261" s="210">
        <v>0.21978021959999999</v>
      </c>
      <c r="AK261" s="210">
        <v>-0.73101320485999999</v>
      </c>
      <c r="AL261" s="210">
        <v>8.1868696360999998E-2</v>
      </c>
      <c r="AM261" s="210">
        <v>-3.4433045615000002</v>
      </c>
      <c r="AN261" s="210">
        <v>5.9048196514000004</v>
      </c>
      <c r="AO261" s="210">
        <v>-1.8741558371</v>
      </c>
      <c r="AP261" s="210">
        <v>-1.5840436785000001</v>
      </c>
      <c r="AQ261" s="210">
        <v>-2.4598930482000001</v>
      </c>
      <c r="AR261" s="211">
        <v>9.35</v>
      </c>
      <c r="AS261" s="211" t="s">
        <v>222</v>
      </c>
      <c r="AT261" s="211" t="s">
        <v>222</v>
      </c>
      <c r="AU261" s="210">
        <v>-0.88666551674000005</v>
      </c>
      <c r="AV261" s="210">
        <v>0.59319121509999995</v>
      </c>
      <c r="AW261" s="210">
        <v>8.8541666665999994</v>
      </c>
      <c r="AX261" s="210">
        <v>-4.3042829746000004</v>
      </c>
      <c r="AY261" s="212">
        <v>8</v>
      </c>
      <c r="AZ261" s="212">
        <v>6</v>
      </c>
      <c r="BA261" s="210">
        <v>1.0857763301000001</v>
      </c>
      <c r="BB261" s="210">
        <v>-0.63261923645999996</v>
      </c>
      <c r="BC261" s="210">
        <v>-5.2372650016E-2</v>
      </c>
      <c r="BD261" s="210">
        <v>-9.5777353138999999</v>
      </c>
      <c r="BE261" s="209" t="s">
        <v>1756</v>
      </c>
      <c r="BF261" s="209" t="s">
        <v>1758</v>
      </c>
      <c r="BG261" s="211">
        <v>0.1</v>
      </c>
      <c r="BH261" s="210">
        <v>1.0752688172</v>
      </c>
    </row>
    <row r="262" spans="1:60" x14ac:dyDescent="0.3">
      <c r="A262" s="208">
        <v>259</v>
      </c>
      <c r="B262" s="209" t="s">
        <v>2229</v>
      </c>
      <c r="C262" s="207" t="s">
        <v>234</v>
      </c>
      <c r="D262" s="209" t="s">
        <v>286</v>
      </c>
      <c r="E262" s="209" t="s">
        <v>880</v>
      </c>
      <c r="F262" s="209" t="s">
        <v>288</v>
      </c>
      <c r="G262" s="209" t="s">
        <v>581</v>
      </c>
      <c r="H262" s="209" t="s">
        <v>582</v>
      </c>
      <c r="I262" s="209" t="s">
        <v>291</v>
      </c>
      <c r="J262" s="209" t="s">
        <v>833</v>
      </c>
      <c r="K262" s="211">
        <v>87.692307692</v>
      </c>
      <c r="L262" s="211" t="s">
        <v>222</v>
      </c>
      <c r="M262" s="212">
        <v>16.778713360000001</v>
      </c>
      <c r="N262" s="212">
        <v>3.1372555384999998</v>
      </c>
      <c r="O262" s="212">
        <v>3.3543847825999999</v>
      </c>
      <c r="P262" s="213">
        <v>46255</v>
      </c>
      <c r="Q262" s="212">
        <v>67946.819910000006</v>
      </c>
      <c r="R262" s="212">
        <v>59228.89602</v>
      </c>
      <c r="S262" s="212">
        <v>8717.9238898999993</v>
      </c>
      <c r="T262" s="211">
        <v>82.07</v>
      </c>
      <c r="U262" s="211">
        <v>89.345333065000005</v>
      </c>
      <c r="V262" s="210">
        <v>91.857064253000004</v>
      </c>
      <c r="W262" s="213">
        <v>46176</v>
      </c>
      <c r="X262" s="211">
        <v>60.876709914999999</v>
      </c>
      <c r="Y262" s="214">
        <v>134.81346169</v>
      </c>
      <c r="Z262" s="213">
        <v>45996</v>
      </c>
      <c r="AA262" s="210">
        <v>0.90974923175</v>
      </c>
      <c r="AB262" s="213">
        <v>46234</v>
      </c>
      <c r="AC262" s="212">
        <v>827.91300000000001</v>
      </c>
      <c r="AD262" s="212">
        <v>74687.416639999996</v>
      </c>
      <c r="AE262" s="211">
        <v>90.211672772</v>
      </c>
      <c r="AF262" s="213">
        <v>46234</v>
      </c>
      <c r="AG262" s="210">
        <v>16.536203523000001</v>
      </c>
      <c r="AH262" s="211">
        <v>11.83</v>
      </c>
      <c r="AI262" s="211">
        <v>1.2</v>
      </c>
      <c r="AJ262" s="210">
        <v>-2.4363503508000001E-2</v>
      </c>
      <c r="AK262" s="210">
        <v>-0.97515692795999998</v>
      </c>
      <c r="AL262" s="210">
        <v>0.52224272039999997</v>
      </c>
      <c r="AM262" s="210">
        <v>-4.8374060113999997</v>
      </c>
      <c r="AN262" s="210">
        <v>32.818223496999998</v>
      </c>
      <c r="AO262" s="210">
        <v>19.849854817000001</v>
      </c>
      <c r="AP262" s="210">
        <v>25.329360167000001</v>
      </c>
      <c r="AQ262" s="210">
        <v>0.12199585216</v>
      </c>
      <c r="AR262" s="211">
        <v>81.97</v>
      </c>
      <c r="AS262" s="210">
        <v>79.038625057999994</v>
      </c>
      <c r="AT262" s="210">
        <v>42.931518371999999</v>
      </c>
      <c r="AU262" s="210">
        <v>5.2449345985000004</v>
      </c>
      <c r="AV262" s="210">
        <v>22.317201869000002</v>
      </c>
      <c r="AW262" s="210">
        <v>8.3679452722000001</v>
      </c>
      <c r="AX262" s="210">
        <v>-9.8280378088999996</v>
      </c>
      <c r="AY262" s="212">
        <v>9</v>
      </c>
      <c r="AZ262" s="212">
        <v>8</v>
      </c>
      <c r="BA262" s="210">
        <v>1.4475271410999999</v>
      </c>
      <c r="BB262" s="210">
        <v>0.71613402304999996</v>
      </c>
      <c r="BC262" s="210">
        <v>-0.16912449737999999</v>
      </c>
      <c r="BD262" s="210">
        <v>24.756257118000001</v>
      </c>
      <c r="BE262" s="209" t="s">
        <v>1756</v>
      </c>
      <c r="BF262" s="209" t="s">
        <v>1757</v>
      </c>
      <c r="BG262" s="211">
        <v>1.2</v>
      </c>
      <c r="BH262" s="210">
        <v>1.5155342258</v>
      </c>
    </row>
    <row r="263" spans="1:60" x14ac:dyDescent="0.3">
      <c r="A263" s="208">
        <v>260</v>
      </c>
      <c r="B263" s="209" t="s">
        <v>2421</v>
      </c>
      <c r="C263" s="207" t="s">
        <v>234</v>
      </c>
      <c r="D263" s="209" t="s">
        <v>286</v>
      </c>
      <c r="E263" s="209" t="s">
        <v>880</v>
      </c>
      <c r="F263" s="209" t="s">
        <v>288</v>
      </c>
      <c r="G263" s="209" t="s">
        <v>2422</v>
      </c>
      <c r="H263" s="209" t="s">
        <v>2423</v>
      </c>
      <c r="I263" s="209" t="s">
        <v>222</v>
      </c>
      <c r="J263" s="209" t="s">
        <v>833</v>
      </c>
      <c r="K263" s="211">
        <v>9.2307692308</v>
      </c>
      <c r="L263" s="211" t="s">
        <v>222</v>
      </c>
      <c r="M263" s="211" t="s">
        <v>222</v>
      </c>
      <c r="N263" s="211" t="s">
        <v>222</v>
      </c>
      <c r="O263" s="211" t="s">
        <v>222</v>
      </c>
      <c r="P263" s="213">
        <v>46254</v>
      </c>
      <c r="Q263" s="212">
        <v>39000</v>
      </c>
      <c r="R263" s="211" t="s">
        <v>222</v>
      </c>
      <c r="S263" s="211" t="s">
        <v>222</v>
      </c>
      <c r="T263" s="211">
        <v>10</v>
      </c>
      <c r="U263" s="211" t="s">
        <v>222</v>
      </c>
      <c r="V263" s="211" t="s">
        <v>222</v>
      </c>
      <c r="W263" s="215" t="s">
        <v>222</v>
      </c>
      <c r="X263" s="211" t="s">
        <v>222</v>
      </c>
      <c r="Y263" s="211" t="s">
        <v>222</v>
      </c>
      <c r="Z263" s="215" t="s">
        <v>222</v>
      </c>
      <c r="AA263" s="210">
        <v>0.98137787223999995</v>
      </c>
      <c r="AB263" s="213">
        <v>46234</v>
      </c>
      <c r="AC263" s="212">
        <v>3900</v>
      </c>
      <c r="AD263" s="212">
        <v>39740.044179999997</v>
      </c>
      <c r="AE263" s="211">
        <v>10.189754918</v>
      </c>
      <c r="AF263" s="215" t="s">
        <v>222</v>
      </c>
      <c r="AG263" s="211" t="s">
        <v>222</v>
      </c>
      <c r="AH263" s="211" t="s">
        <v>222</v>
      </c>
      <c r="AI263" s="211" t="s">
        <v>222</v>
      </c>
      <c r="AJ263" s="211" t="s">
        <v>222</v>
      </c>
      <c r="AK263" s="211" t="s">
        <v>222</v>
      </c>
      <c r="AL263" s="211" t="s">
        <v>222</v>
      </c>
      <c r="AM263" s="211" t="s">
        <v>222</v>
      </c>
      <c r="AN263" s="211" t="s">
        <v>222</v>
      </c>
      <c r="AO263" s="211" t="s">
        <v>222</v>
      </c>
      <c r="AP263" s="211" t="s">
        <v>222</v>
      </c>
      <c r="AQ263" s="210">
        <v>0</v>
      </c>
      <c r="AR263" s="211">
        <v>10</v>
      </c>
      <c r="AS263" s="211" t="s">
        <v>222</v>
      </c>
      <c r="AT263" s="211" t="s">
        <v>222</v>
      </c>
      <c r="AU263" s="211" t="s">
        <v>222</v>
      </c>
      <c r="AV263" s="211" t="s">
        <v>222</v>
      </c>
      <c r="AW263" s="211" t="s">
        <v>222</v>
      </c>
      <c r="AX263" s="211" t="s">
        <v>222</v>
      </c>
      <c r="AY263" s="211" t="s">
        <v>222</v>
      </c>
      <c r="AZ263" s="211" t="s">
        <v>222</v>
      </c>
      <c r="BA263" s="211" t="s">
        <v>222</v>
      </c>
      <c r="BB263" s="211" t="s">
        <v>222</v>
      </c>
      <c r="BC263" s="211" t="s">
        <v>222</v>
      </c>
      <c r="BD263" s="211" t="s">
        <v>222</v>
      </c>
      <c r="BE263" s="209" t="s">
        <v>1756</v>
      </c>
      <c r="BF263" s="209" t="s">
        <v>1757</v>
      </c>
      <c r="BG263" s="211" t="s">
        <v>222</v>
      </c>
      <c r="BH263" s="211" t="s">
        <v>222</v>
      </c>
    </row>
    <row r="264" spans="1:60" x14ac:dyDescent="0.3">
      <c r="A264" s="208">
        <v>261</v>
      </c>
      <c r="B264" s="209" t="s">
        <v>2230</v>
      </c>
      <c r="C264" s="207" t="s">
        <v>234</v>
      </c>
      <c r="D264" s="209" t="s">
        <v>286</v>
      </c>
      <c r="E264" s="209" t="s">
        <v>880</v>
      </c>
      <c r="F264" s="209" t="s">
        <v>288</v>
      </c>
      <c r="G264" s="209" t="s">
        <v>1472</v>
      </c>
      <c r="H264" s="209" t="s">
        <v>1473</v>
      </c>
      <c r="I264" s="209" t="s">
        <v>291</v>
      </c>
      <c r="J264" s="209" t="s">
        <v>833</v>
      </c>
      <c r="K264" s="211">
        <v>98.461538461999993</v>
      </c>
      <c r="L264" s="211" t="s">
        <v>222</v>
      </c>
      <c r="M264" s="212">
        <v>111.30102748</v>
      </c>
      <c r="N264" s="212">
        <v>378.06240262</v>
      </c>
      <c r="O264" s="212">
        <v>693.76043826</v>
      </c>
      <c r="P264" s="213">
        <v>46255</v>
      </c>
      <c r="Q264" s="212">
        <v>100395.93222</v>
      </c>
      <c r="R264" s="212">
        <v>96698.631599999993</v>
      </c>
      <c r="S264" s="212">
        <v>3697.30062</v>
      </c>
      <c r="T264" s="211">
        <v>10.59</v>
      </c>
      <c r="U264" s="211">
        <v>11.410267841</v>
      </c>
      <c r="V264" s="210">
        <v>92.811142974999996</v>
      </c>
      <c r="W264" s="213">
        <v>46184</v>
      </c>
      <c r="X264" s="211">
        <v>8.0120515333999993</v>
      </c>
      <c r="Y264" s="214">
        <v>132.17588473999999</v>
      </c>
      <c r="Z264" s="213">
        <v>45912</v>
      </c>
      <c r="AA264" s="210">
        <v>1.0520470293999999</v>
      </c>
      <c r="AB264" s="213">
        <v>45900</v>
      </c>
      <c r="AC264" s="212">
        <v>9480.2579999999998</v>
      </c>
      <c r="AD264" s="212">
        <v>95429.129509999999</v>
      </c>
      <c r="AE264" s="211">
        <v>10.066089921</v>
      </c>
      <c r="AF264" s="213">
        <v>46241</v>
      </c>
      <c r="AG264" s="210">
        <v>16.176470588000001</v>
      </c>
      <c r="AH264" s="211">
        <v>1.65</v>
      </c>
      <c r="AI264" s="211">
        <v>0.13</v>
      </c>
      <c r="AJ264" s="210">
        <v>3.1158714703000001</v>
      </c>
      <c r="AK264" s="210">
        <v>2.1650780458000001</v>
      </c>
      <c r="AL264" s="210">
        <v>-0.74976569822000005</v>
      </c>
      <c r="AM264" s="210">
        <v>17.113662347999998</v>
      </c>
      <c r="AN264" s="210">
        <v>31.387559381999999</v>
      </c>
      <c r="AO264" s="210">
        <v>19.845775187000001</v>
      </c>
      <c r="AP264" s="210">
        <v>23.898696051999998</v>
      </c>
      <c r="AQ264" s="210">
        <v>1.3397129187000001</v>
      </c>
      <c r="AR264" s="211">
        <v>10.45</v>
      </c>
      <c r="AS264" s="211" t="s">
        <v>222</v>
      </c>
      <c r="AT264" s="211" t="s">
        <v>222</v>
      </c>
      <c r="AU264" s="210">
        <v>-1.7504555034</v>
      </c>
      <c r="AV264" s="210">
        <v>22.313122238999998</v>
      </c>
      <c r="AW264" s="210">
        <v>9.4527363183999995</v>
      </c>
      <c r="AX264" s="210">
        <v>-2.8334808235</v>
      </c>
      <c r="AY264" s="212">
        <v>8</v>
      </c>
      <c r="AZ264" s="212">
        <v>6</v>
      </c>
      <c r="BA264" s="210">
        <v>1.2037037037</v>
      </c>
      <c r="BB264" s="211" t="s">
        <v>222</v>
      </c>
      <c r="BC264" s="211" t="s">
        <v>222</v>
      </c>
      <c r="BD264" s="211" t="s">
        <v>222</v>
      </c>
      <c r="BE264" s="209" t="s">
        <v>1756</v>
      </c>
      <c r="BF264" s="209" t="s">
        <v>1758</v>
      </c>
      <c r="BG264" s="211">
        <v>0.13</v>
      </c>
      <c r="BH264" s="210">
        <v>1.1915673694</v>
      </c>
    </row>
    <row r="265" spans="1:60" x14ac:dyDescent="0.3">
      <c r="A265" s="208">
        <v>262</v>
      </c>
      <c r="B265" s="209" t="s">
        <v>2231</v>
      </c>
      <c r="C265" s="207" t="s">
        <v>234</v>
      </c>
      <c r="D265" s="209" t="s">
        <v>286</v>
      </c>
      <c r="E265" s="209" t="s">
        <v>880</v>
      </c>
      <c r="F265" s="209" t="s">
        <v>288</v>
      </c>
      <c r="G265" s="209" t="s">
        <v>874</v>
      </c>
      <c r="H265" s="209" t="s">
        <v>875</v>
      </c>
      <c r="I265" s="209" t="s">
        <v>291</v>
      </c>
      <c r="J265" s="209" t="s">
        <v>833</v>
      </c>
      <c r="K265" s="211">
        <v>100</v>
      </c>
      <c r="L265" s="211" t="s">
        <v>222</v>
      </c>
      <c r="M265" s="212">
        <v>380.22745123999999</v>
      </c>
      <c r="N265" s="212">
        <v>130.12174214999999</v>
      </c>
      <c r="O265" s="212">
        <v>81.953628695999996</v>
      </c>
      <c r="P265" s="213">
        <v>46255</v>
      </c>
      <c r="Q265" s="212">
        <v>61167.919399999999</v>
      </c>
      <c r="R265" s="212">
        <v>144701.20139999999</v>
      </c>
      <c r="S265" s="212">
        <v>-83533.282000000007</v>
      </c>
      <c r="T265" s="211">
        <v>2.27</v>
      </c>
      <c r="U265" s="211">
        <v>2.67</v>
      </c>
      <c r="V265" s="210">
        <v>85.018726591999993</v>
      </c>
      <c r="W265" s="213">
        <v>46156</v>
      </c>
      <c r="X265" s="211">
        <v>1.6816527593999999</v>
      </c>
      <c r="Y265" s="214">
        <v>134.98625011999999</v>
      </c>
      <c r="Z265" s="213">
        <v>45895</v>
      </c>
      <c r="AA265" s="210">
        <v>0.63740702781000003</v>
      </c>
      <c r="AB265" s="213">
        <v>46234</v>
      </c>
      <c r="AC265" s="212">
        <v>26946.22</v>
      </c>
      <c r="AD265" s="212">
        <v>95963.672709999999</v>
      </c>
      <c r="AE265" s="211">
        <v>3.5613036896999999</v>
      </c>
      <c r="AF265" s="213">
        <v>46052</v>
      </c>
      <c r="AG265" s="210">
        <v>10.497206703</v>
      </c>
      <c r="AH265" s="211">
        <v>0.56369999999999998</v>
      </c>
      <c r="AI265" s="211">
        <v>0</v>
      </c>
      <c r="AJ265" s="210">
        <v>0</v>
      </c>
      <c r="AK265" s="210">
        <v>-0.95079342445000004</v>
      </c>
      <c r="AL265" s="210">
        <v>0</v>
      </c>
      <c r="AM265" s="210">
        <v>-13.688212927</v>
      </c>
      <c r="AN265" s="210">
        <v>33.729394909</v>
      </c>
      <c r="AO265" s="210">
        <v>10.786062742</v>
      </c>
      <c r="AP265" s="210">
        <v>26.240531579999999</v>
      </c>
      <c r="AQ265" s="210">
        <v>-0.87336244541999997</v>
      </c>
      <c r="AR265" s="211">
        <v>2.29</v>
      </c>
      <c r="AS265" s="210">
        <v>29.457119983999998</v>
      </c>
      <c r="AT265" s="210">
        <v>-6.6499867015999996</v>
      </c>
      <c r="AU265" s="210">
        <v>1.3392857143000001</v>
      </c>
      <c r="AV265" s="210">
        <v>13.253409794</v>
      </c>
      <c r="AW265" s="210">
        <v>34.831720625000003</v>
      </c>
      <c r="AX265" s="210">
        <v>-7.5396825397000002</v>
      </c>
      <c r="AY265" s="212">
        <v>6</v>
      </c>
      <c r="AZ265" s="212">
        <v>5</v>
      </c>
      <c r="BA265" s="210">
        <v>0</v>
      </c>
      <c r="BB265" s="210">
        <v>0.82030814367000005</v>
      </c>
      <c r="BC265" s="210">
        <v>0.51833591354999997</v>
      </c>
      <c r="BD265" s="210">
        <v>28.171419533000002</v>
      </c>
      <c r="BE265" s="209" t="s">
        <v>1756</v>
      </c>
      <c r="BF265" s="209" t="s">
        <v>1757</v>
      </c>
      <c r="BG265" s="211">
        <v>0</v>
      </c>
      <c r="BH265" s="210">
        <v>0</v>
      </c>
    </row>
    <row r="266" spans="1:60" x14ac:dyDescent="0.3">
      <c r="A266" s="208">
        <v>263</v>
      </c>
      <c r="B266" s="209" t="s">
        <v>2232</v>
      </c>
      <c r="C266" s="207" t="s">
        <v>234</v>
      </c>
      <c r="D266" s="209" t="s">
        <v>286</v>
      </c>
      <c r="E266" s="209" t="s">
        <v>880</v>
      </c>
      <c r="F266" s="209" t="s">
        <v>288</v>
      </c>
      <c r="G266" s="209" t="s">
        <v>1360</v>
      </c>
      <c r="H266" s="209" t="s">
        <v>1361</v>
      </c>
      <c r="I266" s="209" t="s">
        <v>291</v>
      </c>
      <c r="J266" s="209" t="s">
        <v>833</v>
      </c>
      <c r="K266" s="211">
        <v>96.923076922999996</v>
      </c>
      <c r="L266" s="211" t="s">
        <v>222</v>
      </c>
      <c r="M266" s="212">
        <v>22.568644320000001</v>
      </c>
      <c r="N266" s="212">
        <v>9.2531121538000001</v>
      </c>
      <c r="O266" s="212">
        <v>11.36416</v>
      </c>
      <c r="P266" s="213">
        <v>46255</v>
      </c>
      <c r="Q266" s="212">
        <v>151719.17800000001</v>
      </c>
      <c r="R266" s="212">
        <v>89361.203099999999</v>
      </c>
      <c r="S266" s="212">
        <v>62357.974900000001</v>
      </c>
      <c r="T266" s="211">
        <v>6.89</v>
      </c>
      <c r="U266" s="211">
        <v>10.684285840999999</v>
      </c>
      <c r="V266" s="210">
        <v>64.487230143000005</v>
      </c>
      <c r="W266" s="213">
        <v>46132</v>
      </c>
      <c r="X266" s="211">
        <v>6.8</v>
      </c>
      <c r="Y266" s="214">
        <v>101.32352941000001</v>
      </c>
      <c r="Z266" s="213">
        <v>46254</v>
      </c>
      <c r="AA266" s="211" t="s">
        <v>222</v>
      </c>
      <c r="AB266" s="213">
        <v>46203</v>
      </c>
      <c r="AC266" s="212">
        <v>22020.2</v>
      </c>
      <c r="AD266" s="211" t="s">
        <v>222</v>
      </c>
      <c r="AE266" s="211" t="s">
        <v>222</v>
      </c>
      <c r="AF266" s="213">
        <v>46241</v>
      </c>
      <c r="AG266" s="210">
        <v>6.6567164179000002</v>
      </c>
      <c r="AH266" s="211">
        <v>0.66900000000000004</v>
      </c>
      <c r="AI266" s="211">
        <v>0.06</v>
      </c>
      <c r="AJ266" s="210">
        <v>1.3235294116</v>
      </c>
      <c r="AK266" s="210">
        <v>0.37273598718000001</v>
      </c>
      <c r="AL266" s="210">
        <v>-23.704042436999998</v>
      </c>
      <c r="AM266" s="210">
        <v>-21.769214779999999</v>
      </c>
      <c r="AN266" s="210">
        <v>-26.247732964000001</v>
      </c>
      <c r="AO266" s="210">
        <v>-29.067194820000001</v>
      </c>
      <c r="AP266" s="210">
        <v>-33.736596294000002</v>
      </c>
      <c r="AQ266" s="210">
        <v>-16.787439614</v>
      </c>
      <c r="AR266" s="211">
        <v>8.2799999999999994</v>
      </c>
      <c r="AS266" s="211" t="s">
        <v>222</v>
      </c>
      <c r="AT266" s="211" t="s">
        <v>222</v>
      </c>
      <c r="AU266" s="210">
        <v>-23.704042436999998</v>
      </c>
      <c r="AV266" s="210">
        <v>-26.599847768</v>
      </c>
      <c r="AW266" s="210">
        <v>13.624560808</v>
      </c>
      <c r="AX266" s="210">
        <v>-23.704042436999998</v>
      </c>
      <c r="AY266" s="212">
        <v>5</v>
      </c>
      <c r="AZ266" s="212">
        <v>4</v>
      </c>
      <c r="BA266" s="210">
        <v>0.65934065933999997</v>
      </c>
      <c r="BB266" s="210">
        <v>-0.60793150060000001</v>
      </c>
      <c r="BC266" s="210">
        <v>1.0607931495</v>
      </c>
      <c r="BD266" s="210">
        <v>-24.75885422</v>
      </c>
      <c r="BE266" s="209" t="s">
        <v>1756</v>
      </c>
      <c r="BF266" s="209" t="s">
        <v>1757</v>
      </c>
      <c r="BG266" s="211">
        <v>0.06</v>
      </c>
      <c r="BH266" s="210">
        <v>0.65934065933999997</v>
      </c>
    </row>
    <row r="267" spans="1:60" x14ac:dyDescent="0.3">
      <c r="A267" s="208">
        <v>264</v>
      </c>
      <c r="B267" s="209" t="s">
        <v>2424</v>
      </c>
      <c r="C267" s="207" t="s">
        <v>234</v>
      </c>
      <c r="D267" s="209" t="s">
        <v>286</v>
      </c>
      <c r="E267" s="209" t="s">
        <v>880</v>
      </c>
      <c r="F267" s="209" t="s">
        <v>288</v>
      </c>
      <c r="G267" s="209" t="s">
        <v>587</v>
      </c>
      <c r="H267" s="209" t="s">
        <v>588</v>
      </c>
      <c r="I267" s="209" t="s">
        <v>291</v>
      </c>
      <c r="J267" s="209" t="s">
        <v>833</v>
      </c>
      <c r="K267" s="211">
        <v>100</v>
      </c>
      <c r="L267" s="211" t="s">
        <v>222</v>
      </c>
      <c r="M267" s="212">
        <v>7.44232768</v>
      </c>
      <c r="N267" s="212">
        <v>2.2199693846000002</v>
      </c>
      <c r="O267" s="212">
        <v>1.0209813043</v>
      </c>
      <c r="P267" s="213">
        <v>46255</v>
      </c>
      <c r="Q267" s="212">
        <v>22778.564600000002</v>
      </c>
      <c r="R267" s="212">
        <v>32002.941999999999</v>
      </c>
      <c r="S267" s="212">
        <v>-9224.3773999999994</v>
      </c>
      <c r="T267" s="211">
        <v>2.42</v>
      </c>
      <c r="U267" s="211">
        <v>5.0999999999999996</v>
      </c>
      <c r="V267" s="210">
        <v>47.450980391999998</v>
      </c>
      <c r="W267" s="213">
        <v>45950</v>
      </c>
      <c r="X267" s="211">
        <v>2.0099999999999998</v>
      </c>
      <c r="Y267" s="214">
        <v>120.39800995</v>
      </c>
      <c r="Z267" s="213">
        <v>46107</v>
      </c>
      <c r="AA267" s="210">
        <v>0.40557908380000002</v>
      </c>
      <c r="AB267" s="213">
        <v>46234</v>
      </c>
      <c r="AC267" s="212">
        <v>9412.6299999999992</v>
      </c>
      <c r="AD267" s="212">
        <v>56163.06538</v>
      </c>
      <c r="AE267" s="211">
        <v>5.9667771261000002</v>
      </c>
      <c r="AF267" s="215" t="s">
        <v>222</v>
      </c>
      <c r="AG267" s="210">
        <v>0</v>
      </c>
      <c r="AH267" s="211">
        <v>0</v>
      </c>
      <c r="AI267" s="211">
        <v>0</v>
      </c>
      <c r="AJ267" s="210">
        <v>0.41493775933999999</v>
      </c>
      <c r="AK267" s="210">
        <v>-0.53585566511000005</v>
      </c>
      <c r="AL267" s="210">
        <v>-9.0225563910000002</v>
      </c>
      <c r="AM267" s="210">
        <v>-29.239766081999999</v>
      </c>
      <c r="AN267" s="210">
        <v>-28.823529411999999</v>
      </c>
      <c r="AO267" s="210">
        <v>-25.308641975</v>
      </c>
      <c r="AP267" s="210">
        <v>-36.312392742</v>
      </c>
      <c r="AQ267" s="210">
        <v>0.83333333314000002</v>
      </c>
      <c r="AR267" s="211">
        <v>2.4</v>
      </c>
      <c r="AS267" s="210">
        <v>-2.8112449801000001</v>
      </c>
      <c r="AT267" s="210">
        <v>-38.918351665000003</v>
      </c>
      <c r="AU267" s="210">
        <v>-13.261648745</v>
      </c>
      <c r="AV267" s="210">
        <v>-22.841294923</v>
      </c>
      <c r="AW267" s="210">
        <v>21.370967742000001</v>
      </c>
      <c r="AX267" s="210">
        <v>-22.302158273</v>
      </c>
      <c r="AY267" s="212">
        <v>4</v>
      </c>
      <c r="AZ267" s="212">
        <v>4</v>
      </c>
      <c r="BA267" s="210">
        <v>0</v>
      </c>
      <c r="BB267" s="210">
        <v>-0.47367224259000001</v>
      </c>
      <c r="BC267" s="210">
        <v>-0.21547485362999999</v>
      </c>
      <c r="BD267" s="210">
        <v>-35.388401215999998</v>
      </c>
      <c r="BE267" s="209" t="s">
        <v>1756</v>
      </c>
      <c r="BF267" s="209" t="s">
        <v>1757</v>
      </c>
      <c r="BG267" s="211">
        <v>0</v>
      </c>
      <c r="BH267" s="210">
        <v>0</v>
      </c>
    </row>
    <row r="268" spans="1:60" x14ac:dyDescent="0.3">
      <c r="A268" s="208">
        <v>265</v>
      </c>
      <c r="B268" s="209" t="s">
        <v>1868</v>
      </c>
      <c r="C268" s="207" t="s">
        <v>234</v>
      </c>
      <c r="D268" s="209" t="s">
        <v>286</v>
      </c>
      <c r="E268" s="209" t="s">
        <v>880</v>
      </c>
      <c r="F268" s="209" t="s">
        <v>288</v>
      </c>
      <c r="G268" s="209" t="s">
        <v>441</v>
      </c>
      <c r="H268" s="209" t="s">
        <v>442</v>
      </c>
      <c r="I268" s="209" t="s">
        <v>291</v>
      </c>
      <c r="J268" s="209" t="s">
        <v>833</v>
      </c>
      <c r="K268" s="211">
        <v>0</v>
      </c>
      <c r="L268" s="211" t="s">
        <v>222</v>
      </c>
      <c r="M268" s="212">
        <v>2.9880152400000002</v>
      </c>
      <c r="N268" s="212">
        <v>0</v>
      </c>
      <c r="O268" s="212">
        <v>0</v>
      </c>
      <c r="P268" s="213">
        <v>46036</v>
      </c>
      <c r="Q268" s="211" t="s">
        <v>222</v>
      </c>
      <c r="R268" s="212">
        <v>82529.637000000002</v>
      </c>
      <c r="S268" s="211" t="s">
        <v>222</v>
      </c>
      <c r="T268" s="211" t="s">
        <v>222</v>
      </c>
      <c r="U268" s="211">
        <v>91.172643918000006</v>
      </c>
      <c r="V268" s="211" t="s">
        <v>222</v>
      </c>
      <c r="W268" s="213">
        <v>45993</v>
      </c>
      <c r="X268" s="211">
        <v>77.281347944999993</v>
      </c>
      <c r="Y268" s="211" t="s">
        <v>222</v>
      </c>
      <c r="Z268" s="213">
        <v>45938</v>
      </c>
      <c r="AA268" s="211" t="s">
        <v>222</v>
      </c>
      <c r="AB268" s="213">
        <v>46234</v>
      </c>
      <c r="AC268" s="212">
        <v>850.82100000000003</v>
      </c>
      <c r="AD268" s="212">
        <v>127724.29322000001</v>
      </c>
      <c r="AE268" s="211">
        <v>150.11887719999999</v>
      </c>
      <c r="AF268" s="213">
        <v>46234</v>
      </c>
      <c r="AG268" s="210">
        <v>13.092783505</v>
      </c>
      <c r="AH268" s="211">
        <v>12.7</v>
      </c>
      <c r="AI268" s="211">
        <v>1.1299999999999999</v>
      </c>
      <c r="AJ268" s="211" t="s">
        <v>222</v>
      </c>
      <c r="AK268" s="211" t="s">
        <v>222</v>
      </c>
      <c r="AL268" s="211" t="s">
        <v>222</v>
      </c>
      <c r="AM268" s="211" t="s">
        <v>222</v>
      </c>
      <c r="AN268" s="211" t="s">
        <v>222</v>
      </c>
      <c r="AO268" s="211" t="s">
        <v>222</v>
      </c>
      <c r="AP268" s="211" t="s">
        <v>222</v>
      </c>
      <c r="AQ268" s="211" t="s">
        <v>222</v>
      </c>
      <c r="AR268" s="211" t="s">
        <v>222</v>
      </c>
      <c r="AS268" s="211" t="s">
        <v>222</v>
      </c>
      <c r="AT268" s="211" t="s">
        <v>222</v>
      </c>
      <c r="AU268" s="211" t="s">
        <v>222</v>
      </c>
      <c r="AV268" s="211" t="s">
        <v>222</v>
      </c>
      <c r="AW268" s="210">
        <v>6.5998507303</v>
      </c>
      <c r="AX268" s="210">
        <v>-1.0308215649000001</v>
      </c>
      <c r="AY268" s="211" t="s">
        <v>222</v>
      </c>
      <c r="AZ268" s="211" t="s">
        <v>222</v>
      </c>
      <c r="BA268" s="210">
        <v>1.0750486332</v>
      </c>
      <c r="BB268" s="211" t="s">
        <v>222</v>
      </c>
      <c r="BC268" s="211" t="s">
        <v>222</v>
      </c>
      <c r="BD268" s="211" t="s">
        <v>222</v>
      </c>
      <c r="BE268" s="209" t="s">
        <v>1756</v>
      </c>
      <c r="BF268" s="209" t="s">
        <v>1757</v>
      </c>
      <c r="BG268" s="211">
        <v>1.1299999999999999</v>
      </c>
      <c r="BH268" s="211" t="s">
        <v>222</v>
      </c>
    </row>
    <row r="269" spans="1:60" x14ac:dyDescent="0.3">
      <c r="A269" s="208">
        <v>266</v>
      </c>
      <c r="B269" s="209" t="s">
        <v>2233</v>
      </c>
      <c r="C269" s="207" t="s">
        <v>234</v>
      </c>
      <c r="D269" s="209" t="s">
        <v>286</v>
      </c>
      <c r="E269" s="209" t="s">
        <v>880</v>
      </c>
      <c r="F269" s="209" t="s">
        <v>288</v>
      </c>
      <c r="G269" s="209" t="s">
        <v>570</v>
      </c>
      <c r="H269" s="209" t="s">
        <v>571</v>
      </c>
      <c r="I269" s="209" t="s">
        <v>291</v>
      </c>
      <c r="J269" s="209" t="s">
        <v>833</v>
      </c>
      <c r="K269" s="211">
        <v>49.230769230999996</v>
      </c>
      <c r="L269" s="211" t="s">
        <v>222</v>
      </c>
      <c r="M269" s="212">
        <v>16.417405720000001</v>
      </c>
      <c r="N269" s="212">
        <v>7.6814350768999997</v>
      </c>
      <c r="O269" s="212">
        <v>14.171386955999999</v>
      </c>
      <c r="P269" s="213">
        <v>46255</v>
      </c>
      <c r="Q269" s="212">
        <v>452392.85190000001</v>
      </c>
      <c r="R269" s="212">
        <v>381749.51400000002</v>
      </c>
      <c r="S269" s="212">
        <v>70643.337899999999</v>
      </c>
      <c r="T269" s="211">
        <v>114.95</v>
      </c>
      <c r="U269" s="211">
        <v>117</v>
      </c>
      <c r="V269" s="210">
        <v>98.247863248000002</v>
      </c>
      <c r="W269" s="213">
        <v>46119</v>
      </c>
      <c r="X269" s="211">
        <v>92.5</v>
      </c>
      <c r="Y269" s="214">
        <v>124.27027027</v>
      </c>
      <c r="Z269" s="213">
        <v>46036</v>
      </c>
      <c r="AA269" s="210">
        <v>0.68770247480000002</v>
      </c>
      <c r="AB269" s="213">
        <v>46234</v>
      </c>
      <c r="AC269" s="212">
        <v>3935.5619999999999</v>
      </c>
      <c r="AD269" s="212">
        <v>657832.22901999997</v>
      </c>
      <c r="AE269" s="211">
        <v>167.15077263000001</v>
      </c>
      <c r="AF269" s="213">
        <v>45456</v>
      </c>
      <c r="AG269" s="210">
        <v>0</v>
      </c>
      <c r="AH269" s="211">
        <v>0</v>
      </c>
      <c r="AI269" s="211">
        <v>0</v>
      </c>
      <c r="AJ269" s="210">
        <v>4.5</v>
      </c>
      <c r="AK269" s="210">
        <v>3.5492065756</v>
      </c>
      <c r="AL269" s="210">
        <v>4.5095008635999996</v>
      </c>
      <c r="AM269" s="210">
        <v>9.4761904761999993</v>
      </c>
      <c r="AN269" s="210">
        <v>18.505154639000001</v>
      </c>
      <c r="AO269" s="210">
        <v>21</v>
      </c>
      <c r="AP269" s="210">
        <v>11.016291309</v>
      </c>
      <c r="AQ269" s="210">
        <v>9.4761904761999993</v>
      </c>
      <c r="AR269" s="211">
        <v>105</v>
      </c>
      <c r="AS269" s="210">
        <v>12.610407518000001</v>
      </c>
      <c r="AT269" s="210">
        <v>-23.496699166999999</v>
      </c>
      <c r="AU269" s="210">
        <v>9.4761904761999993</v>
      </c>
      <c r="AV269" s="210">
        <v>23.467347052000001</v>
      </c>
      <c r="AW269" s="210">
        <v>12.463157894</v>
      </c>
      <c r="AX269" s="210">
        <v>-10.205128204999999</v>
      </c>
      <c r="AY269" s="212">
        <v>6</v>
      </c>
      <c r="AZ269" s="212">
        <v>6</v>
      </c>
      <c r="BA269" s="210">
        <v>0</v>
      </c>
      <c r="BB269" s="210">
        <v>0.12471909997</v>
      </c>
      <c r="BC269" s="210">
        <v>0.34758524800000001</v>
      </c>
      <c r="BD269" s="210">
        <v>6.0504516698000002</v>
      </c>
      <c r="BE269" s="209" t="s">
        <v>1756</v>
      </c>
      <c r="BF269" s="209" t="s">
        <v>1757</v>
      </c>
      <c r="BG269" s="211">
        <v>0</v>
      </c>
      <c r="BH269" s="210">
        <v>0</v>
      </c>
    </row>
    <row r="270" spans="1:60" x14ac:dyDescent="0.3">
      <c r="A270" s="208">
        <v>267</v>
      </c>
      <c r="B270" s="209" t="s">
        <v>1312</v>
      </c>
      <c r="C270" s="207" t="s">
        <v>234</v>
      </c>
      <c r="D270" s="209" t="s">
        <v>286</v>
      </c>
      <c r="E270" s="209" t="s">
        <v>880</v>
      </c>
      <c r="F270" s="209" t="s">
        <v>288</v>
      </c>
      <c r="G270" s="209" t="s">
        <v>1313</v>
      </c>
      <c r="H270" s="209" t="s">
        <v>1314</v>
      </c>
      <c r="I270" s="209" t="s">
        <v>291</v>
      </c>
      <c r="J270" s="209" t="s">
        <v>833</v>
      </c>
      <c r="K270" s="211">
        <v>100</v>
      </c>
      <c r="L270" s="211" t="s">
        <v>222</v>
      </c>
      <c r="M270" s="212">
        <v>12.377677158999999</v>
      </c>
      <c r="N270" s="212">
        <v>18.432296769000001</v>
      </c>
      <c r="O270" s="212">
        <v>25.062404783000002</v>
      </c>
      <c r="P270" s="213">
        <v>46255</v>
      </c>
      <c r="Q270" s="212">
        <v>5780.8502200000003</v>
      </c>
      <c r="R270" s="212">
        <v>5770.5822799999996</v>
      </c>
      <c r="S270" s="212">
        <v>10.267939987</v>
      </c>
      <c r="T270" s="211">
        <v>5.63</v>
      </c>
      <c r="U270" s="211">
        <v>7.2986155890999997</v>
      </c>
      <c r="V270" s="210">
        <v>77.137916516999994</v>
      </c>
      <c r="W270" s="213">
        <v>46027</v>
      </c>
      <c r="X270" s="211">
        <v>4.0926689439999997</v>
      </c>
      <c r="Y270" s="214">
        <v>137.56304448</v>
      </c>
      <c r="Z270" s="213">
        <v>45975</v>
      </c>
      <c r="AA270" s="210">
        <v>0.39291908671999998</v>
      </c>
      <c r="AB270" s="213">
        <v>46234</v>
      </c>
      <c r="AC270" s="212">
        <v>1026.7940000000001</v>
      </c>
      <c r="AD270" s="212">
        <v>14712.57166</v>
      </c>
      <c r="AE270" s="211">
        <v>14.328649816</v>
      </c>
      <c r="AF270" s="213">
        <v>46241</v>
      </c>
      <c r="AG270" s="210">
        <v>16.28113879</v>
      </c>
      <c r="AH270" s="211">
        <v>0.91500000000000004</v>
      </c>
      <c r="AI270" s="211">
        <v>0.08</v>
      </c>
      <c r="AJ270" s="210">
        <v>-0.53003533575999995</v>
      </c>
      <c r="AK270" s="210">
        <v>-1.4808287602000001</v>
      </c>
      <c r="AL270" s="210">
        <v>0.18044219269</v>
      </c>
      <c r="AM270" s="210">
        <v>-5.5185417005000001</v>
      </c>
      <c r="AN270" s="210">
        <v>16.593118801999999</v>
      </c>
      <c r="AO270" s="210">
        <v>1.8422165779999999</v>
      </c>
      <c r="AP270" s="210">
        <v>9.1042554717000002</v>
      </c>
      <c r="AQ270" s="210">
        <v>0.53571428562000001</v>
      </c>
      <c r="AR270" s="211">
        <v>5.6</v>
      </c>
      <c r="AS270" s="211" t="s">
        <v>222</v>
      </c>
      <c r="AT270" s="211" t="s">
        <v>222</v>
      </c>
      <c r="AU270" s="210">
        <v>4.0124809653</v>
      </c>
      <c r="AV270" s="210">
        <v>4.3095636302999996</v>
      </c>
      <c r="AW270" s="210">
        <v>32.482625042999999</v>
      </c>
      <c r="AX270" s="210">
        <v>-16.058527663</v>
      </c>
      <c r="AY270" s="212">
        <v>4</v>
      </c>
      <c r="AZ270" s="212">
        <v>4</v>
      </c>
      <c r="BA270" s="210">
        <v>1.4035087718999999</v>
      </c>
      <c r="BB270" s="210">
        <v>0.35146723691999998</v>
      </c>
      <c r="BC270" s="210">
        <v>0.80208371144000001</v>
      </c>
      <c r="BD270" s="210">
        <v>28.638883290999999</v>
      </c>
      <c r="BE270" s="209" t="s">
        <v>1756</v>
      </c>
      <c r="BF270" s="209" t="s">
        <v>1757</v>
      </c>
      <c r="BG270" s="211">
        <v>0.08</v>
      </c>
      <c r="BH270" s="210">
        <v>1.4571948997999999</v>
      </c>
    </row>
    <row r="271" spans="1:60" x14ac:dyDescent="0.3">
      <c r="A271" s="208">
        <v>268</v>
      </c>
      <c r="B271" s="209" t="s">
        <v>1317</v>
      </c>
      <c r="C271" s="207" t="s">
        <v>234</v>
      </c>
      <c r="D271" s="209" t="s">
        <v>286</v>
      </c>
      <c r="E271" s="209" t="s">
        <v>880</v>
      </c>
      <c r="F271" s="209" t="s">
        <v>288</v>
      </c>
      <c r="G271" s="209" t="s">
        <v>1318</v>
      </c>
      <c r="H271" s="209" t="s">
        <v>1319</v>
      </c>
      <c r="I271" s="209" t="s">
        <v>291</v>
      </c>
      <c r="J271" s="209" t="s">
        <v>833</v>
      </c>
      <c r="K271" s="211">
        <v>100</v>
      </c>
      <c r="L271" s="211" t="s">
        <v>222</v>
      </c>
      <c r="M271" s="212">
        <v>17.682831199999999</v>
      </c>
      <c r="N271" s="212">
        <v>2.6615004615000002</v>
      </c>
      <c r="O271" s="212">
        <v>2.2785739129999998</v>
      </c>
      <c r="P271" s="213">
        <v>46255</v>
      </c>
      <c r="Q271" s="212">
        <v>27685.154999999999</v>
      </c>
      <c r="R271" s="212">
        <v>37319.588940000001</v>
      </c>
      <c r="S271" s="212">
        <v>-9634.4339400000008</v>
      </c>
      <c r="T271" s="211">
        <v>5</v>
      </c>
      <c r="U271" s="211">
        <v>7.9423214711999996</v>
      </c>
      <c r="V271" s="210">
        <v>62.953885941000003</v>
      </c>
      <c r="W271" s="213">
        <v>45986</v>
      </c>
      <c r="X271" s="211">
        <v>4.97</v>
      </c>
      <c r="Y271" s="214">
        <v>100.60362173</v>
      </c>
      <c r="Z271" s="213">
        <v>46252</v>
      </c>
      <c r="AA271" s="210">
        <v>0.68130195023999995</v>
      </c>
      <c r="AB271" s="213">
        <v>46234</v>
      </c>
      <c r="AC271" s="212">
        <v>5537.0309999999999</v>
      </c>
      <c r="AD271" s="212">
        <v>40635.66087</v>
      </c>
      <c r="AE271" s="211">
        <v>7.3388898978999997</v>
      </c>
      <c r="AF271" s="213">
        <v>46210</v>
      </c>
      <c r="AG271" s="210">
        <v>12.020394347</v>
      </c>
      <c r="AH271" s="211">
        <v>0.81017457900000001</v>
      </c>
      <c r="AI271" s="211">
        <v>0</v>
      </c>
      <c r="AJ271" s="210">
        <v>-1.9607843137000001</v>
      </c>
      <c r="AK271" s="210">
        <v>-2.9115777382000001</v>
      </c>
      <c r="AL271" s="210">
        <v>-16.247906197999999</v>
      </c>
      <c r="AM271" s="210">
        <v>-16.426350126999999</v>
      </c>
      <c r="AN271" s="210">
        <v>-16.622288143999999</v>
      </c>
      <c r="AO271" s="210">
        <v>-31.244433128000001</v>
      </c>
      <c r="AP271" s="210">
        <v>-24.111151474</v>
      </c>
      <c r="AQ271" s="210">
        <v>-9.0909090909000003</v>
      </c>
      <c r="AR271" s="211">
        <v>5.5</v>
      </c>
      <c r="AS271" s="211" t="s">
        <v>222</v>
      </c>
      <c r="AT271" s="211" t="s">
        <v>222</v>
      </c>
      <c r="AU271" s="210">
        <v>-12.891986062000001</v>
      </c>
      <c r="AV271" s="210">
        <v>-28.777086076</v>
      </c>
      <c r="AW271" s="210">
        <v>10.680381453000001</v>
      </c>
      <c r="AX271" s="210">
        <v>-12.891986062000001</v>
      </c>
      <c r="AY271" s="212">
        <v>5</v>
      </c>
      <c r="AZ271" s="212">
        <v>5</v>
      </c>
      <c r="BA271" s="210">
        <v>0</v>
      </c>
      <c r="BB271" s="210">
        <v>-0.81775010872999998</v>
      </c>
      <c r="BC271" s="210">
        <v>0.39108245688999999</v>
      </c>
      <c r="BD271" s="210">
        <v>-27.121845844999999</v>
      </c>
      <c r="BE271" s="209" t="s">
        <v>1756</v>
      </c>
      <c r="BF271" s="209" t="s">
        <v>1757</v>
      </c>
      <c r="BG271" s="211">
        <v>0</v>
      </c>
      <c r="BH271" s="210">
        <v>0</v>
      </c>
    </row>
    <row r="272" spans="1:60" x14ac:dyDescent="0.3">
      <c r="A272" s="208">
        <v>269</v>
      </c>
      <c r="B272" s="209" t="s">
        <v>1959</v>
      </c>
      <c r="C272" s="207" t="s">
        <v>234</v>
      </c>
      <c r="D272" s="209" t="s">
        <v>286</v>
      </c>
      <c r="E272" s="209" t="s">
        <v>880</v>
      </c>
      <c r="F272" s="209" t="s">
        <v>288</v>
      </c>
      <c r="G272" s="209" t="s">
        <v>1181</v>
      </c>
      <c r="H272" s="209" t="s">
        <v>424</v>
      </c>
      <c r="I272" s="209" t="s">
        <v>291</v>
      </c>
      <c r="J272" s="209" t="s">
        <v>833</v>
      </c>
      <c r="K272" s="211">
        <v>0</v>
      </c>
      <c r="L272" s="211" t="s">
        <v>222</v>
      </c>
      <c r="M272" s="212">
        <v>2.3671424000000001</v>
      </c>
      <c r="N272" s="212">
        <v>0</v>
      </c>
      <c r="O272" s="212">
        <v>0</v>
      </c>
      <c r="P272" s="213">
        <v>46146</v>
      </c>
      <c r="Q272" s="211" t="s">
        <v>222</v>
      </c>
      <c r="R272" s="211" t="s">
        <v>222</v>
      </c>
      <c r="S272" s="211" t="s">
        <v>222</v>
      </c>
      <c r="T272" s="211" t="s">
        <v>222</v>
      </c>
      <c r="U272" s="211">
        <v>553.71472419999998</v>
      </c>
      <c r="V272" s="211" t="s">
        <v>222</v>
      </c>
      <c r="W272" s="213">
        <v>46146</v>
      </c>
      <c r="X272" s="211">
        <v>553.71472419999998</v>
      </c>
      <c r="Y272" s="211" t="s">
        <v>222</v>
      </c>
      <c r="Z272" s="213">
        <v>46146</v>
      </c>
      <c r="AA272" s="211" t="s">
        <v>222</v>
      </c>
      <c r="AB272" s="213">
        <v>46234</v>
      </c>
      <c r="AC272" s="212">
        <v>66.406007399999993</v>
      </c>
      <c r="AD272" s="212">
        <v>38751.862330000004</v>
      </c>
      <c r="AE272" s="211">
        <v>583.55958816999998</v>
      </c>
      <c r="AF272" s="213">
        <v>46246</v>
      </c>
      <c r="AG272" s="211" t="s">
        <v>222</v>
      </c>
      <c r="AH272" s="211">
        <v>80.984658773999996</v>
      </c>
      <c r="AI272" s="211">
        <v>6.3020951896000001</v>
      </c>
      <c r="AJ272" s="211" t="s">
        <v>222</v>
      </c>
      <c r="AK272" s="211" t="s">
        <v>222</v>
      </c>
      <c r="AL272" s="211" t="s">
        <v>222</v>
      </c>
      <c r="AM272" s="211" t="s">
        <v>222</v>
      </c>
      <c r="AN272" s="211" t="s">
        <v>222</v>
      </c>
      <c r="AO272" s="211" t="s">
        <v>222</v>
      </c>
      <c r="AP272" s="211" t="s">
        <v>222</v>
      </c>
      <c r="AQ272" s="211" t="s">
        <v>222</v>
      </c>
      <c r="AR272" s="211" t="s">
        <v>222</v>
      </c>
      <c r="AS272" s="211" t="s">
        <v>222</v>
      </c>
      <c r="AT272" s="211" t="s">
        <v>222</v>
      </c>
      <c r="AU272" s="211" t="s">
        <v>222</v>
      </c>
      <c r="AV272" s="211" t="s">
        <v>222</v>
      </c>
      <c r="AW272" s="210">
        <v>0</v>
      </c>
      <c r="AX272" s="210">
        <v>0</v>
      </c>
      <c r="AY272" s="211" t="s">
        <v>222</v>
      </c>
      <c r="AZ272" s="211" t="s">
        <v>222</v>
      </c>
      <c r="BA272" s="211" t="s">
        <v>222</v>
      </c>
      <c r="BB272" s="211" t="s">
        <v>222</v>
      </c>
      <c r="BC272" s="211" t="s">
        <v>222</v>
      </c>
      <c r="BD272" s="211" t="s">
        <v>222</v>
      </c>
      <c r="BE272" s="209" t="s">
        <v>1756</v>
      </c>
      <c r="BF272" s="209" t="s">
        <v>1757</v>
      </c>
      <c r="BG272" s="211">
        <v>6.3020951896000001</v>
      </c>
      <c r="BH272" s="211" t="s">
        <v>222</v>
      </c>
    </row>
    <row r="273" spans="1:60" x14ac:dyDescent="0.3">
      <c r="A273" s="208">
        <v>270</v>
      </c>
      <c r="B273" s="209" t="s">
        <v>1960</v>
      </c>
      <c r="C273" s="207" t="s">
        <v>234</v>
      </c>
      <c r="D273" s="209" t="s">
        <v>286</v>
      </c>
      <c r="E273" s="209" t="s">
        <v>880</v>
      </c>
      <c r="F273" s="209" t="s">
        <v>288</v>
      </c>
      <c r="G273" s="209" t="s">
        <v>927</v>
      </c>
      <c r="H273" s="209" t="s">
        <v>928</v>
      </c>
      <c r="I273" s="209" t="s">
        <v>291</v>
      </c>
      <c r="J273" s="209" t="s">
        <v>833</v>
      </c>
      <c r="K273" s="211">
        <v>100</v>
      </c>
      <c r="L273" s="211" t="s">
        <v>222</v>
      </c>
      <c r="M273" s="212">
        <v>849.49617943999999</v>
      </c>
      <c r="N273" s="212">
        <v>936.99098937999997</v>
      </c>
      <c r="O273" s="212">
        <v>628.89695739000001</v>
      </c>
      <c r="P273" s="213">
        <v>46255</v>
      </c>
      <c r="Q273" s="212">
        <v>257474.64994</v>
      </c>
      <c r="R273" s="212">
        <v>295276.85191999999</v>
      </c>
      <c r="S273" s="212">
        <v>-37802.201979999998</v>
      </c>
      <c r="T273" s="211">
        <v>82.21</v>
      </c>
      <c r="U273" s="211">
        <v>92.495097994000005</v>
      </c>
      <c r="V273" s="210">
        <v>88.880385860999993</v>
      </c>
      <c r="W273" s="213">
        <v>46083</v>
      </c>
      <c r="X273" s="211">
        <v>77.355739455999995</v>
      </c>
      <c r="Y273" s="214">
        <v>106.27524289</v>
      </c>
      <c r="Z273" s="213">
        <v>45894</v>
      </c>
      <c r="AA273" s="210">
        <v>0.83003510549000004</v>
      </c>
      <c r="AB273" s="213">
        <v>45838</v>
      </c>
      <c r="AC273" s="212">
        <v>3131.9140000000002</v>
      </c>
      <c r="AD273" s="212">
        <v>310197.30158000003</v>
      </c>
      <c r="AE273" s="211">
        <v>99.044003629000002</v>
      </c>
      <c r="AF273" s="213">
        <v>46238</v>
      </c>
      <c r="AG273" s="210">
        <v>17.798048367</v>
      </c>
      <c r="AH273" s="211">
        <v>16.78</v>
      </c>
      <c r="AI273" s="211">
        <v>1.4</v>
      </c>
      <c r="AJ273" s="210">
        <v>-8.5075352490000006E-2</v>
      </c>
      <c r="AK273" s="210">
        <v>-1.0358687768999999</v>
      </c>
      <c r="AL273" s="210">
        <v>-4.3661661411999999</v>
      </c>
      <c r="AM273" s="210">
        <v>-4.3228605421999999</v>
      </c>
      <c r="AN273" s="210">
        <v>4.3364073224000004</v>
      </c>
      <c r="AO273" s="210">
        <v>-2.6380179928</v>
      </c>
      <c r="AP273" s="210">
        <v>-3.1524560074000001</v>
      </c>
      <c r="AQ273" s="210">
        <v>-8.5075352490000006E-2</v>
      </c>
      <c r="AR273" s="211">
        <v>82.28</v>
      </c>
      <c r="AS273" s="211" t="s">
        <v>222</v>
      </c>
      <c r="AT273" s="211" t="s">
        <v>222</v>
      </c>
      <c r="AU273" s="210">
        <v>-4.1137762181999999</v>
      </c>
      <c r="AV273" s="210">
        <v>-0.17067094058999999</v>
      </c>
      <c r="AW273" s="210">
        <v>6.9599832446000001</v>
      </c>
      <c r="AX273" s="210">
        <v>-5.8956989264999997</v>
      </c>
      <c r="AY273" s="212">
        <v>8</v>
      </c>
      <c r="AZ273" s="212">
        <v>6</v>
      </c>
      <c r="BA273" s="210">
        <v>1.6021972992</v>
      </c>
      <c r="BB273" s="210">
        <v>-1.033872922</v>
      </c>
      <c r="BC273" s="210">
        <v>0.83891186598</v>
      </c>
      <c r="BD273" s="210">
        <v>-3.8865134679</v>
      </c>
      <c r="BE273" s="209" t="s">
        <v>1756</v>
      </c>
      <c r="BF273" s="209" t="s">
        <v>1758</v>
      </c>
      <c r="BG273" s="211">
        <v>1.4</v>
      </c>
      <c r="BH273" s="210">
        <v>1.6064257028</v>
      </c>
    </row>
    <row r="274" spans="1:60" x14ac:dyDescent="0.3">
      <c r="A274" s="208">
        <v>271</v>
      </c>
      <c r="B274" s="209" t="s">
        <v>2234</v>
      </c>
      <c r="C274" s="207" t="s">
        <v>234</v>
      </c>
      <c r="D274" s="209" t="s">
        <v>286</v>
      </c>
      <c r="E274" s="209" t="s">
        <v>880</v>
      </c>
      <c r="F274" s="209" t="s">
        <v>288</v>
      </c>
      <c r="G274" s="209" t="s">
        <v>1751</v>
      </c>
      <c r="H274" s="209" t="s">
        <v>1752</v>
      </c>
      <c r="I274" s="209" t="s">
        <v>291</v>
      </c>
      <c r="J274" s="209" t="s">
        <v>833</v>
      </c>
      <c r="K274" s="211">
        <v>15.384615384</v>
      </c>
      <c r="L274" s="211" t="s">
        <v>222</v>
      </c>
      <c r="M274" s="212">
        <v>19.260451719999999</v>
      </c>
      <c r="N274" s="212">
        <v>0.15761276923</v>
      </c>
      <c r="O274" s="212">
        <v>0.2396873913</v>
      </c>
      <c r="P274" s="213">
        <v>46255</v>
      </c>
      <c r="Q274" s="212">
        <v>10279.315773</v>
      </c>
      <c r="R274" s="211" t="s">
        <v>222</v>
      </c>
      <c r="S274" s="211" t="s">
        <v>222</v>
      </c>
      <c r="T274" s="211">
        <v>899</v>
      </c>
      <c r="U274" s="211">
        <v>992.86448190999999</v>
      </c>
      <c r="V274" s="210">
        <v>90.546093287000005</v>
      </c>
      <c r="W274" s="213">
        <v>46073</v>
      </c>
      <c r="X274" s="211">
        <v>899</v>
      </c>
      <c r="Y274" s="214">
        <v>100</v>
      </c>
      <c r="Z274" s="213">
        <v>46255</v>
      </c>
      <c r="AA274" s="210">
        <v>0.77685555099000003</v>
      </c>
      <c r="AB274" s="213">
        <v>46234</v>
      </c>
      <c r="AC274" s="212">
        <v>11.434166599999999</v>
      </c>
      <c r="AD274" s="212">
        <v>13231.95253</v>
      </c>
      <c r="AE274" s="211">
        <v>1157.2292929</v>
      </c>
      <c r="AF274" s="213">
        <v>46203</v>
      </c>
      <c r="AG274" s="211" t="s">
        <v>222</v>
      </c>
      <c r="AH274" s="211">
        <v>156.57</v>
      </c>
      <c r="AI274" s="211">
        <v>0</v>
      </c>
      <c r="AJ274" s="211" t="s">
        <v>222</v>
      </c>
      <c r="AK274" s="211" t="s">
        <v>222</v>
      </c>
      <c r="AL274" s="210">
        <v>-5.0345424968000003</v>
      </c>
      <c r="AM274" s="210">
        <v>-7.5739973474999998</v>
      </c>
      <c r="AN274" s="211" t="s">
        <v>222</v>
      </c>
      <c r="AO274" s="210">
        <v>-4.9264246394000004</v>
      </c>
      <c r="AP274" s="211" t="s">
        <v>222</v>
      </c>
      <c r="AQ274" s="210">
        <v>-0.99118942735000004</v>
      </c>
      <c r="AR274" s="211" t="s">
        <v>222</v>
      </c>
      <c r="AS274" s="211" t="s">
        <v>222</v>
      </c>
      <c r="AT274" s="211" t="s">
        <v>222</v>
      </c>
      <c r="AU274" s="211" t="s">
        <v>222</v>
      </c>
      <c r="AV274" s="210">
        <v>-2.4590775871999999</v>
      </c>
      <c r="AW274" s="210">
        <v>5.0001959325999996</v>
      </c>
      <c r="AX274" s="210">
        <v>-5.0345424968000003</v>
      </c>
      <c r="AY274" s="211" t="s">
        <v>222</v>
      </c>
      <c r="AZ274" s="211" t="s">
        <v>222</v>
      </c>
      <c r="BA274" s="210">
        <v>0</v>
      </c>
      <c r="BB274" s="211" t="s">
        <v>222</v>
      </c>
      <c r="BC274" s="211" t="s">
        <v>222</v>
      </c>
      <c r="BD274" s="211" t="s">
        <v>222</v>
      </c>
      <c r="BE274" s="209" t="s">
        <v>1756</v>
      </c>
      <c r="BF274" s="209" t="s">
        <v>1757</v>
      </c>
      <c r="BG274" s="211">
        <v>0</v>
      </c>
      <c r="BH274" s="210">
        <v>0</v>
      </c>
    </row>
    <row r="275" spans="1:60" x14ac:dyDescent="0.3">
      <c r="A275" s="208">
        <v>272</v>
      </c>
      <c r="B275" s="209" t="s">
        <v>1321</v>
      </c>
      <c r="C275" s="207" t="s">
        <v>234</v>
      </c>
      <c r="D275" s="209" t="s">
        <v>286</v>
      </c>
      <c r="E275" s="209" t="s">
        <v>880</v>
      </c>
      <c r="F275" s="209" t="s">
        <v>288</v>
      </c>
      <c r="G275" s="209" t="s">
        <v>1322</v>
      </c>
      <c r="H275" s="209" t="s">
        <v>1323</v>
      </c>
      <c r="I275" s="209" t="s">
        <v>291</v>
      </c>
      <c r="J275" s="209" t="s">
        <v>833</v>
      </c>
      <c r="K275" s="211">
        <v>90.769230769000004</v>
      </c>
      <c r="L275" s="211" t="s">
        <v>222</v>
      </c>
      <c r="M275" s="212">
        <v>183.15781043999999</v>
      </c>
      <c r="N275" s="212">
        <v>160.47410292000001</v>
      </c>
      <c r="O275" s="212">
        <v>96.200980869999995</v>
      </c>
      <c r="P275" s="213">
        <v>46255</v>
      </c>
      <c r="Q275" s="212">
        <v>49750</v>
      </c>
      <c r="R275" s="212">
        <v>50000</v>
      </c>
      <c r="S275" s="212">
        <v>-250</v>
      </c>
      <c r="T275" s="211">
        <v>9.9499999999999993</v>
      </c>
      <c r="U275" s="211">
        <v>11.251829838999999</v>
      </c>
      <c r="V275" s="210">
        <v>88.430061081999995</v>
      </c>
      <c r="W275" s="213">
        <v>45987</v>
      </c>
      <c r="X275" s="211">
        <v>8.0878954240999992</v>
      </c>
      <c r="Y275" s="214">
        <v>123.02335128999999</v>
      </c>
      <c r="Z275" s="213">
        <v>46170</v>
      </c>
      <c r="AA275" s="210">
        <v>1.0988351931</v>
      </c>
      <c r="AB275" s="213">
        <v>46234</v>
      </c>
      <c r="AC275" s="212">
        <v>5000</v>
      </c>
      <c r="AD275" s="212">
        <v>45275.215349999999</v>
      </c>
      <c r="AE275" s="211">
        <v>9.05504307</v>
      </c>
      <c r="AF275" s="213">
        <v>46241</v>
      </c>
      <c r="AG275" s="210">
        <v>13.8</v>
      </c>
      <c r="AH275" s="211">
        <v>1.38</v>
      </c>
      <c r="AI275" s="211">
        <v>0.1</v>
      </c>
      <c r="AJ275" s="210">
        <v>-2.0669291339</v>
      </c>
      <c r="AK275" s="210">
        <v>-3.0177225583</v>
      </c>
      <c r="AL275" s="210">
        <v>8.0999517139999995</v>
      </c>
      <c r="AM275" s="210">
        <v>8.0331110115000008</v>
      </c>
      <c r="AN275" s="210">
        <v>14.418599981</v>
      </c>
      <c r="AO275" s="210">
        <v>-3.4252616272999998</v>
      </c>
      <c r="AP275" s="210">
        <v>6.9297366516999999</v>
      </c>
      <c r="AQ275" s="210">
        <v>0.9127789046</v>
      </c>
      <c r="AR275" s="211">
        <v>9.86</v>
      </c>
      <c r="AS275" s="211" t="s">
        <v>222</v>
      </c>
      <c r="AT275" s="211" t="s">
        <v>222</v>
      </c>
      <c r="AU275" s="210">
        <v>14.364835278999999</v>
      </c>
      <c r="AV275" s="210">
        <v>-0.95791457506</v>
      </c>
      <c r="AW275" s="210">
        <v>20.98989899</v>
      </c>
      <c r="AX275" s="210">
        <v>-17.092654683999999</v>
      </c>
      <c r="AY275" s="212">
        <v>8</v>
      </c>
      <c r="AZ275" s="212">
        <v>7</v>
      </c>
      <c r="BA275" s="210">
        <v>1.0741138561000001</v>
      </c>
      <c r="BB275" s="210">
        <v>0.2256017552</v>
      </c>
      <c r="BC275" s="210">
        <v>-1.7841354488000001</v>
      </c>
      <c r="BD275" s="210">
        <v>-2.9052344540999999</v>
      </c>
      <c r="BE275" s="209" t="s">
        <v>1756</v>
      </c>
      <c r="BF275" s="209" t="s">
        <v>1757</v>
      </c>
      <c r="BG275" s="211">
        <v>0.1</v>
      </c>
      <c r="BH275" s="210">
        <v>1.1363636364</v>
      </c>
    </row>
    <row r="276" spans="1:60" x14ac:dyDescent="0.3">
      <c r="A276" s="208">
        <v>273</v>
      </c>
      <c r="B276" s="209" t="s">
        <v>1908</v>
      </c>
      <c r="C276" s="207" t="s">
        <v>234</v>
      </c>
      <c r="D276" s="209" t="s">
        <v>286</v>
      </c>
      <c r="E276" s="209" t="s">
        <v>880</v>
      </c>
      <c r="F276" s="209" t="s">
        <v>288</v>
      </c>
      <c r="G276" s="209" t="s">
        <v>814</v>
      </c>
      <c r="H276" s="209" t="s">
        <v>813</v>
      </c>
      <c r="I276" s="209" t="s">
        <v>291</v>
      </c>
      <c r="J276" s="209" t="s">
        <v>833</v>
      </c>
      <c r="K276" s="211">
        <v>1.5384615385</v>
      </c>
      <c r="L276" s="211" t="s">
        <v>222</v>
      </c>
      <c r="M276" s="212">
        <v>10.757914319999999</v>
      </c>
      <c r="N276" s="212">
        <v>41.376593538000002</v>
      </c>
      <c r="O276" s="212">
        <v>0</v>
      </c>
      <c r="P276" s="213">
        <v>46189</v>
      </c>
      <c r="Q276" s="211" t="s">
        <v>222</v>
      </c>
      <c r="R276" s="211" t="s">
        <v>222</v>
      </c>
      <c r="S276" s="211" t="s">
        <v>222</v>
      </c>
      <c r="T276" s="211" t="s">
        <v>222</v>
      </c>
      <c r="U276" s="211">
        <v>3697.2931767999999</v>
      </c>
      <c r="V276" s="211" t="s">
        <v>222</v>
      </c>
      <c r="W276" s="213">
        <v>46189</v>
      </c>
      <c r="X276" s="211">
        <v>3697.2931767999999</v>
      </c>
      <c r="Y276" s="211" t="s">
        <v>222</v>
      </c>
      <c r="Z276" s="213">
        <v>46189</v>
      </c>
      <c r="AA276" s="211" t="s">
        <v>222</v>
      </c>
      <c r="AB276" s="213">
        <v>46234</v>
      </c>
      <c r="AC276" s="212">
        <v>2.3759999999999999</v>
      </c>
      <c r="AD276" s="212">
        <v>23791.142159999999</v>
      </c>
      <c r="AE276" s="211">
        <v>10013.106969</v>
      </c>
      <c r="AF276" s="213">
        <v>44823</v>
      </c>
      <c r="AG276" s="211" t="s">
        <v>222</v>
      </c>
      <c r="AH276" s="211">
        <v>0</v>
      </c>
      <c r="AI276" s="211">
        <v>0</v>
      </c>
      <c r="AJ276" s="211" t="s">
        <v>222</v>
      </c>
      <c r="AK276" s="211" t="s">
        <v>222</v>
      </c>
      <c r="AL276" s="211" t="s">
        <v>222</v>
      </c>
      <c r="AM276" s="211" t="s">
        <v>222</v>
      </c>
      <c r="AN276" s="211" t="s">
        <v>222</v>
      </c>
      <c r="AO276" s="211" t="s">
        <v>222</v>
      </c>
      <c r="AP276" s="211" t="s">
        <v>222</v>
      </c>
      <c r="AQ276" s="211" t="s">
        <v>222</v>
      </c>
      <c r="AR276" s="211" t="s">
        <v>222</v>
      </c>
      <c r="AS276" s="211" t="s">
        <v>222</v>
      </c>
      <c r="AT276" s="211" t="s">
        <v>222</v>
      </c>
      <c r="AU276" s="211" t="s">
        <v>222</v>
      </c>
      <c r="AV276" s="211" t="s">
        <v>222</v>
      </c>
      <c r="AW276" s="211" t="s">
        <v>222</v>
      </c>
      <c r="AX276" s="211" t="s">
        <v>222</v>
      </c>
      <c r="AY276" s="211" t="s">
        <v>222</v>
      </c>
      <c r="AZ276" s="211" t="s">
        <v>222</v>
      </c>
      <c r="BA276" s="211" t="s">
        <v>222</v>
      </c>
      <c r="BB276" s="211" t="s">
        <v>222</v>
      </c>
      <c r="BC276" s="211" t="s">
        <v>222</v>
      </c>
      <c r="BD276" s="211" t="s">
        <v>222</v>
      </c>
      <c r="BE276" s="209" t="s">
        <v>1756</v>
      </c>
      <c r="BF276" s="209" t="s">
        <v>1757</v>
      </c>
      <c r="BG276" s="211">
        <v>0</v>
      </c>
      <c r="BH276" s="211" t="s">
        <v>222</v>
      </c>
    </row>
    <row r="277" spans="1:60" x14ac:dyDescent="0.3">
      <c r="A277" s="208">
        <v>274</v>
      </c>
      <c r="B277" s="209" t="s">
        <v>2425</v>
      </c>
      <c r="C277" s="207" t="s">
        <v>234</v>
      </c>
      <c r="D277" s="209" t="s">
        <v>286</v>
      </c>
      <c r="E277" s="209" t="s">
        <v>880</v>
      </c>
      <c r="F277" s="209" t="s">
        <v>288</v>
      </c>
      <c r="G277" s="209" t="s">
        <v>812</v>
      </c>
      <c r="H277" s="209" t="s">
        <v>813</v>
      </c>
      <c r="I277" s="209" t="s">
        <v>291</v>
      </c>
      <c r="J277" s="209" t="s">
        <v>833</v>
      </c>
      <c r="K277" s="211">
        <v>0</v>
      </c>
      <c r="L277" s="211" t="s">
        <v>222</v>
      </c>
      <c r="M277" s="212">
        <v>0</v>
      </c>
      <c r="N277" s="212">
        <v>0</v>
      </c>
      <c r="O277" s="212">
        <v>0</v>
      </c>
      <c r="P277" s="213">
        <v>44342</v>
      </c>
      <c r="Q277" s="211" t="s">
        <v>222</v>
      </c>
      <c r="R277" s="211" t="s">
        <v>222</v>
      </c>
      <c r="S277" s="211" t="s">
        <v>222</v>
      </c>
      <c r="T277" s="211" t="s">
        <v>222</v>
      </c>
      <c r="U277" s="211" t="s">
        <v>222</v>
      </c>
      <c r="V277" s="211" t="s">
        <v>222</v>
      </c>
      <c r="W277" s="215" t="s">
        <v>222</v>
      </c>
      <c r="X277" s="211" t="s">
        <v>222</v>
      </c>
      <c r="Y277" s="211" t="s">
        <v>222</v>
      </c>
      <c r="Z277" s="215" t="s">
        <v>222</v>
      </c>
      <c r="AA277" s="211" t="s">
        <v>222</v>
      </c>
      <c r="AB277" s="213">
        <v>46234</v>
      </c>
      <c r="AC277" s="212">
        <v>2.3759999999999999</v>
      </c>
      <c r="AD277" s="212">
        <v>23791.142159999999</v>
      </c>
      <c r="AE277" s="211">
        <v>10013.106969</v>
      </c>
      <c r="AF277" s="215" t="s">
        <v>222</v>
      </c>
      <c r="AG277" s="211" t="s">
        <v>222</v>
      </c>
      <c r="AH277" s="211">
        <v>0</v>
      </c>
      <c r="AI277" s="211">
        <v>0</v>
      </c>
      <c r="AJ277" s="211" t="s">
        <v>222</v>
      </c>
      <c r="AK277" s="211" t="s">
        <v>222</v>
      </c>
      <c r="AL277" s="211" t="s">
        <v>222</v>
      </c>
      <c r="AM277" s="211" t="s">
        <v>222</v>
      </c>
      <c r="AN277" s="211" t="s">
        <v>222</v>
      </c>
      <c r="AO277" s="211" t="s">
        <v>222</v>
      </c>
      <c r="AP277" s="211" t="s">
        <v>222</v>
      </c>
      <c r="AQ277" s="211" t="s">
        <v>222</v>
      </c>
      <c r="AR277" s="211" t="s">
        <v>222</v>
      </c>
      <c r="AS277" s="211" t="s">
        <v>222</v>
      </c>
      <c r="AT277" s="211" t="s">
        <v>222</v>
      </c>
      <c r="AU277" s="211" t="s">
        <v>222</v>
      </c>
      <c r="AV277" s="211" t="s">
        <v>222</v>
      </c>
      <c r="AW277" s="211" t="s">
        <v>222</v>
      </c>
      <c r="AX277" s="211" t="s">
        <v>222</v>
      </c>
      <c r="AY277" s="211" t="s">
        <v>222</v>
      </c>
      <c r="AZ277" s="211" t="s">
        <v>222</v>
      </c>
      <c r="BA277" s="211" t="s">
        <v>222</v>
      </c>
      <c r="BB277" s="211" t="s">
        <v>222</v>
      </c>
      <c r="BC277" s="211" t="s">
        <v>222</v>
      </c>
      <c r="BD277" s="211" t="s">
        <v>222</v>
      </c>
      <c r="BE277" s="209" t="s">
        <v>1756</v>
      </c>
      <c r="BF277" s="209" t="s">
        <v>1757</v>
      </c>
      <c r="BG277" s="211">
        <v>0</v>
      </c>
      <c r="BH277" s="211" t="s">
        <v>222</v>
      </c>
    </row>
    <row r="278" spans="1:60" x14ac:dyDescent="0.3">
      <c r="A278" s="208">
        <v>275</v>
      </c>
      <c r="B278" s="209" t="s">
        <v>2426</v>
      </c>
      <c r="C278" s="207" t="s">
        <v>234</v>
      </c>
      <c r="D278" s="209" t="s">
        <v>286</v>
      </c>
      <c r="E278" s="209" t="s">
        <v>880</v>
      </c>
      <c r="F278" s="209" t="s">
        <v>288</v>
      </c>
      <c r="G278" s="209" t="s">
        <v>426</v>
      </c>
      <c r="H278" s="209" t="s">
        <v>427</v>
      </c>
      <c r="I278" s="209" t="s">
        <v>291</v>
      </c>
      <c r="J278" s="209" t="s">
        <v>833</v>
      </c>
      <c r="K278" s="211">
        <v>24.615384615</v>
      </c>
      <c r="L278" s="211" t="s">
        <v>222</v>
      </c>
      <c r="M278" s="212">
        <v>47.181948319999996</v>
      </c>
      <c r="N278" s="212">
        <v>21.889065231</v>
      </c>
      <c r="O278" s="212">
        <v>18.167835217</v>
      </c>
      <c r="P278" s="213">
        <v>46248</v>
      </c>
      <c r="Q278" s="212">
        <v>63141.218099999998</v>
      </c>
      <c r="R278" s="212">
        <v>63036.02448</v>
      </c>
      <c r="S278" s="212">
        <v>105.19362005000001</v>
      </c>
      <c r="T278" s="211" t="s">
        <v>222</v>
      </c>
      <c r="U278" s="211">
        <v>127.15828438</v>
      </c>
      <c r="V278" s="211" t="s">
        <v>222</v>
      </c>
      <c r="W278" s="213">
        <v>46157</v>
      </c>
      <c r="X278" s="211">
        <v>106.8024418</v>
      </c>
      <c r="Y278" s="211" t="s">
        <v>222</v>
      </c>
      <c r="Z278" s="213">
        <v>46126</v>
      </c>
      <c r="AA278" s="210">
        <v>0.76124064040999995</v>
      </c>
      <c r="AB278" s="213">
        <v>46234</v>
      </c>
      <c r="AC278" s="212">
        <v>500.92200000000003</v>
      </c>
      <c r="AD278" s="212">
        <v>82945.148679999998</v>
      </c>
      <c r="AE278" s="211">
        <v>165.58495869999999</v>
      </c>
      <c r="AF278" s="213">
        <v>46241</v>
      </c>
      <c r="AG278" s="210">
        <v>8.9001907183999993</v>
      </c>
      <c r="AH278" s="211">
        <v>11.2</v>
      </c>
      <c r="AI278" s="211">
        <v>0.94</v>
      </c>
      <c r="AJ278" s="211" t="s">
        <v>222</v>
      </c>
      <c r="AK278" s="211" t="s">
        <v>222</v>
      </c>
      <c r="AL278" s="211" t="s">
        <v>222</v>
      </c>
      <c r="AM278" s="211" t="s">
        <v>222</v>
      </c>
      <c r="AN278" s="211" t="s">
        <v>222</v>
      </c>
      <c r="AO278" s="211" t="s">
        <v>222</v>
      </c>
      <c r="AP278" s="211" t="s">
        <v>222</v>
      </c>
      <c r="AQ278" s="211" t="s">
        <v>222</v>
      </c>
      <c r="AR278" s="211">
        <v>126.05</v>
      </c>
      <c r="AS278" s="211" t="s">
        <v>222</v>
      </c>
      <c r="AT278" s="211" t="s">
        <v>222</v>
      </c>
      <c r="AU278" s="211" t="s">
        <v>222</v>
      </c>
      <c r="AV278" s="211" t="s">
        <v>222</v>
      </c>
      <c r="AW278" s="210">
        <v>6.5041231752000002</v>
      </c>
      <c r="AX278" s="210">
        <v>-2.3189080191999998</v>
      </c>
      <c r="AY278" s="212">
        <v>7</v>
      </c>
      <c r="AZ278" s="212">
        <v>5</v>
      </c>
      <c r="BA278" s="210">
        <v>0.75109868158000004</v>
      </c>
      <c r="BB278" s="211" t="s">
        <v>222</v>
      </c>
      <c r="BC278" s="211" t="s">
        <v>222</v>
      </c>
      <c r="BD278" s="211" t="s">
        <v>222</v>
      </c>
      <c r="BE278" s="209" t="s">
        <v>1756</v>
      </c>
      <c r="BF278" s="209" t="s">
        <v>1757</v>
      </c>
      <c r="BG278" s="211">
        <v>0.94</v>
      </c>
      <c r="BH278" s="210">
        <v>0.74044899567</v>
      </c>
    </row>
    <row r="279" spans="1:60" x14ac:dyDescent="0.3">
      <c r="A279" s="208">
        <v>276</v>
      </c>
      <c r="B279" s="209" t="s">
        <v>1991</v>
      </c>
      <c r="C279" s="207" t="s">
        <v>234</v>
      </c>
      <c r="D279" s="209" t="s">
        <v>286</v>
      </c>
      <c r="E279" s="209" t="s">
        <v>880</v>
      </c>
      <c r="F279" s="209" t="s">
        <v>288</v>
      </c>
      <c r="G279" s="209" t="s">
        <v>753</v>
      </c>
      <c r="H279" s="209" t="s">
        <v>754</v>
      </c>
      <c r="I279" s="209" t="s">
        <v>291</v>
      </c>
      <c r="J279" s="209" t="s">
        <v>833</v>
      </c>
      <c r="K279" s="211">
        <v>100</v>
      </c>
      <c r="L279" s="211" t="s">
        <v>222</v>
      </c>
      <c r="M279" s="212">
        <v>128.81563700000001</v>
      </c>
      <c r="N279" s="212">
        <v>182.32607769000001</v>
      </c>
      <c r="O279" s="212">
        <v>246.2869413</v>
      </c>
      <c r="P279" s="213">
        <v>46255</v>
      </c>
      <c r="Q279" s="212">
        <v>67966.6976</v>
      </c>
      <c r="R279" s="212">
        <v>70951.518280000004</v>
      </c>
      <c r="S279" s="212">
        <v>-2984.8206801000001</v>
      </c>
      <c r="T279" s="211">
        <v>90.4</v>
      </c>
      <c r="U279" s="211">
        <v>93.117337309999996</v>
      </c>
      <c r="V279" s="210">
        <v>97.081813775000001</v>
      </c>
      <c r="W279" s="213">
        <v>46226</v>
      </c>
      <c r="X279" s="211">
        <v>81.374622951000006</v>
      </c>
      <c r="Y279" s="214">
        <v>111.09114452999999</v>
      </c>
      <c r="Z279" s="213">
        <v>45895</v>
      </c>
      <c r="AA279" s="210">
        <v>0.95708421643999997</v>
      </c>
      <c r="AB279" s="213">
        <v>46234</v>
      </c>
      <c r="AC279" s="212">
        <v>751.84400000000005</v>
      </c>
      <c r="AD279" s="212">
        <v>71014.333360000004</v>
      </c>
      <c r="AE279" s="211">
        <v>94.453548022999996</v>
      </c>
      <c r="AF279" s="213">
        <v>46241</v>
      </c>
      <c r="AG279" s="210">
        <v>13.881530146999999</v>
      </c>
      <c r="AH279" s="211">
        <v>13.1</v>
      </c>
      <c r="AI279" s="211">
        <v>1.05</v>
      </c>
      <c r="AJ279" s="210">
        <v>0.38867295952999997</v>
      </c>
      <c r="AK279" s="210">
        <v>-0.56212046493000001</v>
      </c>
      <c r="AL279" s="210">
        <v>-2.4521438074000002</v>
      </c>
      <c r="AM279" s="210">
        <v>-0.55086004686000001</v>
      </c>
      <c r="AN279" s="210">
        <v>10.008132427</v>
      </c>
      <c r="AO279" s="210">
        <v>2.8416490807999999</v>
      </c>
      <c r="AP279" s="210">
        <v>2.5192690971</v>
      </c>
      <c r="AQ279" s="210">
        <v>-0.44052863441000001</v>
      </c>
      <c r="AR279" s="211">
        <v>90.8</v>
      </c>
      <c r="AS279" s="210">
        <v>88.068090800999997</v>
      </c>
      <c r="AT279" s="210">
        <v>51.960984115000002</v>
      </c>
      <c r="AU279" s="210">
        <v>-2.7426500797000002</v>
      </c>
      <c r="AV279" s="210">
        <v>5.308996133</v>
      </c>
      <c r="AW279" s="210">
        <v>3.0855264255999999</v>
      </c>
      <c r="AX279" s="210">
        <v>-2.7426500797000002</v>
      </c>
      <c r="AY279" s="212">
        <v>9</v>
      </c>
      <c r="AZ279" s="212">
        <v>6</v>
      </c>
      <c r="BA279" s="210">
        <v>1.1201194794</v>
      </c>
      <c r="BB279" s="210">
        <v>-0.32122455135</v>
      </c>
      <c r="BC279" s="210">
        <v>0.20376827508000001</v>
      </c>
      <c r="BD279" s="210">
        <v>-2.3812832505000001</v>
      </c>
      <c r="BE279" s="209" t="s">
        <v>1756</v>
      </c>
      <c r="BF279" s="209" t="s">
        <v>1757</v>
      </c>
      <c r="BG279" s="211">
        <v>1.05</v>
      </c>
      <c r="BH279" s="210">
        <v>1.1167836630000001</v>
      </c>
    </row>
    <row r="280" spans="1:60" x14ac:dyDescent="0.3">
      <c r="A280" s="208">
        <v>277</v>
      </c>
      <c r="B280" s="209" t="s">
        <v>2235</v>
      </c>
      <c r="C280" s="207" t="s">
        <v>234</v>
      </c>
      <c r="D280" s="209" t="s">
        <v>286</v>
      </c>
      <c r="E280" s="209" t="s">
        <v>880</v>
      </c>
      <c r="F280" s="209" t="s">
        <v>288</v>
      </c>
      <c r="G280" s="209" t="s">
        <v>933</v>
      </c>
      <c r="H280" s="209" t="s">
        <v>934</v>
      </c>
      <c r="I280" s="209" t="s">
        <v>291</v>
      </c>
      <c r="J280" s="209" t="s">
        <v>833</v>
      </c>
      <c r="K280" s="211">
        <v>100</v>
      </c>
      <c r="L280" s="211" t="s">
        <v>222</v>
      </c>
      <c r="M280" s="212">
        <v>930.89482936000002</v>
      </c>
      <c r="N280" s="212">
        <v>730.60668353999995</v>
      </c>
      <c r="O280" s="212">
        <v>714.54615912999998</v>
      </c>
      <c r="P280" s="213">
        <v>46255</v>
      </c>
      <c r="Q280" s="212">
        <v>351611.90220000001</v>
      </c>
      <c r="R280" s="212">
        <v>378684.1716</v>
      </c>
      <c r="S280" s="212">
        <v>-27072.269399000001</v>
      </c>
      <c r="T280" s="211">
        <v>7.8</v>
      </c>
      <c r="U280" s="211">
        <v>8.8233397628999999</v>
      </c>
      <c r="V280" s="210">
        <v>88.401900069000007</v>
      </c>
      <c r="W280" s="213">
        <v>46136</v>
      </c>
      <c r="X280" s="211">
        <v>7.2448091242999997</v>
      </c>
      <c r="Y280" s="214">
        <v>107.66329196</v>
      </c>
      <c r="Z280" s="213">
        <v>45894</v>
      </c>
      <c r="AA280" s="210">
        <v>0.82891765629000003</v>
      </c>
      <c r="AB280" s="213">
        <v>45930</v>
      </c>
      <c r="AC280" s="212">
        <v>45078.449000000001</v>
      </c>
      <c r="AD280" s="212">
        <v>424181.94319999998</v>
      </c>
      <c r="AE280" s="211">
        <v>9.4098610890999996</v>
      </c>
      <c r="AF280" s="213">
        <v>46241</v>
      </c>
      <c r="AG280" s="210">
        <v>16.607142856999999</v>
      </c>
      <c r="AH280" s="211">
        <v>1.395</v>
      </c>
      <c r="AI280" s="211">
        <v>0.11</v>
      </c>
      <c r="AJ280" s="210">
        <v>-0.63694267510000002</v>
      </c>
      <c r="AK280" s="210">
        <v>-1.5877360996000001</v>
      </c>
      <c r="AL280" s="210">
        <v>-3.2241878709999998</v>
      </c>
      <c r="AM280" s="210">
        <v>-7.4946906432000002</v>
      </c>
      <c r="AN280" s="210">
        <v>8.6886566531000007</v>
      </c>
      <c r="AO280" s="210">
        <v>-4.6815881143000002</v>
      </c>
      <c r="AP280" s="210">
        <v>1.1997933232</v>
      </c>
      <c r="AQ280" s="210">
        <v>-0.38314176244999998</v>
      </c>
      <c r="AR280" s="211">
        <v>7.83</v>
      </c>
      <c r="AS280" s="211" t="s">
        <v>222</v>
      </c>
      <c r="AT280" s="211" t="s">
        <v>222</v>
      </c>
      <c r="AU280" s="210">
        <v>-3.2241878709999998</v>
      </c>
      <c r="AV280" s="210">
        <v>-2.2142410620000001</v>
      </c>
      <c r="AW280" s="210">
        <v>5.0050280478999998</v>
      </c>
      <c r="AX280" s="210">
        <v>-3.3759431481000002</v>
      </c>
      <c r="AY280" s="212">
        <v>8</v>
      </c>
      <c r="AZ280" s="212">
        <v>7</v>
      </c>
      <c r="BA280" s="210">
        <v>1.3463892288999999</v>
      </c>
      <c r="BB280" s="210">
        <v>-0.65765184581000002</v>
      </c>
      <c r="BC280" s="210">
        <v>1.0874778979999999</v>
      </c>
      <c r="BD280" s="210">
        <v>1.6484071298</v>
      </c>
      <c r="BE280" s="209" t="s">
        <v>1756</v>
      </c>
      <c r="BF280" s="209" t="s">
        <v>1758</v>
      </c>
      <c r="BG280" s="211">
        <v>0.11</v>
      </c>
      <c r="BH280" s="210">
        <v>1.3463892288999999</v>
      </c>
    </row>
    <row r="281" spans="1:60" x14ac:dyDescent="0.3">
      <c r="A281" s="208">
        <v>278</v>
      </c>
      <c r="B281" s="209" t="s">
        <v>2086</v>
      </c>
      <c r="C281" s="207" t="s">
        <v>234</v>
      </c>
      <c r="D281" s="209" t="s">
        <v>286</v>
      </c>
      <c r="E281" s="209" t="s">
        <v>880</v>
      </c>
      <c r="F281" s="209" t="s">
        <v>288</v>
      </c>
      <c r="G281" s="209" t="s">
        <v>938</v>
      </c>
      <c r="H281" s="209" t="s">
        <v>939</v>
      </c>
      <c r="I281" s="209" t="s">
        <v>291</v>
      </c>
      <c r="J281" s="209" t="s">
        <v>833</v>
      </c>
      <c r="K281" s="211">
        <v>83.076923077000004</v>
      </c>
      <c r="L281" s="211" t="s">
        <v>222</v>
      </c>
      <c r="M281" s="212">
        <v>2.6200412800000001</v>
      </c>
      <c r="N281" s="212">
        <v>1.8394776923</v>
      </c>
      <c r="O281" s="212">
        <v>2.1371082608999998</v>
      </c>
      <c r="P281" s="213">
        <v>46255</v>
      </c>
      <c r="Q281" s="212">
        <v>91876.736000000004</v>
      </c>
      <c r="R281" s="212">
        <v>117720.24</v>
      </c>
      <c r="S281" s="212">
        <v>-25843.504000000001</v>
      </c>
      <c r="T281" s="211">
        <v>82</v>
      </c>
      <c r="U281" s="211">
        <v>99.842696629000002</v>
      </c>
      <c r="V281" s="210">
        <v>82.129191986999999</v>
      </c>
      <c r="W281" s="213">
        <v>46226</v>
      </c>
      <c r="X281" s="211">
        <v>76.166407758999995</v>
      </c>
      <c r="Y281" s="214">
        <v>107.65900928000001</v>
      </c>
      <c r="Z281" s="213">
        <v>45905</v>
      </c>
      <c r="AA281" s="210">
        <v>0.64569323560000003</v>
      </c>
      <c r="AB281" s="213">
        <v>46234</v>
      </c>
      <c r="AC281" s="212">
        <v>1120.4480000000001</v>
      </c>
      <c r="AD281" s="212">
        <v>142291.61919999999</v>
      </c>
      <c r="AE281" s="211">
        <v>126.99529045</v>
      </c>
      <c r="AF281" s="213">
        <v>46234</v>
      </c>
      <c r="AG281" s="210">
        <v>7.8659931376000003</v>
      </c>
      <c r="AH281" s="211">
        <v>8.2530000000000001</v>
      </c>
      <c r="AI281" s="211">
        <v>0.14000000000000001</v>
      </c>
      <c r="AJ281" s="210">
        <v>0</v>
      </c>
      <c r="AK281" s="210">
        <v>-0.95079342445000004</v>
      </c>
      <c r="AL281" s="210">
        <v>-7.6058139415000001</v>
      </c>
      <c r="AM281" s="210">
        <v>-5.0817307431999996</v>
      </c>
      <c r="AN281" s="210">
        <v>-14.413838927</v>
      </c>
      <c r="AO281" s="210">
        <v>-1.0951619362</v>
      </c>
      <c r="AP281" s="210">
        <v>-21.902702258000001</v>
      </c>
      <c r="AQ281" s="210">
        <v>-1.1929148089999999</v>
      </c>
      <c r="AR281" s="211">
        <v>82.99</v>
      </c>
      <c r="AS281" s="211" t="s">
        <v>222</v>
      </c>
      <c r="AT281" s="211" t="s">
        <v>222</v>
      </c>
      <c r="AU281" s="210">
        <v>-7.7200090029000004</v>
      </c>
      <c r="AV281" s="210">
        <v>1.372185116</v>
      </c>
      <c r="AW281" s="210">
        <v>8.8825214900000002</v>
      </c>
      <c r="AX281" s="210">
        <v>-13.24662813</v>
      </c>
      <c r="AY281" s="212">
        <v>7</v>
      </c>
      <c r="AZ281" s="212">
        <v>6</v>
      </c>
      <c r="BA281" s="210">
        <v>0.15749803127000001</v>
      </c>
      <c r="BB281" s="210">
        <v>-0.20512921575000001</v>
      </c>
      <c r="BC281" s="210">
        <v>0.67012063458000004</v>
      </c>
      <c r="BD281" s="210">
        <v>-7.1553320503000002</v>
      </c>
      <c r="BE281" s="209" t="s">
        <v>1756</v>
      </c>
      <c r="BF281" s="209" t="s">
        <v>1757</v>
      </c>
      <c r="BG281" s="211">
        <v>0.14000000000000001</v>
      </c>
      <c r="BH281" s="210">
        <v>0.15730337079000001</v>
      </c>
    </row>
    <row r="282" spans="1:60" x14ac:dyDescent="0.3">
      <c r="A282" s="208">
        <v>279</v>
      </c>
      <c r="B282" s="209" t="s">
        <v>2236</v>
      </c>
      <c r="C282" s="207" t="s">
        <v>234</v>
      </c>
      <c r="D282" s="209" t="s">
        <v>286</v>
      </c>
      <c r="E282" s="209" t="s">
        <v>880</v>
      </c>
      <c r="F282" s="209" t="s">
        <v>288</v>
      </c>
      <c r="G282" s="209" t="s">
        <v>1167</v>
      </c>
      <c r="H282" s="209" t="s">
        <v>374</v>
      </c>
      <c r="I282" s="209" t="s">
        <v>291</v>
      </c>
      <c r="J282" s="209" t="s">
        <v>833</v>
      </c>
      <c r="K282" s="211">
        <v>52.307692308</v>
      </c>
      <c r="L282" s="211" t="s">
        <v>222</v>
      </c>
      <c r="M282" s="212">
        <v>3.6374427200000001</v>
      </c>
      <c r="N282" s="212">
        <v>0.55435415384999998</v>
      </c>
      <c r="O282" s="212">
        <v>0.33670434782999997</v>
      </c>
      <c r="P282" s="213">
        <v>46252</v>
      </c>
      <c r="Q282" s="212">
        <v>9681311.6895000003</v>
      </c>
      <c r="R282" s="212">
        <v>10025642.282</v>
      </c>
      <c r="S282" s="212">
        <v>-344330.59263000003</v>
      </c>
      <c r="T282" s="211" t="s">
        <v>222</v>
      </c>
      <c r="U282" s="211">
        <v>995.43231467999999</v>
      </c>
      <c r="V282" s="211" t="s">
        <v>222</v>
      </c>
      <c r="W282" s="213">
        <v>45918</v>
      </c>
      <c r="X282" s="211">
        <v>194.07943839000001</v>
      </c>
      <c r="Y282" s="211" t="s">
        <v>222</v>
      </c>
      <c r="Z282" s="213">
        <v>45945</v>
      </c>
      <c r="AA282" s="210">
        <v>2.2445726644000001</v>
      </c>
      <c r="AB282" s="213">
        <v>46234</v>
      </c>
      <c r="AC282" s="212">
        <v>35856.709961</v>
      </c>
      <c r="AD282" s="212">
        <v>4313209.2995999996</v>
      </c>
      <c r="AE282" s="211">
        <v>120.2901578</v>
      </c>
      <c r="AF282" s="213">
        <v>46052</v>
      </c>
      <c r="AG282" s="210">
        <v>0.38405098132999999</v>
      </c>
      <c r="AH282" s="211">
        <v>1.44019118</v>
      </c>
      <c r="AI282" s="211">
        <v>0</v>
      </c>
      <c r="AJ282" s="211" t="s">
        <v>222</v>
      </c>
      <c r="AK282" s="211" t="s">
        <v>222</v>
      </c>
      <c r="AL282" s="210">
        <v>-6.8965517241000001</v>
      </c>
      <c r="AM282" s="210">
        <v>-34.144735236999999</v>
      </c>
      <c r="AN282" s="210">
        <v>-27.669617574</v>
      </c>
      <c r="AO282" s="210">
        <v>-19.033154001</v>
      </c>
      <c r="AP282" s="210">
        <v>-35.158480904000001</v>
      </c>
      <c r="AQ282" s="210">
        <v>-4.9964813511999999</v>
      </c>
      <c r="AR282" s="211" t="s">
        <v>222</v>
      </c>
      <c r="AS282" s="211" t="s">
        <v>222</v>
      </c>
      <c r="AT282" s="211" t="s">
        <v>222</v>
      </c>
      <c r="AU282" s="210">
        <v>-6.8965517241000001</v>
      </c>
      <c r="AV282" s="210">
        <v>-16.565806948999999</v>
      </c>
      <c r="AW282" s="210">
        <v>141.50634466</v>
      </c>
      <c r="AX282" s="210">
        <v>-67.426666667000006</v>
      </c>
      <c r="AY282" s="212">
        <v>4</v>
      </c>
      <c r="AZ282" s="212">
        <v>4</v>
      </c>
      <c r="BA282" s="210">
        <v>0</v>
      </c>
      <c r="BB282" s="210">
        <v>0.71513797052999994</v>
      </c>
      <c r="BC282" s="210">
        <v>6.6238397490000001</v>
      </c>
      <c r="BD282" s="210">
        <v>143.58289585</v>
      </c>
      <c r="BE282" s="209" t="s">
        <v>1756</v>
      </c>
      <c r="BF282" s="209" t="s">
        <v>1757</v>
      </c>
      <c r="BG282" s="211">
        <v>0</v>
      </c>
      <c r="BH282" s="210">
        <v>0</v>
      </c>
    </row>
    <row r="283" spans="1:60" x14ac:dyDescent="0.3">
      <c r="A283" s="208">
        <v>280</v>
      </c>
      <c r="B283" s="209" t="s">
        <v>2427</v>
      </c>
      <c r="C283" s="207" t="s">
        <v>234</v>
      </c>
      <c r="D283" s="209" t="s">
        <v>286</v>
      </c>
      <c r="E283" s="209" t="s">
        <v>880</v>
      </c>
      <c r="F283" s="209" t="s">
        <v>288</v>
      </c>
      <c r="G283" s="209" t="s">
        <v>1336</v>
      </c>
      <c r="H283" s="209" t="s">
        <v>410</v>
      </c>
      <c r="I283" s="209" t="s">
        <v>291</v>
      </c>
      <c r="J283" s="209" t="s">
        <v>833</v>
      </c>
      <c r="K283" s="211">
        <v>100</v>
      </c>
      <c r="L283" s="211" t="s">
        <v>222</v>
      </c>
      <c r="M283" s="212">
        <v>18.492694279999998</v>
      </c>
      <c r="N283" s="212">
        <v>20.037520614999998</v>
      </c>
      <c r="O283" s="212">
        <v>12.884056085999999</v>
      </c>
      <c r="P283" s="213">
        <v>46255</v>
      </c>
      <c r="Q283" s="212">
        <v>68774.942500000005</v>
      </c>
      <c r="R283" s="212">
        <v>69203.179999999993</v>
      </c>
      <c r="S283" s="212">
        <v>-428.23750000000001</v>
      </c>
      <c r="T283" s="211">
        <v>40.15</v>
      </c>
      <c r="U283" s="211">
        <v>41.277407873000001</v>
      </c>
      <c r="V283" s="210">
        <v>97.268704768999996</v>
      </c>
      <c r="W283" s="213">
        <v>46087</v>
      </c>
      <c r="X283" s="211">
        <v>35.048885384999998</v>
      </c>
      <c r="Y283" s="214">
        <v>114.55428483999999</v>
      </c>
      <c r="Z283" s="213">
        <v>45898</v>
      </c>
      <c r="AA283" s="210">
        <v>0.63569876297000005</v>
      </c>
      <c r="AB283" s="213">
        <v>46234</v>
      </c>
      <c r="AC283" s="212">
        <v>1712.95</v>
      </c>
      <c r="AD283" s="212">
        <v>108187.94452</v>
      </c>
      <c r="AE283" s="211">
        <v>63.158845569999997</v>
      </c>
      <c r="AF283" s="213">
        <v>46234</v>
      </c>
      <c r="AG283" s="210">
        <v>13.898086547</v>
      </c>
      <c r="AH283" s="211">
        <v>5.6148269650999998</v>
      </c>
      <c r="AI283" s="211">
        <v>0.47947820425999998</v>
      </c>
      <c r="AJ283" s="210">
        <v>-0.59420648676999999</v>
      </c>
      <c r="AK283" s="210">
        <v>-1.5449999111999999</v>
      </c>
      <c r="AL283" s="210">
        <v>-0.16916539661999999</v>
      </c>
      <c r="AM283" s="210">
        <v>0.20127805309999999</v>
      </c>
      <c r="AN283" s="210">
        <v>13.930474386</v>
      </c>
      <c r="AO283" s="210">
        <v>7.4000580141999999</v>
      </c>
      <c r="AP283" s="210">
        <v>6.4416110570000003</v>
      </c>
      <c r="AQ283" s="210">
        <v>1.3888888891</v>
      </c>
      <c r="AR283" s="211">
        <v>39.6</v>
      </c>
      <c r="AS283" s="210">
        <v>-12.929019780000001</v>
      </c>
      <c r="AT283" s="210">
        <v>-49.036126465999999</v>
      </c>
      <c r="AU283" s="210">
        <v>0.34860381237999999</v>
      </c>
      <c r="AV283" s="210">
        <v>9.8674050663999999</v>
      </c>
      <c r="AW283" s="210">
        <v>5.3621985188999997</v>
      </c>
      <c r="AX283" s="210">
        <v>-1.7486566065</v>
      </c>
      <c r="AY283" s="212">
        <v>8</v>
      </c>
      <c r="AZ283" s="212">
        <v>6</v>
      </c>
      <c r="BA283" s="210">
        <v>1.1780791259000001</v>
      </c>
      <c r="BB283" s="210">
        <v>0.16169760144000001</v>
      </c>
      <c r="BC283" s="210">
        <v>0.62777415135000003</v>
      </c>
      <c r="BD283" s="210">
        <v>7.0722840823000004</v>
      </c>
      <c r="BE283" s="209" t="s">
        <v>1756</v>
      </c>
      <c r="BF283" s="209" t="s">
        <v>1757</v>
      </c>
      <c r="BG283" s="211">
        <v>0.47947820425999998</v>
      </c>
      <c r="BH283" s="210">
        <v>1.1841891929999999</v>
      </c>
    </row>
    <row r="284" spans="1:60" x14ac:dyDescent="0.3">
      <c r="A284" s="208">
        <v>281</v>
      </c>
      <c r="B284" s="209" t="s">
        <v>2237</v>
      </c>
      <c r="C284" s="207" t="s">
        <v>234</v>
      </c>
      <c r="D284" s="209" t="s">
        <v>286</v>
      </c>
      <c r="E284" s="209" t="s">
        <v>880</v>
      </c>
      <c r="F284" s="209" t="s">
        <v>288</v>
      </c>
      <c r="G284" s="209" t="s">
        <v>1189</v>
      </c>
      <c r="H284" s="209" t="s">
        <v>1190</v>
      </c>
      <c r="I284" s="209" t="s">
        <v>291</v>
      </c>
      <c r="J284" s="209" t="s">
        <v>833</v>
      </c>
      <c r="K284" s="211">
        <v>0</v>
      </c>
      <c r="L284" s="211" t="s">
        <v>222</v>
      </c>
      <c r="M284" s="212">
        <v>0</v>
      </c>
      <c r="N284" s="212">
        <v>0</v>
      </c>
      <c r="O284" s="212">
        <v>0</v>
      </c>
      <c r="P284" s="213">
        <v>45259</v>
      </c>
      <c r="Q284" s="211" t="s">
        <v>222</v>
      </c>
      <c r="R284" s="211" t="s">
        <v>222</v>
      </c>
      <c r="S284" s="211" t="s">
        <v>222</v>
      </c>
      <c r="T284" s="211" t="s">
        <v>222</v>
      </c>
      <c r="U284" s="211" t="s">
        <v>222</v>
      </c>
      <c r="V284" s="211" t="s">
        <v>222</v>
      </c>
      <c r="W284" s="215" t="s">
        <v>222</v>
      </c>
      <c r="X284" s="211" t="s">
        <v>222</v>
      </c>
      <c r="Y284" s="211" t="s">
        <v>222</v>
      </c>
      <c r="Z284" s="215" t="s">
        <v>222</v>
      </c>
      <c r="AA284" s="211" t="s">
        <v>222</v>
      </c>
      <c r="AB284" s="213">
        <v>46234</v>
      </c>
      <c r="AC284" s="212">
        <v>402.31099999999998</v>
      </c>
      <c r="AD284" s="212">
        <v>3091.3117299999999</v>
      </c>
      <c r="AE284" s="211">
        <v>7.6838856755</v>
      </c>
      <c r="AF284" s="213">
        <v>46227</v>
      </c>
      <c r="AG284" s="211" t="s">
        <v>222</v>
      </c>
      <c r="AH284" s="211">
        <v>4.1273815230000004</v>
      </c>
      <c r="AI284" s="211">
        <v>9.1892950000000001E-2</v>
      </c>
      <c r="AJ284" s="211" t="s">
        <v>222</v>
      </c>
      <c r="AK284" s="211" t="s">
        <v>222</v>
      </c>
      <c r="AL284" s="211" t="s">
        <v>222</v>
      </c>
      <c r="AM284" s="211" t="s">
        <v>222</v>
      </c>
      <c r="AN284" s="211" t="s">
        <v>222</v>
      </c>
      <c r="AO284" s="211" t="s">
        <v>222</v>
      </c>
      <c r="AP284" s="211" t="s">
        <v>222</v>
      </c>
      <c r="AQ284" s="211" t="s">
        <v>222</v>
      </c>
      <c r="AR284" s="211" t="s">
        <v>222</v>
      </c>
      <c r="AS284" s="211" t="s">
        <v>222</v>
      </c>
      <c r="AT284" s="211" t="s">
        <v>222</v>
      </c>
      <c r="AU284" s="211" t="s">
        <v>222</v>
      </c>
      <c r="AV284" s="211" t="s">
        <v>222</v>
      </c>
      <c r="AW284" s="211" t="s">
        <v>222</v>
      </c>
      <c r="AX284" s="211" t="s">
        <v>222</v>
      </c>
      <c r="AY284" s="211" t="s">
        <v>222</v>
      </c>
      <c r="AZ284" s="211" t="s">
        <v>222</v>
      </c>
      <c r="BA284" s="211" t="s">
        <v>222</v>
      </c>
      <c r="BB284" s="211" t="s">
        <v>222</v>
      </c>
      <c r="BC284" s="211" t="s">
        <v>222</v>
      </c>
      <c r="BD284" s="211" t="s">
        <v>222</v>
      </c>
      <c r="BE284" s="209" t="s">
        <v>1756</v>
      </c>
      <c r="BF284" s="209" t="s">
        <v>1757</v>
      </c>
      <c r="BG284" s="211">
        <v>0</v>
      </c>
      <c r="BH284" s="211" t="s">
        <v>222</v>
      </c>
    </row>
    <row r="285" spans="1:60" x14ac:dyDescent="0.3">
      <c r="A285" s="208">
        <v>282</v>
      </c>
      <c r="B285" s="209" t="s">
        <v>2428</v>
      </c>
      <c r="C285" s="207" t="s">
        <v>234</v>
      </c>
      <c r="D285" s="209" t="s">
        <v>286</v>
      </c>
      <c r="E285" s="209" t="s">
        <v>880</v>
      </c>
      <c r="F285" s="209" t="s">
        <v>288</v>
      </c>
      <c r="G285" s="209" t="s">
        <v>1186</v>
      </c>
      <c r="H285" s="209" t="s">
        <v>510</v>
      </c>
      <c r="I285" s="209" t="s">
        <v>291</v>
      </c>
      <c r="J285" s="209" t="s">
        <v>833</v>
      </c>
      <c r="K285" s="211">
        <v>36.923076923000004</v>
      </c>
      <c r="L285" s="211" t="s">
        <v>222</v>
      </c>
      <c r="M285" s="212">
        <v>18.210189440000001</v>
      </c>
      <c r="N285" s="212">
        <v>5.0654270768999998</v>
      </c>
      <c r="O285" s="212">
        <v>0.56920260869999995</v>
      </c>
      <c r="P285" s="213">
        <v>46244</v>
      </c>
      <c r="Q285" s="212">
        <v>43264.59</v>
      </c>
      <c r="R285" s="212">
        <v>29497.64</v>
      </c>
      <c r="S285" s="212">
        <v>13766.95</v>
      </c>
      <c r="T285" s="211" t="s">
        <v>222</v>
      </c>
      <c r="U285" s="211">
        <v>147.1335</v>
      </c>
      <c r="V285" s="211" t="s">
        <v>222</v>
      </c>
      <c r="W285" s="213">
        <v>46233</v>
      </c>
      <c r="X285" s="211">
        <v>95.303731432999996</v>
      </c>
      <c r="Y285" s="211" t="s">
        <v>222</v>
      </c>
      <c r="Z285" s="213">
        <v>45933</v>
      </c>
      <c r="AA285" s="210">
        <v>0.76155147699000003</v>
      </c>
      <c r="AB285" s="213">
        <v>46234</v>
      </c>
      <c r="AC285" s="212">
        <v>298.5</v>
      </c>
      <c r="AD285" s="212">
        <v>56811.11692</v>
      </c>
      <c r="AE285" s="211">
        <v>190.32199972999999</v>
      </c>
      <c r="AF285" s="213">
        <v>46234</v>
      </c>
      <c r="AG285" s="210">
        <v>8.1150412992999996</v>
      </c>
      <c r="AH285" s="211">
        <v>10.14299012</v>
      </c>
      <c r="AI285" s="211">
        <v>0.85650000000000004</v>
      </c>
      <c r="AJ285" s="211" t="s">
        <v>222</v>
      </c>
      <c r="AK285" s="211" t="s">
        <v>222</v>
      </c>
      <c r="AL285" s="211" t="s">
        <v>222</v>
      </c>
      <c r="AM285" s="211" t="s">
        <v>222</v>
      </c>
      <c r="AN285" s="211" t="s">
        <v>222</v>
      </c>
      <c r="AO285" s="211" t="s">
        <v>222</v>
      </c>
      <c r="AP285" s="211" t="s">
        <v>222</v>
      </c>
      <c r="AQ285" s="211" t="s">
        <v>222</v>
      </c>
      <c r="AR285" s="211" t="s">
        <v>222</v>
      </c>
      <c r="AS285" s="211" t="s">
        <v>222</v>
      </c>
      <c r="AT285" s="211" t="s">
        <v>222</v>
      </c>
      <c r="AU285" s="211" t="s">
        <v>222</v>
      </c>
      <c r="AV285" s="211" t="s">
        <v>222</v>
      </c>
      <c r="AW285" s="210">
        <v>14.194227563</v>
      </c>
      <c r="AX285" s="210">
        <v>-13.658653013</v>
      </c>
      <c r="AY285" s="212">
        <v>7</v>
      </c>
      <c r="AZ285" s="212">
        <v>8</v>
      </c>
      <c r="BA285" s="210">
        <v>0.59081189211999996</v>
      </c>
      <c r="BB285" s="211" t="s">
        <v>222</v>
      </c>
      <c r="BC285" s="211" t="s">
        <v>222</v>
      </c>
      <c r="BD285" s="211" t="s">
        <v>222</v>
      </c>
      <c r="BE285" s="209" t="s">
        <v>1756</v>
      </c>
      <c r="BF285" s="209" t="s">
        <v>1757</v>
      </c>
      <c r="BG285" s="211">
        <v>0.85650000000000004</v>
      </c>
      <c r="BH285" s="210">
        <v>0.57875532130999996</v>
      </c>
    </row>
    <row r="286" spans="1:60" x14ac:dyDescent="0.3">
      <c r="A286" s="208">
        <v>283</v>
      </c>
      <c r="B286" s="209" t="s">
        <v>1787</v>
      </c>
      <c r="C286" s="207" t="s">
        <v>234</v>
      </c>
      <c r="D286" s="209" t="s">
        <v>286</v>
      </c>
      <c r="E286" s="209" t="s">
        <v>880</v>
      </c>
      <c r="F286" s="209" t="s">
        <v>288</v>
      </c>
      <c r="G286" s="209" t="s">
        <v>1325</v>
      </c>
      <c r="H286" s="209" t="s">
        <v>1326</v>
      </c>
      <c r="I286" s="209" t="s">
        <v>291</v>
      </c>
      <c r="J286" s="209" t="s">
        <v>833</v>
      </c>
      <c r="K286" s="211">
        <v>10.769230769</v>
      </c>
      <c r="L286" s="211" t="s">
        <v>222</v>
      </c>
      <c r="M286" s="212">
        <v>1.5266918</v>
      </c>
      <c r="N286" s="212">
        <v>3.4923846154000002E-2</v>
      </c>
      <c r="O286" s="212">
        <v>2.1390869565000002E-2</v>
      </c>
      <c r="P286" s="213">
        <v>46245</v>
      </c>
      <c r="Q286" s="212">
        <v>85544.2</v>
      </c>
      <c r="R286" s="212">
        <v>305515</v>
      </c>
      <c r="S286" s="212">
        <v>-219970.8</v>
      </c>
      <c r="T286" s="211" t="s">
        <v>222</v>
      </c>
      <c r="U286" s="211">
        <v>399.99</v>
      </c>
      <c r="V286" s="211" t="s">
        <v>222</v>
      </c>
      <c r="W286" s="213">
        <v>45939</v>
      </c>
      <c r="X286" s="211">
        <v>98</v>
      </c>
      <c r="Y286" s="211" t="s">
        <v>222</v>
      </c>
      <c r="Z286" s="213">
        <v>46245</v>
      </c>
      <c r="AA286" s="210">
        <v>0.18259583407999999</v>
      </c>
      <c r="AB286" s="213">
        <v>46234</v>
      </c>
      <c r="AC286" s="212">
        <v>872.9</v>
      </c>
      <c r="AD286" s="212">
        <v>468489.33016000001</v>
      </c>
      <c r="AE286" s="211">
        <v>536.70446804999995</v>
      </c>
      <c r="AF286" s="215" t="s">
        <v>222</v>
      </c>
      <c r="AG286" s="210">
        <v>0</v>
      </c>
      <c r="AH286" s="211">
        <v>0</v>
      </c>
      <c r="AI286" s="211">
        <v>0</v>
      </c>
      <c r="AJ286" s="211" t="s">
        <v>222</v>
      </c>
      <c r="AK286" s="211" t="s">
        <v>222</v>
      </c>
      <c r="AL286" s="211" t="s">
        <v>222</v>
      </c>
      <c r="AM286" s="211" t="s">
        <v>222</v>
      </c>
      <c r="AN286" s="211" t="s">
        <v>222</v>
      </c>
      <c r="AO286" s="211" t="s">
        <v>222</v>
      </c>
      <c r="AP286" s="211" t="s">
        <v>222</v>
      </c>
      <c r="AQ286" s="211" t="s">
        <v>222</v>
      </c>
      <c r="AR286" s="211" t="s">
        <v>222</v>
      </c>
      <c r="AS286" s="211" t="s">
        <v>222</v>
      </c>
      <c r="AT286" s="211" t="s">
        <v>222</v>
      </c>
      <c r="AU286" s="211" t="s">
        <v>222</v>
      </c>
      <c r="AV286" s="211" t="s">
        <v>222</v>
      </c>
      <c r="AW286" s="210">
        <v>5.1162790698</v>
      </c>
      <c r="AX286" s="210">
        <v>-19.657303371000001</v>
      </c>
      <c r="AY286" s="211" t="s">
        <v>222</v>
      </c>
      <c r="AZ286" s="211" t="s">
        <v>222</v>
      </c>
      <c r="BA286" s="210">
        <v>0</v>
      </c>
      <c r="BB286" s="211" t="s">
        <v>222</v>
      </c>
      <c r="BC286" s="211" t="s">
        <v>222</v>
      </c>
      <c r="BD286" s="211" t="s">
        <v>222</v>
      </c>
      <c r="BE286" s="209" t="s">
        <v>1756</v>
      </c>
      <c r="BF286" s="209" t="s">
        <v>1757</v>
      </c>
      <c r="BG286" s="211">
        <v>0</v>
      </c>
      <c r="BH286" s="210">
        <v>0</v>
      </c>
    </row>
    <row r="287" spans="1:60" x14ac:dyDescent="0.3">
      <c r="A287" s="208">
        <v>284</v>
      </c>
      <c r="B287" s="209" t="s">
        <v>2238</v>
      </c>
      <c r="C287" s="207" t="s">
        <v>234</v>
      </c>
      <c r="D287" s="209" t="s">
        <v>286</v>
      </c>
      <c r="E287" s="209" t="s">
        <v>880</v>
      </c>
      <c r="F287" s="209" t="s">
        <v>288</v>
      </c>
      <c r="G287" s="209" t="s">
        <v>489</v>
      </c>
      <c r="H287" s="209" t="s">
        <v>490</v>
      </c>
      <c r="I287" s="209" t="s">
        <v>291</v>
      </c>
      <c r="J287" s="209" t="s">
        <v>833</v>
      </c>
      <c r="K287" s="211">
        <v>73.846153846000007</v>
      </c>
      <c r="L287" s="211" t="s">
        <v>222</v>
      </c>
      <c r="M287" s="212">
        <v>107.06483616</v>
      </c>
      <c r="N287" s="212">
        <v>1.8714258462</v>
      </c>
      <c r="O287" s="212">
        <v>0.27233826087000002</v>
      </c>
      <c r="P287" s="213">
        <v>46254</v>
      </c>
      <c r="Q287" s="212">
        <v>19812.312000000002</v>
      </c>
      <c r="R287" s="212">
        <v>36586.73616</v>
      </c>
      <c r="S287" s="212">
        <v>-16774.424159999999</v>
      </c>
      <c r="T287" s="211">
        <v>39</v>
      </c>
      <c r="U287" s="211">
        <v>48.76</v>
      </c>
      <c r="V287" s="210">
        <v>79.983593108999997</v>
      </c>
      <c r="W287" s="213">
        <v>46217</v>
      </c>
      <c r="X287" s="211">
        <v>32.912117176999999</v>
      </c>
      <c r="Y287" s="214">
        <v>118.49739046000001</v>
      </c>
      <c r="Z287" s="213">
        <v>46120</v>
      </c>
      <c r="AA287" s="210">
        <v>0.86770917283000004</v>
      </c>
      <c r="AB287" s="213">
        <v>46234</v>
      </c>
      <c r="AC287" s="212">
        <v>508.00799999999998</v>
      </c>
      <c r="AD287" s="212">
        <v>22832.894499999999</v>
      </c>
      <c r="AE287" s="211">
        <v>44.945934907000002</v>
      </c>
      <c r="AF287" s="213">
        <v>46203</v>
      </c>
      <c r="AG287" s="210">
        <v>14.968064426</v>
      </c>
      <c r="AH287" s="211">
        <v>10.78</v>
      </c>
      <c r="AI287" s="211">
        <v>0</v>
      </c>
      <c r="AJ287" s="211" t="s">
        <v>222</v>
      </c>
      <c r="AK287" s="211" t="s">
        <v>222</v>
      </c>
      <c r="AL287" s="210">
        <v>11.237877922999999</v>
      </c>
      <c r="AM287" s="210">
        <v>17.854547474</v>
      </c>
      <c r="AN287" s="210">
        <v>16.225029168999999</v>
      </c>
      <c r="AO287" s="210">
        <v>7.3699584071000004</v>
      </c>
      <c r="AP287" s="210">
        <v>8.7361658391999999</v>
      </c>
      <c r="AQ287" s="210">
        <v>-6.0240963855</v>
      </c>
      <c r="AR287" s="211" t="s">
        <v>222</v>
      </c>
      <c r="AS287" s="210">
        <v>35.982446828</v>
      </c>
      <c r="AT287" s="210">
        <v>-0.12465985713</v>
      </c>
      <c r="AU287" s="210">
        <v>-11.724762334999999</v>
      </c>
      <c r="AV287" s="210">
        <v>9.8373054592999996</v>
      </c>
      <c r="AW287" s="210">
        <v>17.970627502999999</v>
      </c>
      <c r="AX287" s="210">
        <v>-11.724762334999999</v>
      </c>
      <c r="AY287" s="212">
        <v>5</v>
      </c>
      <c r="AZ287" s="212">
        <v>5</v>
      </c>
      <c r="BA287" s="210">
        <v>0</v>
      </c>
      <c r="BB287" s="210">
        <v>0.21643530273</v>
      </c>
      <c r="BC287" s="210">
        <v>1.7919701715</v>
      </c>
      <c r="BD287" s="210">
        <v>28.376646939</v>
      </c>
      <c r="BE287" s="209" t="s">
        <v>1756</v>
      </c>
      <c r="BF287" s="209" t="s">
        <v>1757</v>
      </c>
      <c r="BG287" s="211">
        <v>0</v>
      </c>
      <c r="BH287" s="210">
        <v>0</v>
      </c>
    </row>
    <row r="288" spans="1:60" x14ac:dyDescent="0.3">
      <c r="A288" s="208">
        <v>285</v>
      </c>
      <c r="B288" s="209" t="s">
        <v>2239</v>
      </c>
      <c r="C288" s="207" t="s">
        <v>234</v>
      </c>
      <c r="D288" s="209" t="s">
        <v>286</v>
      </c>
      <c r="E288" s="209" t="s">
        <v>880</v>
      </c>
      <c r="F288" s="209" t="s">
        <v>288</v>
      </c>
      <c r="G288" s="209" t="s">
        <v>1188</v>
      </c>
      <c r="H288" s="209" t="s">
        <v>598</v>
      </c>
      <c r="I288" s="209" t="s">
        <v>291</v>
      </c>
      <c r="J288" s="209" t="s">
        <v>833</v>
      </c>
      <c r="K288" s="211">
        <v>64.615384614999996</v>
      </c>
      <c r="L288" s="211" t="s">
        <v>222</v>
      </c>
      <c r="M288" s="212">
        <v>8.7458568400000001</v>
      </c>
      <c r="N288" s="212">
        <v>5.4476436922999998</v>
      </c>
      <c r="O288" s="212">
        <v>7.6460465216999998</v>
      </c>
      <c r="P288" s="213">
        <v>46255</v>
      </c>
      <c r="Q288" s="212">
        <v>74314.320000000007</v>
      </c>
      <c r="R288" s="212">
        <v>68740.745999999999</v>
      </c>
      <c r="S288" s="212">
        <v>5573.5739999999996</v>
      </c>
      <c r="T288" s="211">
        <v>60</v>
      </c>
      <c r="U288" s="211">
        <v>68.200270953</v>
      </c>
      <c r="V288" s="210">
        <v>87.976190067000005</v>
      </c>
      <c r="W288" s="213">
        <v>46181</v>
      </c>
      <c r="X288" s="211">
        <v>40.961308078000002</v>
      </c>
      <c r="Y288" s="214">
        <v>146.47969710000001</v>
      </c>
      <c r="Z288" s="213">
        <v>45965</v>
      </c>
      <c r="AA288" s="210">
        <v>0.62399392722000002</v>
      </c>
      <c r="AB288" s="213">
        <v>46234</v>
      </c>
      <c r="AC288" s="212">
        <v>1238.5719999999999</v>
      </c>
      <c r="AD288" s="212">
        <v>119094.62057</v>
      </c>
      <c r="AE288" s="211">
        <v>96.154781933999999</v>
      </c>
      <c r="AF288" s="213">
        <v>46248</v>
      </c>
      <c r="AG288" s="210">
        <v>8.3963963964000001</v>
      </c>
      <c r="AH288" s="211">
        <v>4.66</v>
      </c>
      <c r="AI288" s="211">
        <v>0.5</v>
      </c>
      <c r="AJ288" s="210">
        <v>0.78951789000999995</v>
      </c>
      <c r="AK288" s="210">
        <v>-0.16127553445000001</v>
      </c>
      <c r="AL288" s="210">
        <v>2.5701718050000002</v>
      </c>
      <c r="AM288" s="211" t="s">
        <v>222</v>
      </c>
      <c r="AN288" s="210">
        <v>17.342387780999999</v>
      </c>
      <c r="AO288" s="210">
        <v>21.538530029</v>
      </c>
      <c r="AP288" s="210">
        <v>9.8535244510000002</v>
      </c>
      <c r="AQ288" s="210">
        <v>-6.9767441861000004</v>
      </c>
      <c r="AR288" s="211">
        <v>64.5</v>
      </c>
      <c r="AS288" s="210">
        <v>131.72075115999999</v>
      </c>
      <c r="AT288" s="210">
        <v>95.613644471000001</v>
      </c>
      <c r="AU288" s="210">
        <v>0.77519379847000003</v>
      </c>
      <c r="AV288" s="210">
        <v>24.005877081000001</v>
      </c>
      <c r="AW288" s="210">
        <v>9.4063555269000005</v>
      </c>
      <c r="AX288" s="210">
        <v>-17.041029207000001</v>
      </c>
      <c r="AY288" s="212">
        <v>9</v>
      </c>
      <c r="AZ288" s="212">
        <v>8</v>
      </c>
      <c r="BA288" s="210">
        <v>0.84817642068999999</v>
      </c>
      <c r="BB288" s="210">
        <v>0.32351955343</v>
      </c>
      <c r="BC288" s="210">
        <v>0.86007839216000004</v>
      </c>
      <c r="BD288" s="210">
        <v>25.936106946999999</v>
      </c>
      <c r="BE288" s="209" t="s">
        <v>1756</v>
      </c>
      <c r="BF288" s="209" t="s">
        <v>1757</v>
      </c>
      <c r="BG288" s="211">
        <v>0.5</v>
      </c>
      <c r="BH288" s="210">
        <v>0.83333333333000004</v>
      </c>
    </row>
    <row r="289" spans="1:60" x14ac:dyDescent="0.3">
      <c r="A289" s="208">
        <v>286</v>
      </c>
      <c r="B289" s="209" t="s">
        <v>1788</v>
      </c>
      <c r="C289" s="207" t="s">
        <v>234</v>
      </c>
      <c r="D289" s="209" t="s">
        <v>286</v>
      </c>
      <c r="E289" s="209" t="s">
        <v>880</v>
      </c>
      <c r="F289" s="209" t="s">
        <v>288</v>
      </c>
      <c r="G289" s="209" t="s">
        <v>559</v>
      </c>
      <c r="H289" s="209" t="s">
        <v>560</v>
      </c>
      <c r="I289" s="209" t="s">
        <v>291</v>
      </c>
      <c r="J289" s="209" t="s">
        <v>833</v>
      </c>
      <c r="K289" s="211">
        <v>38.461538462</v>
      </c>
      <c r="L289" s="211" t="s">
        <v>222</v>
      </c>
      <c r="M289" s="212">
        <v>2.9304393200000001</v>
      </c>
      <c r="N289" s="212">
        <v>3.3226524615000002</v>
      </c>
      <c r="O289" s="212">
        <v>0.12370347826</v>
      </c>
      <c r="P289" s="213">
        <v>46253</v>
      </c>
      <c r="Q289" s="212">
        <v>118999.72</v>
      </c>
      <c r="R289" s="212">
        <v>127482.70004</v>
      </c>
      <c r="S289" s="212">
        <v>-8482.9800400000004</v>
      </c>
      <c r="T289" s="211">
        <v>70</v>
      </c>
      <c r="U289" s="211">
        <v>75</v>
      </c>
      <c r="V289" s="210">
        <v>93.333333332999999</v>
      </c>
      <c r="W289" s="213">
        <v>46244</v>
      </c>
      <c r="X289" s="211">
        <v>50.04491574</v>
      </c>
      <c r="Y289" s="214">
        <v>139.87434880000001</v>
      </c>
      <c r="Z289" s="213">
        <v>46013</v>
      </c>
      <c r="AA289" s="210">
        <v>0.62999940056000003</v>
      </c>
      <c r="AB289" s="213">
        <v>46234</v>
      </c>
      <c r="AC289" s="212">
        <v>1699.9960000000001</v>
      </c>
      <c r="AD289" s="212">
        <v>188888.62417</v>
      </c>
      <c r="AE289" s="211">
        <v>111.11121683</v>
      </c>
      <c r="AF289" s="213">
        <v>46240</v>
      </c>
      <c r="AG289" s="210">
        <v>8.0677423655999991</v>
      </c>
      <c r="AH289" s="211">
        <v>6.05</v>
      </c>
      <c r="AI289" s="211">
        <v>0.61</v>
      </c>
      <c r="AJ289" s="211" t="s">
        <v>222</v>
      </c>
      <c r="AK289" s="211" t="s">
        <v>222</v>
      </c>
      <c r="AL289" s="210">
        <v>4.9739727532</v>
      </c>
      <c r="AM289" s="210">
        <v>10.851243972000001</v>
      </c>
      <c r="AN289" s="210">
        <v>4.1776360908000001</v>
      </c>
      <c r="AO289" s="210">
        <v>38.410368288999997</v>
      </c>
      <c r="AP289" s="210">
        <v>-3.3112272390999999</v>
      </c>
      <c r="AQ289" s="210">
        <v>-4.1095890410999996</v>
      </c>
      <c r="AR289" s="211" t="s">
        <v>222</v>
      </c>
      <c r="AS289" s="211" t="s">
        <v>222</v>
      </c>
      <c r="AT289" s="211" t="s">
        <v>222</v>
      </c>
      <c r="AU289" s="210">
        <v>-5.9013308241000004</v>
      </c>
      <c r="AV289" s="210">
        <v>40.877715340999998</v>
      </c>
      <c r="AW289" s="210">
        <v>25.074239049999999</v>
      </c>
      <c r="AX289" s="210">
        <v>-15.474158000999999</v>
      </c>
      <c r="AY289" s="212">
        <v>9</v>
      </c>
      <c r="AZ289" s="212">
        <v>6</v>
      </c>
      <c r="BA289" s="210">
        <v>0.99983609244000005</v>
      </c>
      <c r="BB289" s="211" t="s">
        <v>222</v>
      </c>
      <c r="BC289" s="211" t="s">
        <v>222</v>
      </c>
      <c r="BD289" s="211" t="s">
        <v>222</v>
      </c>
      <c r="BE289" s="209" t="s">
        <v>1756</v>
      </c>
      <c r="BF289" s="209" t="s">
        <v>1757</v>
      </c>
      <c r="BG289" s="211">
        <v>0.61</v>
      </c>
      <c r="BH289" s="210">
        <v>0.81333333333000002</v>
      </c>
    </row>
    <row r="290" spans="1:60" x14ac:dyDescent="0.3">
      <c r="A290" s="208">
        <v>287</v>
      </c>
      <c r="B290" s="209" t="s">
        <v>1329</v>
      </c>
      <c r="C290" s="207" t="s">
        <v>234</v>
      </c>
      <c r="D290" s="209" t="s">
        <v>286</v>
      </c>
      <c r="E290" s="209" t="s">
        <v>880</v>
      </c>
      <c r="F290" s="209" t="s">
        <v>288</v>
      </c>
      <c r="G290" s="209" t="s">
        <v>1330</v>
      </c>
      <c r="H290" s="209" t="s">
        <v>1331</v>
      </c>
      <c r="I290" s="209" t="s">
        <v>291</v>
      </c>
      <c r="J290" s="209" t="s">
        <v>833</v>
      </c>
      <c r="K290" s="211">
        <v>3.0769230769</v>
      </c>
      <c r="L290" s="211" t="s">
        <v>222</v>
      </c>
      <c r="M290" s="212">
        <v>3.85422208</v>
      </c>
      <c r="N290" s="212">
        <v>3.0603076922999999E-2</v>
      </c>
      <c r="O290" s="212">
        <v>0</v>
      </c>
      <c r="P290" s="213">
        <v>46185</v>
      </c>
      <c r="Q290" s="211" t="s">
        <v>222</v>
      </c>
      <c r="R290" s="212">
        <v>32884.009080000003</v>
      </c>
      <c r="S290" s="211" t="s">
        <v>222</v>
      </c>
      <c r="T290" s="211" t="s">
        <v>222</v>
      </c>
      <c r="U290" s="211">
        <v>126</v>
      </c>
      <c r="V290" s="211" t="s">
        <v>222</v>
      </c>
      <c r="W290" s="213">
        <v>45953</v>
      </c>
      <c r="X290" s="211">
        <v>94.2</v>
      </c>
      <c r="Y290" s="211" t="s">
        <v>222</v>
      </c>
      <c r="Z290" s="213">
        <v>46185</v>
      </c>
      <c r="AA290" s="211" t="s">
        <v>222</v>
      </c>
      <c r="AB290" s="213">
        <v>46234</v>
      </c>
      <c r="AC290" s="212">
        <v>1834.9083966000001</v>
      </c>
      <c r="AD290" s="212">
        <v>187682.14757999999</v>
      </c>
      <c r="AE290" s="211">
        <v>102.28420552999999</v>
      </c>
      <c r="AF290" s="213">
        <v>45807</v>
      </c>
      <c r="AG290" s="210">
        <v>0</v>
      </c>
      <c r="AH290" s="211">
        <v>0</v>
      </c>
      <c r="AI290" s="211">
        <v>0</v>
      </c>
      <c r="AJ290" s="211" t="s">
        <v>222</v>
      </c>
      <c r="AK290" s="211" t="s">
        <v>222</v>
      </c>
      <c r="AL290" s="211" t="s">
        <v>222</v>
      </c>
      <c r="AM290" s="211" t="s">
        <v>222</v>
      </c>
      <c r="AN290" s="211" t="s">
        <v>222</v>
      </c>
      <c r="AO290" s="211" t="s">
        <v>222</v>
      </c>
      <c r="AP290" s="211" t="s">
        <v>222</v>
      </c>
      <c r="AQ290" s="211" t="s">
        <v>222</v>
      </c>
      <c r="AR290" s="211" t="s">
        <v>222</v>
      </c>
      <c r="AS290" s="211" t="s">
        <v>222</v>
      </c>
      <c r="AT290" s="211" t="s">
        <v>222</v>
      </c>
      <c r="AU290" s="211" t="s">
        <v>222</v>
      </c>
      <c r="AV290" s="211" t="s">
        <v>222</v>
      </c>
      <c r="AW290" s="210">
        <v>17.716303708000002</v>
      </c>
      <c r="AX290" s="210">
        <v>-8.7301587300999994</v>
      </c>
      <c r="AY290" s="211" t="s">
        <v>222</v>
      </c>
      <c r="AZ290" s="211" t="s">
        <v>222</v>
      </c>
      <c r="BA290" s="211" t="s">
        <v>222</v>
      </c>
      <c r="BB290" s="211" t="s">
        <v>222</v>
      </c>
      <c r="BC290" s="211" t="s">
        <v>222</v>
      </c>
      <c r="BD290" s="211" t="s">
        <v>222</v>
      </c>
      <c r="BE290" s="209" t="s">
        <v>1756</v>
      </c>
      <c r="BF290" s="209" t="s">
        <v>1757</v>
      </c>
      <c r="BG290" s="211">
        <v>0</v>
      </c>
      <c r="BH290" s="211" t="s">
        <v>222</v>
      </c>
    </row>
    <row r="291" spans="1:60" x14ac:dyDescent="0.3">
      <c r="A291" s="208">
        <v>288</v>
      </c>
      <c r="B291" s="209" t="s">
        <v>2240</v>
      </c>
      <c r="C291" s="207" t="s">
        <v>234</v>
      </c>
      <c r="D291" s="209" t="s">
        <v>286</v>
      </c>
      <c r="E291" s="209" t="s">
        <v>880</v>
      </c>
      <c r="F291" s="209" t="s">
        <v>288</v>
      </c>
      <c r="G291" s="209" t="s">
        <v>2022</v>
      </c>
      <c r="H291" s="209" t="s">
        <v>362</v>
      </c>
      <c r="I291" s="209" t="s">
        <v>291</v>
      </c>
      <c r="J291" s="209" t="s">
        <v>833</v>
      </c>
      <c r="K291" s="211">
        <v>100</v>
      </c>
      <c r="L291" s="211" t="s">
        <v>222</v>
      </c>
      <c r="M291" s="212">
        <v>245.12995771999999</v>
      </c>
      <c r="N291" s="212">
        <v>23.286334461999999</v>
      </c>
      <c r="O291" s="212">
        <v>21.775904783000001</v>
      </c>
      <c r="P291" s="213">
        <v>46255</v>
      </c>
      <c r="Q291" s="212">
        <v>59234.375760000003</v>
      </c>
      <c r="R291" s="212">
        <v>91956.384669000006</v>
      </c>
      <c r="S291" s="212">
        <v>-32722.008909</v>
      </c>
      <c r="T291" s="211">
        <v>24</v>
      </c>
      <c r="U291" s="211">
        <v>28</v>
      </c>
      <c r="V291" s="210">
        <v>85.714285713999999</v>
      </c>
      <c r="W291" s="213">
        <v>45980</v>
      </c>
      <c r="X291" s="211">
        <v>21.8</v>
      </c>
      <c r="Y291" s="214">
        <v>110.09174311</v>
      </c>
      <c r="Z291" s="213">
        <v>46079</v>
      </c>
      <c r="AA291" s="210">
        <v>0.88186375585999999</v>
      </c>
      <c r="AB291" s="213">
        <v>46234</v>
      </c>
      <c r="AC291" s="212">
        <v>2468.09899</v>
      </c>
      <c r="AD291" s="212">
        <v>67169.531990000003</v>
      </c>
      <c r="AE291" s="211">
        <v>27.215088317999999</v>
      </c>
      <c r="AF291" s="213">
        <v>45883</v>
      </c>
      <c r="AG291" s="210">
        <v>0</v>
      </c>
      <c r="AH291" s="211">
        <v>0</v>
      </c>
      <c r="AI291" s="211">
        <v>0</v>
      </c>
      <c r="AJ291" s="210">
        <v>2.6079521161999999</v>
      </c>
      <c r="AK291" s="210">
        <v>1.6571586917000001</v>
      </c>
      <c r="AL291" s="210">
        <v>1.0101010101000001</v>
      </c>
      <c r="AM291" s="210">
        <v>-2.7552674229999998</v>
      </c>
      <c r="AN291" s="210">
        <v>3.6555065207999999</v>
      </c>
      <c r="AO291" s="210">
        <v>0</v>
      </c>
      <c r="AP291" s="210">
        <v>-3.8333568091000001</v>
      </c>
      <c r="AQ291" s="210">
        <v>1.1804384484999999</v>
      </c>
      <c r="AR291" s="211">
        <v>23.72</v>
      </c>
      <c r="AS291" s="210">
        <v>-26.858701225000001</v>
      </c>
      <c r="AT291" s="210">
        <v>-62.965807910000002</v>
      </c>
      <c r="AU291" s="210">
        <v>-0.70335126192999997</v>
      </c>
      <c r="AV291" s="210">
        <v>2.4673470522000001</v>
      </c>
      <c r="AW291" s="210">
        <v>15.618713743000001</v>
      </c>
      <c r="AX291" s="210">
        <v>-8.7452471483000007</v>
      </c>
      <c r="AY291" s="212">
        <v>5</v>
      </c>
      <c r="AZ291" s="212">
        <v>6</v>
      </c>
      <c r="BA291" s="210">
        <v>0</v>
      </c>
      <c r="BB291" s="210">
        <v>-0.20995080525000001</v>
      </c>
      <c r="BC291" s="210">
        <v>0.22267226665000001</v>
      </c>
      <c r="BD291" s="210">
        <v>-5.0368092451999997</v>
      </c>
      <c r="BE291" s="209" t="s">
        <v>1756</v>
      </c>
      <c r="BF291" s="209" t="s">
        <v>1757</v>
      </c>
      <c r="BG291" s="211">
        <v>0</v>
      </c>
      <c r="BH291" s="210">
        <v>0</v>
      </c>
    </row>
    <row r="292" spans="1:60" x14ac:dyDescent="0.3">
      <c r="A292" s="208">
        <v>289</v>
      </c>
      <c r="B292" s="209" t="s">
        <v>1869</v>
      </c>
      <c r="C292" s="207" t="s">
        <v>234</v>
      </c>
      <c r="D292" s="209" t="s">
        <v>286</v>
      </c>
      <c r="E292" s="209" t="s">
        <v>880</v>
      </c>
      <c r="F292" s="209" t="s">
        <v>288</v>
      </c>
      <c r="G292" s="209" t="s">
        <v>1870</v>
      </c>
      <c r="H292" s="209" t="s">
        <v>1871</v>
      </c>
      <c r="I292" s="209" t="s">
        <v>291</v>
      </c>
      <c r="J292" s="209" t="s">
        <v>833</v>
      </c>
      <c r="K292" s="211">
        <v>100</v>
      </c>
      <c r="L292" s="211" t="s">
        <v>222</v>
      </c>
      <c r="M292" s="212">
        <v>92.614727520000002</v>
      </c>
      <c r="N292" s="212">
        <v>89.403424768999997</v>
      </c>
      <c r="O292" s="212">
        <v>94.249657391</v>
      </c>
      <c r="P292" s="213">
        <v>46255</v>
      </c>
      <c r="Q292" s="212">
        <v>50000</v>
      </c>
      <c r="R292" s="212">
        <v>50000</v>
      </c>
      <c r="S292" s="212">
        <v>0</v>
      </c>
      <c r="T292" s="211">
        <v>10</v>
      </c>
      <c r="U292" s="211">
        <v>10.02</v>
      </c>
      <c r="V292" s="210">
        <v>99.800399201999994</v>
      </c>
      <c r="W292" s="213">
        <v>46253</v>
      </c>
      <c r="X292" s="211">
        <v>8.4982659004999999</v>
      </c>
      <c r="Y292" s="214">
        <v>117.67106509</v>
      </c>
      <c r="Z292" s="213">
        <v>45898</v>
      </c>
      <c r="AA292" s="210">
        <v>0.97990670319999995</v>
      </c>
      <c r="AB292" s="213">
        <v>46234</v>
      </c>
      <c r="AC292" s="212">
        <v>5000</v>
      </c>
      <c r="AD292" s="212">
        <v>51025.265809999997</v>
      </c>
      <c r="AE292" s="211">
        <v>10.205053162</v>
      </c>
      <c r="AF292" s="213">
        <v>46248</v>
      </c>
      <c r="AG292" s="210">
        <v>16.149999999999999</v>
      </c>
      <c r="AH292" s="211">
        <v>1.615</v>
      </c>
      <c r="AI292" s="211">
        <v>0.12</v>
      </c>
      <c r="AJ292" s="210">
        <v>0.20040080162000001</v>
      </c>
      <c r="AK292" s="210">
        <v>-0.75039262282999997</v>
      </c>
      <c r="AL292" s="210">
        <v>1.0125497993000001</v>
      </c>
      <c r="AM292" s="210">
        <v>5.0209940616999997</v>
      </c>
      <c r="AN292" s="210">
        <v>17.553394033</v>
      </c>
      <c r="AO292" s="210">
        <v>11.479339528000001</v>
      </c>
      <c r="AP292" s="210">
        <v>10.064530703000001</v>
      </c>
      <c r="AQ292" s="210">
        <v>1.2145748988</v>
      </c>
      <c r="AR292" s="211">
        <v>9.8800000000000008</v>
      </c>
      <c r="AS292" s="211" t="s">
        <v>222</v>
      </c>
      <c r="AT292" s="211" t="s">
        <v>222</v>
      </c>
      <c r="AU292" s="210">
        <v>1.1134614373</v>
      </c>
      <c r="AV292" s="210">
        <v>13.94668658</v>
      </c>
      <c r="AW292" s="210">
        <v>1.9216185883000001</v>
      </c>
      <c r="AX292" s="210">
        <v>1.0149840570999999</v>
      </c>
      <c r="AY292" s="212">
        <v>12</v>
      </c>
      <c r="AZ292" s="212">
        <v>6</v>
      </c>
      <c r="BA292" s="210">
        <v>1.1976047904</v>
      </c>
      <c r="BB292" s="210">
        <v>0.59615834655</v>
      </c>
      <c r="BC292" s="210">
        <v>1.3316096390000001E-2</v>
      </c>
      <c r="BD292" s="210">
        <v>3.1221132736000001</v>
      </c>
      <c r="BE292" s="209" t="s">
        <v>1756</v>
      </c>
      <c r="BF292" s="209" t="s">
        <v>1757</v>
      </c>
      <c r="BG292" s="211">
        <v>0.12</v>
      </c>
      <c r="BH292" s="210">
        <v>1.1988011988</v>
      </c>
    </row>
    <row r="293" spans="1:60" x14ac:dyDescent="0.3">
      <c r="A293" s="208">
        <v>290</v>
      </c>
      <c r="B293" s="209" t="s">
        <v>2429</v>
      </c>
      <c r="C293" s="207" t="s">
        <v>2014</v>
      </c>
      <c r="D293" s="209" t="s">
        <v>286</v>
      </c>
      <c r="E293" s="209" t="s">
        <v>880</v>
      </c>
      <c r="F293" s="209" t="s">
        <v>288</v>
      </c>
      <c r="G293" s="209" t="s">
        <v>2430</v>
      </c>
      <c r="H293" s="209" t="s">
        <v>2431</v>
      </c>
      <c r="I293" s="209" t="s">
        <v>291</v>
      </c>
      <c r="J293" s="209" t="s">
        <v>833</v>
      </c>
      <c r="K293" s="211">
        <v>3.0769230769</v>
      </c>
      <c r="L293" s="211" t="s">
        <v>222</v>
      </c>
      <c r="M293" s="211" t="s">
        <v>222</v>
      </c>
      <c r="N293" s="211" t="s">
        <v>222</v>
      </c>
      <c r="O293" s="211" t="s">
        <v>222</v>
      </c>
      <c r="P293" s="213">
        <v>46233</v>
      </c>
      <c r="Q293" s="211" t="s">
        <v>222</v>
      </c>
      <c r="R293" s="211" t="s">
        <v>222</v>
      </c>
      <c r="S293" s="211" t="s">
        <v>222</v>
      </c>
      <c r="T293" s="211" t="s">
        <v>222</v>
      </c>
      <c r="U293" s="211" t="s">
        <v>222</v>
      </c>
      <c r="V293" s="211" t="s">
        <v>222</v>
      </c>
      <c r="W293" s="215" t="s">
        <v>222</v>
      </c>
      <c r="X293" s="211" t="s">
        <v>222</v>
      </c>
      <c r="Y293" s="211" t="s">
        <v>222</v>
      </c>
      <c r="Z293" s="215" t="s">
        <v>222</v>
      </c>
      <c r="AA293" s="211" t="s">
        <v>222</v>
      </c>
      <c r="AB293" s="213">
        <v>46234</v>
      </c>
      <c r="AC293" s="211" t="s">
        <v>222</v>
      </c>
      <c r="AD293" s="212">
        <v>366997.56400000001</v>
      </c>
      <c r="AE293" s="211" t="s">
        <v>222</v>
      </c>
      <c r="AF293" s="213">
        <v>46248</v>
      </c>
      <c r="AG293" s="211" t="s">
        <v>222</v>
      </c>
      <c r="AH293" s="211" t="s">
        <v>222</v>
      </c>
      <c r="AI293" s="211" t="s">
        <v>222</v>
      </c>
      <c r="AJ293" s="211" t="s">
        <v>222</v>
      </c>
      <c r="AK293" s="211" t="s">
        <v>222</v>
      </c>
      <c r="AL293" s="211" t="s">
        <v>222</v>
      </c>
      <c r="AM293" s="211" t="s">
        <v>222</v>
      </c>
      <c r="AN293" s="211" t="s">
        <v>222</v>
      </c>
      <c r="AO293" s="211" t="s">
        <v>222</v>
      </c>
      <c r="AP293" s="211" t="s">
        <v>222</v>
      </c>
      <c r="AQ293" s="211" t="s">
        <v>222</v>
      </c>
      <c r="AR293" s="211" t="s">
        <v>222</v>
      </c>
      <c r="AS293" s="211" t="s">
        <v>222</v>
      </c>
      <c r="AT293" s="211" t="s">
        <v>222</v>
      </c>
      <c r="AU293" s="211" t="s">
        <v>222</v>
      </c>
      <c r="AV293" s="211" t="s">
        <v>222</v>
      </c>
      <c r="AW293" s="211" t="s">
        <v>222</v>
      </c>
      <c r="AX293" s="211" t="s">
        <v>222</v>
      </c>
      <c r="AY293" s="211" t="s">
        <v>222</v>
      </c>
      <c r="AZ293" s="211" t="s">
        <v>222</v>
      </c>
      <c r="BA293" s="211" t="s">
        <v>222</v>
      </c>
      <c r="BB293" s="211" t="s">
        <v>222</v>
      </c>
      <c r="BC293" s="211" t="s">
        <v>222</v>
      </c>
      <c r="BD293" s="211" t="s">
        <v>222</v>
      </c>
      <c r="BE293" s="209" t="s">
        <v>1756</v>
      </c>
      <c r="BF293" s="209" t="s">
        <v>1757</v>
      </c>
      <c r="BG293" s="211">
        <v>4.2352159000000004E-3</v>
      </c>
      <c r="BH293" s="210">
        <v>0.42352159</v>
      </c>
    </row>
    <row r="294" spans="1:60" x14ac:dyDescent="0.3">
      <c r="A294" s="208">
        <v>291</v>
      </c>
      <c r="B294" s="209" t="s">
        <v>1789</v>
      </c>
      <c r="C294" s="207" t="s">
        <v>234</v>
      </c>
      <c r="D294" s="209" t="s">
        <v>286</v>
      </c>
      <c r="E294" s="209" t="s">
        <v>880</v>
      </c>
      <c r="F294" s="209" t="s">
        <v>288</v>
      </c>
      <c r="G294" s="209" t="s">
        <v>68</v>
      </c>
      <c r="H294" s="209" t="s">
        <v>387</v>
      </c>
      <c r="I294" s="209" t="s">
        <v>291</v>
      </c>
      <c r="J294" s="209" t="s">
        <v>833</v>
      </c>
      <c r="K294" s="211">
        <v>100</v>
      </c>
      <c r="L294" s="211" t="s">
        <v>222</v>
      </c>
      <c r="M294" s="212">
        <v>94.751809480000006</v>
      </c>
      <c r="N294" s="212">
        <v>70.678016307999997</v>
      </c>
      <c r="O294" s="212">
        <v>55.165976956999998</v>
      </c>
      <c r="P294" s="213">
        <v>46255</v>
      </c>
      <c r="Q294" s="212">
        <v>162275.4</v>
      </c>
      <c r="R294" s="212">
        <v>157998.29999999999</v>
      </c>
      <c r="S294" s="212">
        <v>4277.1000000000004</v>
      </c>
      <c r="T294" s="211">
        <v>102.06</v>
      </c>
      <c r="U294" s="211">
        <v>103.94305435</v>
      </c>
      <c r="V294" s="210">
        <v>98.188378850000007</v>
      </c>
      <c r="W294" s="213">
        <v>46220</v>
      </c>
      <c r="X294" s="211">
        <v>81.489078168999995</v>
      </c>
      <c r="Y294" s="214">
        <v>125.2437778</v>
      </c>
      <c r="Z294" s="213">
        <v>45903</v>
      </c>
      <c r="AA294" s="210">
        <v>0.98513901950000005</v>
      </c>
      <c r="AB294" s="213">
        <v>46234</v>
      </c>
      <c r="AC294" s="212">
        <v>1590</v>
      </c>
      <c r="AD294" s="212">
        <v>164723.3505</v>
      </c>
      <c r="AE294" s="211">
        <v>103.59959151</v>
      </c>
      <c r="AF294" s="213">
        <v>46234</v>
      </c>
      <c r="AG294" s="210">
        <v>14.843514139</v>
      </c>
      <c r="AH294" s="211">
        <v>14.75</v>
      </c>
      <c r="AI294" s="211">
        <v>1.05</v>
      </c>
      <c r="AJ294" s="210">
        <v>-0.32229709932</v>
      </c>
      <c r="AK294" s="210">
        <v>-1.2730905238000001</v>
      </c>
      <c r="AL294" s="210">
        <v>-1.5678844834000001</v>
      </c>
      <c r="AM294" s="210">
        <v>1.4056253201</v>
      </c>
      <c r="AN294" s="210">
        <v>18.693957185999999</v>
      </c>
      <c r="AO294" s="210">
        <v>9.7308533263000001</v>
      </c>
      <c r="AP294" s="210">
        <v>11.205093856</v>
      </c>
      <c r="AQ294" s="210">
        <v>-0.42926829264999999</v>
      </c>
      <c r="AR294" s="211">
        <v>102.5</v>
      </c>
      <c r="AS294" s="210">
        <v>74.593590216999999</v>
      </c>
      <c r="AT294" s="210">
        <v>38.486483530999998</v>
      </c>
      <c r="AU294" s="210">
        <v>-1.1621150495000001</v>
      </c>
      <c r="AV294" s="210">
        <v>12.198200377999999</v>
      </c>
      <c r="AW294" s="210">
        <v>5.8146702281999998</v>
      </c>
      <c r="AX294" s="210">
        <v>-1.3882240306</v>
      </c>
      <c r="AY294" s="212">
        <v>8</v>
      </c>
      <c r="AZ294" s="212">
        <v>7</v>
      </c>
      <c r="BA294" s="210">
        <v>1.0024823372</v>
      </c>
      <c r="BB294" s="210">
        <v>0.61768230093999998</v>
      </c>
      <c r="BC294" s="210">
        <v>0.57413638337999995</v>
      </c>
      <c r="BD294" s="210">
        <v>10.468403677</v>
      </c>
      <c r="BE294" s="209" t="s">
        <v>1756</v>
      </c>
      <c r="BF294" s="209" t="s">
        <v>1757</v>
      </c>
      <c r="BG294" s="211">
        <v>1.05</v>
      </c>
      <c r="BH294" s="210">
        <v>1.0066148979</v>
      </c>
    </row>
    <row r="295" spans="1:60" x14ac:dyDescent="0.3">
      <c r="A295" s="208">
        <v>292</v>
      </c>
      <c r="B295" s="209" t="s">
        <v>1333</v>
      </c>
      <c r="C295" s="207" t="s">
        <v>234</v>
      </c>
      <c r="D295" s="209" t="s">
        <v>286</v>
      </c>
      <c r="E295" s="209" t="s">
        <v>880</v>
      </c>
      <c r="F295" s="209" t="s">
        <v>288</v>
      </c>
      <c r="G295" s="209" t="s">
        <v>1185</v>
      </c>
      <c r="H295" s="209" t="s">
        <v>399</v>
      </c>
      <c r="I295" s="209" t="s">
        <v>291</v>
      </c>
      <c r="J295" s="209" t="s">
        <v>833</v>
      </c>
      <c r="K295" s="211">
        <v>0</v>
      </c>
      <c r="L295" s="211" t="s">
        <v>222</v>
      </c>
      <c r="M295" s="212">
        <v>0</v>
      </c>
      <c r="N295" s="212">
        <v>0</v>
      </c>
      <c r="O295" s="212">
        <v>0</v>
      </c>
      <c r="P295" s="213">
        <v>41474</v>
      </c>
      <c r="Q295" s="211" t="s">
        <v>222</v>
      </c>
      <c r="R295" s="211" t="s">
        <v>222</v>
      </c>
      <c r="S295" s="211" t="s">
        <v>222</v>
      </c>
      <c r="T295" s="211" t="s">
        <v>222</v>
      </c>
      <c r="U295" s="211" t="s">
        <v>222</v>
      </c>
      <c r="V295" s="211" t="s">
        <v>222</v>
      </c>
      <c r="W295" s="215" t="s">
        <v>222</v>
      </c>
      <c r="X295" s="211" t="s">
        <v>222</v>
      </c>
      <c r="Y295" s="211" t="s">
        <v>222</v>
      </c>
      <c r="Z295" s="215" t="s">
        <v>222</v>
      </c>
      <c r="AA295" s="211" t="s">
        <v>222</v>
      </c>
      <c r="AB295" s="213">
        <v>46234</v>
      </c>
      <c r="AC295" s="212">
        <v>1841.6769999999999</v>
      </c>
      <c r="AD295" s="212">
        <v>107791.3085</v>
      </c>
      <c r="AE295" s="211">
        <v>58.528888887999997</v>
      </c>
      <c r="AF295" s="213">
        <v>41820</v>
      </c>
      <c r="AG295" s="211" t="s">
        <v>222</v>
      </c>
      <c r="AH295" s="211">
        <v>0</v>
      </c>
      <c r="AI295" s="211">
        <v>0</v>
      </c>
      <c r="AJ295" s="211" t="s">
        <v>222</v>
      </c>
      <c r="AK295" s="211" t="s">
        <v>222</v>
      </c>
      <c r="AL295" s="211" t="s">
        <v>222</v>
      </c>
      <c r="AM295" s="211" t="s">
        <v>222</v>
      </c>
      <c r="AN295" s="211" t="s">
        <v>222</v>
      </c>
      <c r="AO295" s="211" t="s">
        <v>222</v>
      </c>
      <c r="AP295" s="211" t="s">
        <v>222</v>
      </c>
      <c r="AQ295" s="211" t="s">
        <v>222</v>
      </c>
      <c r="AR295" s="211" t="s">
        <v>222</v>
      </c>
      <c r="AS295" s="211" t="s">
        <v>222</v>
      </c>
      <c r="AT295" s="211" t="s">
        <v>222</v>
      </c>
      <c r="AU295" s="211" t="s">
        <v>222</v>
      </c>
      <c r="AV295" s="211" t="s">
        <v>222</v>
      </c>
      <c r="AW295" s="211" t="s">
        <v>222</v>
      </c>
      <c r="AX295" s="211" t="s">
        <v>222</v>
      </c>
      <c r="AY295" s="211" t="s">
        <v>222</v>
      </c>
      <c r="AZ295" s="211" t="s">
        <v>222</v>
      </c>
      <c r="BA295" s="211" t="s">
        <v>222</v>
      </c>
      <c r="BB295" s="211" t="s">
        <v>222</v>
      </c>
      <c r="BC295" s="211" t="s">
        <v>222</v>
      </c>
      <c r="BD295" s="211" t="s">
        <v>222</v>
      </c>
      <c r="BE295" s="209" t="s">
        <v>1756</v>
      </c>
      <c r="BF295" s="209" t="s">
        <v>1757</v>
      </c>
      <c r="BG295" s="211">
        <v>0</v>
      </c>
      <c r="BH295" s="211" t="s">
        <v>222</v>
      </c>
    </row>
    <row r="296" spans="1:60" x14ac:dyDescent="0.3">
      <c r="A296" s="208">
        <v>293</v>
      </c>
      <c r="B296" s="209" t="s">
        <v>946</v>
      </c>
      <c r="C296" s="207" t="s">
        <v>234</v>
      </c>
      <c r="D296" s="209" t="s">
        <v>286</v>
      </c>
      <c r="E296" s="209" t="s">
        <v>880</v>
      </c>
      <c r="F296" s="209" t="s">
        <v>288</v>
      </c>
      <c r="G296" s="209" t="s">
        <v>397</v>
      </c>
      <c r="H296" s="209" t="s">
        <v>398</v>
      </c>
      <c r="I296" s="209" t="s">
        <v>291</v>
      </c>
      <c r="J296" s="209" t="s">
        <v>833</v>
      </c>
      <c r="K296" s="211">
        <v>0</v>
      </c>
      <c r="L296" s="211" t="s">
        <v>222</v>
      </c>
      <c r="M296" s="211" t="s">
        <v>222</v>
      </c>
      <c r="N296" s="211" t="s">
        <v>222</v>
      </c>
      <c r="O296" s="211" t="s">
        <v>222</v>
      </c>
      <c r="P296" s="215" t="s">
        <v>222</v>
      </c>
      <c r="Q296" s="211" t="s">
        <v>222</v>
      </c>
      <c r="R296" s="211" t="s">
        <v>222</v>
      </c>
      <c r="S296" s="211" t="s">
        <v>222</v>
      </c>
      <c r="T296" s="211" t="s">
        <v>222</v>
      </c>
      <c r="U296" s="211" t="s">
        <v>222</v>
      </c>
      <c r="V296" s="211" t="s">
        <v>222</v>
      </c>
      <c r="W296" s="215" t="s">
        <v>222</v>
      </c>
      <c r="X296" s="211" t="s">
        <v>222</v>
      </c>
      <c r="Y296" s="211" t="s">
        <v>222</v>
      </c>
      <c r="Z296" s="215" t="s">
        <v>222</v>
      </c>
      <c r="AA296" s="211" t="s">
        <v>222</v>
      </c>
      <c r="AB296" s="213">
        <v>45688</v>
      </c>
      <c r="AC296" s="212">
        <v>75.3</v>
      </c>
      <c r="AD296" s="212">
        <v>34190.505409999998</v>
      </c>
      <c r="AE296" s="211">
        <v>454.05717676</v>
      </c>
      <c r="AF296" s="213">
        <v>43677</v>
      </c>
      <c r="AG296" s="211" t="s">
        <v>222</v>
      </c>
      <c r="AH296" s="211" t="s">
        <v>222</v>
      </c>
      <c r="AI296" s="211" t="s">
        <v>222</v>
      </c>
      <c r="AJ296" s="211" t="s">
        <v>222</v>
      </c>
      <c r="AK296" s="211" t="s">
        <v>222</v>
      </c>
      <c r="AL296" s="211" t="s">
        <v>222</v>
      </c>
      <c r="AM296" s="211" t="s">
        <v>222</v>
      </c>
      <c r="AN296" s="211" t="s">
        <v>222</v>
      </c>
      <c r="AO296" s="211" t="s">
        <v>222</v>
      </c>
      <c r="AP296" s="211" t="s">
        <v>222</v>
      </c>
      <c r="AQ296" s="211" t="s">
        <v>222</v>
      </c>
      <c r="AR296" s="211" t="s">
        <v>222</v>
      </c>
      <c r="AS296" s="211" t="s">
        <v>222</v>
      </c>
      <c r="AT296" s="211" t="s">
        <v>222</v>
      </c>
      <c r="AU296" s="211" t="s">
        <v>222</v>
      </c>
      <c r="AV296" s="211" t="s">
        <v>222</v>
      </c>
      <c r="AW296" s="211" t="s">
        <v>222</v>
      </c>
      <c r="AX296" s="211" t="s">
        <v>222</v>
      </c>
      <c r="AY296" s="211" t="s">
        <v>222</v>
      </c>
      <c r="AZ296" s="211" t="s">
        <v>222</v>
      </c>
      <c r="BA296" s="211" t="s">
        <v>222</v>
      </c>
      <c r="BB296" s="211" t="s">
        <v>222</v>
      </c>
      <c r="BC296" s="211" t="s">
        <v>222</v>
      </c>
      <c r="BD296" s="211" t="s">
        <v>222</v>
      </c>
      <c r="BE296" s="209" t="s">
        <v>1756</v>
      </c>
      <c r="BF296" s="209" t="s">
        <v>1757</v>
      </c>
      <c r="BG296" s="211" t="s">
        <v>222</v>
      </c>
      <c r="BH296" s="211" t="s">
        <v>222</v>
      </c>
    </row>
    <row r="297" spans="1:60" x14ac:dyDescent="0.3">
      <c r="A297" s="208">
        <v>294</v>
      </c>
      <c r="B297" s="209" t="s">
        <v>1334</v>
      </c>
      <c r="C297" s="207" t="s">
        <v>234</v>
      </c>
      <c r="D297" s="209" t="s">
        <v>286</v>
      </c>
      <c r="E297" s="209" t="s">
        <v>880</v>
      </c>
      <c r="F297" s="209" t="s">
        <v>288</v>
      </c>
      <c r="G297" s="209" t="s">
        <v>1335</v>
      </c>
      <c r="H297" s="209" t="s">
        <v>752</v>
      </c>
      <c r="I297" s="209" t="s">
        <v>291</v>
      </c>
      <c r="J297" s="209" t="s">
        <v>833</v>
      </c>
      <c r="K297" s="211">
        <v>98.461538461999993</v>
      </c>
      <c r="L297" s="211" t="s">
        <v>222</v>
      </c>
      <c r="M297" s="212">
        <v>75.311819360000001</v>
      </c>
      <c r="N297" s="212">
        <v>92.942423231000006</v>
      </c>
      <c r="O297" s="212">
        <v>73.910258696</v>
      </c>
      <c r="P297" s="213">
        <v>46255</v>
      </c>
      <c r="Q297" s="212">
        <v>706605.50431999995</v>
      </c>
      <c r="R297" s="212">
        <v>735192.22</v>
      </c>
      <c r="S297" s="212">
        <v>-28586.715680000001</v>
      </c>
      <c r="T297" s="211">
        <v>126.26</v>
      </c>
      <c r="U297" s="211">
        <v>133.55260109</v>
      </c>
      <c r="V297" s="210">
        <v>94.539528974999996</v>
      </c>
      <c r="W297" s="213">
        <v>46107</v>
      </c>
      <c r="X297" s="211">
        <v>119.33862779</v>
      </c>
      <c r="Y297" s="214">
        <v>105.79977525</v>
      </c>
      <c r="Z297" s="213">
        <v>45909</v>
      </c>
      <c r="AA297" s="210">
        <v>0.68751413787000004</v>
      </c>
      <c r="AB297" s="213">
        <v>46234</v>
      </c>
      <c r="AC297" s="212">
        <v>5596.4319999999998</v>
      </c>
      <c r="AD297" s="212">
        <v>1027768.6892</v>
      </c>
      <c r="AE297" s="211">
        <v>183.64713254</v>
      </c>
      <c r="AF297" s="213">
        <v>46247</v>
      </c>
      <c r="AG297" s="210">
        <v>10.465714285000001</v>
      </c>
      <c r="AH297" s="211">
        <v>14.651999999999999</v>
      </c>
      <c r="AI297" s="211">
        <v>1.236</v>
      </c>
      <c r="AJ297" s="210">
        <v>1.8307928060000001</v>
      </c>
      <c r="AK297" s="210">
        <v>0.87999938150000001</v>
      </c>
      <c r="AL297" s="210">
        <v>-0.55996898981999998</v>
      </c>
      <c r="AM297" s="210">
        <v>-2.1331363039000002</v>
      </c>
      <c r="AN297" s="210">
        <v>0.60047201514000004</v>
      </c>
      <c r="AO297" s="210">
        <v>-0.57797435184000001</v>
      </c>
      <c r="AP297" s="210">
        <v>-6.8883913146999998</v>
      </c>
      <c r="AQ297" s="210">
        <v>-1.8577535949999999</v>
      </c>
      <c r="AR297" s="211">
        <v>128.65</v>
      </c>
      <c r="AS297" s="211" t="s">
        <v>222</v>
      </c>
      <c r="AT297" s="211" t="s">
        <v>222</v>
      </c>
      <c r="AU297" s="210">
        <v>-1.1689900340999999</v>
      </c>
      <c r="AV297" s="210">
        <v>1.8893727004</v>
      </c>
      <c r="AW297" s="210">
        <v>2.781707623</v>
      </c>
      <c r="AX297" s="210">
        <v>-4.6079707559000003</v>
      </c>
      <c r="AY297" s="212">
        <v>7</v>
      </c>
      <c r="AZ297" s="212">
        <v>5</v>
      </c>
      <c r="BA297" s="210">
        <v>0.96411856474000002</v>
      </c>
      <c r="BB297" s="210">
        <v>-0.91703623784999999</v>
      </c>
      <c r="BC297" s="210">
        <v>-1.7733591021999999E-2</v>
      </c>
      <c r="BD297" s="210">
        <v>-13.374388250999999</v>
      </c>
      <c r="BE297" s="209" t="s">
        <v>1756</v>
      </c>
      <c r="BF297" s="209" t="s">
        <v>1757</v>
      </c>
      <c r="BG297" s="211">
        <v>1.236</v>
      </c>
      <c r="BH297" s="210">
        <v>0.95821381503000003</v>
      </c>
    </row>
    <row r="298" spans="1:60" x14ac:dyDescent="0.3">
      <c r="A298" s="208">
        <v>295</v>
      </c>
      <c r="B298" s="209" t="s">
        <v>1790</v>
      </c>
      <c r="C298" s="207" t="s">
        <v>234</v>
      </c>
      <c r="D298" s="209" t="s">
        <v>286</v>
      </c>
      <c r="E298" s="209" t="s">
        <v>880</v>
      </c>
      <c r="F298" s="209" t="s">
        <v>288</v>
      </c>
      <c r="G298" s="209" t="s">
        <v>81</v>
      </c>
      <c r="H298" s="209" t="s">
        <v>403</v>
      </c>
      <c r="I298" s="209" t="s">
        <v>291</v>
      </c>
      <c r="J298" s="209" t="s">
        <v>833</v>
      </c>
      <c r="K298" s="211">
        <v>95.384615385000004</v>
      </c>
      <c r="L298" s="211" t="s">
        <v>222</v>
      </c>
      <c r="M298" s="212">
        <v>0.80643803999999997</v>
      </c>
      <c r="N298" s="212">
        <v>0.64817292307999996</v>
      </c>
      <c r="O298" s="212">
        <v>0.18034304347999999</v>
      </c>
      <c r="P298" s="213">
        <v>46255</v>
      </c>
      <c r="Q298" s="212">
        <v>35666.32804</v>
      </c>
      <c r="R298" s="212">
        <v>24975.488160000001</v>
      </c>
      <c r="S298" s="212">
        <v>10690.83988</v>
      </c>
      <c r="T298" s="211">
        <v>5.74</v>
      </c>
      <c r="U298" s="211">
        <v>6.5043257560000001</v>
      </c>
      <c r="V298" s="210">
        <v>88.248962540999997</v>
      </c>
      <c r="W298" s="213">
        <v>46035</v>
      </c>
      <c r="X298" s="211">
        <v>4.4938977950999996</v>
      </c>
      <c r="Y298" s="214">
        <v>127.72876157</v>
      </c>
      <c r="Z298" s="213">
        <v>45967</v>
      </c>
      <c r="AA298" s="210">
        <v>0.36956185636</v>
      </c>
      <c r="AB298" s="213">
        <v>46234</v>
      </c>
      <c r="AC298" s="212">
        <v>6213.6459999999997</v>
      </c>
      <c r="AD298" s="212">
        <v>96509.765350000001</v>
      </c>
      <c r="AE298" s="211">
        <v>15.531905961</v>
      </c>
      <c r="AF298" s="213">
        <v>44385</v>
      </c>
      <c r="AG298" s="210">
        <v>0</v>
      </c>
      <c r="AH298" s="211">
        <v>0</v>
      </c>
      <c r="AI298" s="211">
        <v>0</v>
      </c>
      <c r="AJ298" s="210">
        <v>9.5419847327999996</v>
      </c>
      <c r="AK298" s="210">
        <v>8.5911913083999991</v>
      </c>
      <c r="AL298" s="210">
        <v>21.868365181000001</v>
      </c>
      <c r="AM298" s="210">
        <v>11.456310679</v>
      </c>
      <c r="AN298" s="210">
        <v>8.6647673086000001</v>
      </c>
      <c r="AO298" s="210">
        <v>-1.2808215638</v>
      </c>
      <c r="AP298" s="210">
        <v>1.1759039788000001</v>
      </c>
      <c r="AQ298" s="210">
        <v>24.242424241999998</v>
      </c>
      <c r="AR298" s="211">
        <v>4.62</v>
      </c>
      <c r="AS298" s="210">
        <v>-74.621213386999997</v>
      </c>
      <c r="AT298" s="210">
        <v>-110.72832007</v>
      </c>
      <c r="AU298" s="210">
        <v>17.382413088</v>
      </c>
      <c r="AV298" s="210">
        <v>1.1865254884000001</v>
      </c>
      <c r="AW298" s="210">
        <v>23.430962343000001</v>
      </c>
      <c r="AX298" s="210">
        <v>-16.949152542</v>
      </c>
      <c r="AY298" s="212">
        <v>7</v>
      </c>
      <c r="AZ298" s="212">
        <v>7</v>
      </c>
      <c r="BA298" s="210">
        <v>0</v>
      </c>
      <c r="BB298" s="210">
        <v>0.17206970567999999</v>
      </c>
      <c r="BC298" s="210">
        <v>0.74595573709999996</v>
      </c>
      <c r="BD298" s="210">
        <v>15.332278162</v>
      </c>
      <c r="BE298" s="209" t="s">
        <v>1756</v>
      </c>
      <c r="BF298" s="209" t="s">
        <v>1757</v>
      </c>
      <c r="BG298" s="211">
        <v>0</v>
      </c>
      <c r="BH298" s="210">
        <v>0</v>
      </c>
    </row>
    <row r="299" spans="1:60" x14ac:dyDescent="0.3">
      <c r="A299" s="208">
        <v>296</v>
      </c>
      <c r="B299" s="209" t="s">
        <v>1872</v>
      </c>
      <c r="C299" s="207" t="s">
        <v>234</v>
      </c>
      <c r="D299" s="209" t="s">
        <v>286</v>
      </c>
      <c r="E299" s="209" t="s">
        <v>880</v>
      </c>
      <c r="F299" s="209" t="s">
        <v>288</v>
      </c>
      <c r="G299" s="209" t="s">
        <v>70</v>
      </c>
      <c r="H299" s="209" t="s">
        <v>361</v>
      </c>
      <c r="I299" s="209" t="s">
        <v>291</v>
      </c>
      <c r="J299" s="209" t="s">
        <v>833</v>
      </c>
      <c r="K299" s="211">
        <v>100</v>
      </c>
      <c r="L299" s="211" t="s">
        <v>222</v>
      </c>
      <c r="M299" s="212">
        <v>55.834673039999998</v>
      </c>
      <c r="N299" s="212">
        <v>46.743643077000002</v>
      </c>
      <c r="O299" s="212">
        <v>52.396181304000002</v>
      </c>
      <c r="P299" s="213">
        <v>46255</v>
      </c>
      <c r="Q299" s="212">
        <v>209848.03330000001</v>
      </c>
      <c r="R299" s="212">
        <v>186100.50930000001</v>
      </c>
      <c r="S299" s="212">
        <v>23747.524000000001</v>
      </c>
      <c r="T299" s="211">
        <v>151.99</v>
      </c>
      <c r="U299" s="211">
        <v>156.48417749999999</v>
      </c>
      <c r="V299" s="210">
        <v>97.128030723999998</v>
      </c>
      <c r="W299" s="213">
        <v>46085</v>
      </c>
      <c r="X299" s="211">
        <v>121.10670734999999</v>
      </c>
      <c r="Y299" s="214">
        <v>125.50089364999999</v>
      </c>
      <c r="Z299" s="213">
        <v>45894</v>
      </c>
      <c r="AA299" s="210">
        <v>0.60668327069000005</v>
      </c>
      <c r="AB299" s="213">
        <v>46234</v>
      </c>
      <c r="AC299" s="212">
        <v>1380.67</v>
      </c>
      <c r="AD299" s="212">
        <v>345893.88472999999</v>
      </c>
      <c r="AE299" s="211">
        <v>250.52611031999999</v>
      </c>
      <c r="AF299" s="213">
        <v>46240</v>
      </c>
      <c r="AG299" s="210">
        <v>10.334594554000001</v>
      </c>
      <c r="AH299" s="211">
        <v>13.93</v>
      </c>
      <c r="AI299" s="211">
        <v>1.1499999999999999</v>
      </c>
      <c r="AJ299" s="210">
        <v>0.92297476748999996</v>
      </c>
      <c r="AK299" s="210">
        <v>-2.7818656963E-2</v>
      </c>
      <c r="AL299" s="210">
        <v>1.6376928017000001</v>
      </c>
      <c r="AM299" s="210">
        <v>-0.53171884911</v>
      </c>
      <c r="AN299" s="210">
        <v>23.554926832</v>
      </c>
      <c r="AO299" s="210">
        <v>1.5168083602</v>
      </c>
      <c r="AP299" s="210">
        <v>16.066063501999999</v>
      </c>
      <c r="AQ299" s="210">
        <v>-6.5750542489999994E-2</v>
      </c>
      <c r="AR299" s="211">
        <v>152.09</v>
      </c>
      <c r="AS299" s="210">
        <v>76.033984227000005</v>
      </c>
      <c r="AT299" s="210">
        <v>39.926877541000003</v>
      </c>
      <c r="AU299" s="210">
        <v>2.0983275066</v>
      </c>
      <c r="AV299" s="210">
        <v>3.9841554124999998</v>
      </c>
      <c r="AW299" s="210">
        <v>9.6586585460999999</v>
      </c>
      <c r="AX299" s="210">
        <v>-6.3172100627000001</v>
      </c>
      <c r="AY299" s="212">
        <v>8</v>
      </c>
      <c r="AZ299" s="212">
        <v>8</v>
      </c>
      <c r="BA299" s="210">
        <v>0.76300424627999996</v>
      </c>
      <c r="BB299" s="210">
        <v>0.52633203859</v>
      </c>
      <c r="BC299" s="210">
        <v>0.54301589017999996</v>
      </c>
      <c r="BD299" s="210">
        <v>13.254793843</v>
      </c>
      <c r="BE299" s="209" t="s">
        <v>1756</v>
      </c>
      <c r="BF299" s="209" t="s">
        <v>1757</v>
      </c>
      <c r="BG299" s="211">
        <v>1.1499999999999999</v>
      </c>
      <c r="BH299" s="210">
        <v>0.76646227673</v>
      </c>
    </row>
    <row r="300" spans="1:60" x14ac:dyDescent="0.3">
      <c r="A300" s="208">
        <v>297</v>
      </c>
      <c r="B300" s="209" t="s">
        <v>1337</v>
      </c>
      <c r="C300" s="207" t="s">
        <v>234</v>
      </c>
      <c r="D300" s="209" t="s">
        <v>286</v>
      </c>
      <c r="E300" s="209" t="s">
        <v>880</v>
      </c>
      <c r="F300" s="209" t="s">
        <v>288</v>
      </c>
      <c r="G300" s="209" t="s">
        <v>90</v>
      </c>
      <c r="H300" s="209" t="s">
        <v>552</v>
      </c>
      <c r="I300" s="209" t="s">
        <v>291</v>
      </c>
      <c r="J300" s="209" t="s">
        <v>833</v>
      </c>
      <c r="K300" s="211">
        <v>0</v>
      </c>
      <c r="L300" s="211" t="s">
        <v>222</v>
      </c>
      <c r="M300" s="212">
        <v>0</v>
      </c>
      <c r="N300" s="212">
        <v>0</v>
      </c>
      <c r="O300" s="212">
        <v>0</v>
      </c>
      <c r="P300" s="213">
        <v>45639</v>
      </c>
      <c r="Q300" s="212">
        <v>0</v>
      </c>
      <c r="R300" s="212">
        <v>0</v>
      </c>
      <c r="S300" s="212">
        <v>0</v>
      </c>
      <c r="T300" s="211" t="s">
        <v>222</v>
      </c>
      <c r="U300" s="211" t="s">
        <v>222</v>
      </c>
      <c r="V300" s="211" t="s">
        <v>222</v>
      </c>
      <c r="W300" s="215" t="s">
        <v>222</v>
      </c>
      <c r="X300" s="211" t="s">
        <v>222</v>
      </c>
      <c r="Y300" s="211" t="s">
        <v>222</v>
      </c>
      <c r="Z300" s="215" t="s">
        <v>222</v>
      </c>
      <c r="AA300" s="211" t="s">
        <v>222</v>
      </c>
      <c r="AB300" s="213">
        <v>45716</v>
      </c>
      <c r="AC300" s="212">
        <v>0</v>
      </c>
      <c r="AD300" s="212">
        <v>0</v>
      </c>
      <c r="AE300" s="211" t="s">
        <v>222</v>
      </c>
      <c r="AF300" s="213">
        <v>45504</v>
      </c>
      <c r="AG300" s="211" t="s">
        <v>222</v>
      </c>
      <c r="AH300" s="211">
        <v>0</v>
      </c>
      <c r="AI300" s="211">
        <v>0</v>
      </c>
      <c r="AJ300" s="211" t="s">
        <v>222</v>
      </c>
      <c r="AK300" s="211" t="s">
        <v>222</v>
      </c>
      <c r="AL300" s="211" t="s">
        <v>222</v>
      </c>
      <c r="AM300" s="211" t="s">
        <v>222</v>
      </c>
      <c r="AN300" s="211" t="s">
        <v>222</v>
      </c>
      <c r="AO300" s="211" t="s">
        <v>222</v>
      </c>
      <c r="AP300" s="211" t="s">
        <v>222</v>
      </c>
      <c r="AQ300" s="211" t="s">
        <v>222</v>
      </c>
      <c r="AR300" s="211" t="s">
        <v>222</v>
      </c>
      <c r="AS300" s="211" t="s">
        <v>222</v>
      </c>
      <c r="AT300" s="211" t="s">
        <v>222</v>
      </c>
      <c r="AU300" s="211" t="s">
        <v>222</v>
      </c>
      <c r="AV300" s="211" t="s">
        <v>222</v>
      </c>
      <c r="AW300" s="211" t="s">
        <v>222</v>
      </c>
      <c r="AX300" s="211" t="s">
        <v>222</v>
      </c>
      <c r="AY300" s="211" t="s">
        <v>222</v>
      </c>
      <c r="AZ300" s="211" t="s">
        <v>222</v>
      </c>
      <c r="BA300" s="210">
        <v>0</v>
      </c>
      <c r="BB300" s="211" t="s">
        <v>222</v>
      </c>
      <c r="BC300" s="211" t="s">
        <v>222</v>
      </c>
      <c r="BD300" s="211" t="s">
        <v>222</v>
      </c>
      <c r="BE300" s="209" t="s">
        <v>1756</v>
      </c>
      <c r="BF300" s="209" t="s">
        <v>1757</v>
      </c>
      <c r="BG300" s="211">
        <v>0</v>
      </c>
      <c r="BH300" s="211" t="s">
        <v>222</v>
      </c>
    </row>
    <row r="301" spans="1:60" x14ac:dyDescent="0.3">
      <c r="A301" s="208">
        <v>298</v>
      </c>
      <c r="B301" s="209" t="s">
        <v>2023</v>
      </c>
      <c r="C301" s="207" t="s">
        <v>2014</v>
      </c>
      <c r="D301" s="209" t="s">
        <v>286</v>
      </c>
      <c r="E301" s="209" t="s">
        <v>880</v>
      </c>
      <c r="F301" s="209" t="s">
        <v>288</v>
      </c>
      <c r="G301" s="209" t="s">
        <v>2024</v>
      </c>
      <c r="H301" s="209" t="s">
        <v>2025</v>
      </c>
      <c r="I301" s="209" t="s">
        <v>222</v>
      </c>
      <c r="J301" s="209" t="s">
        <v>833</v>
      </c>
      <c r="K301" s="211">
        <v>0</v>
      </c>
      <c r="L301" s="211" t="s">
        <v>222</v>
      </c>
      <c r="M301" s="211" t="s">
        <v>222</v>
      </c>
      <c r="N301" s="212">
        <v>0</v>
      </c>
      <c r="O301" s="212">
        <v>0</v>
      </c>
      <c r="P301" s="213">
        <v>46029</v>
      </c>
      <c r="Q301" s="211" t="s">
        <v>222</v>
      </c>
      <c r="R301" s="211" t="s">
        <v>222</v>
      </c>
      <c r="S301" s="211" t="s">
        <v>222</v>
      </c>
      <c r="T301" s="211" t="s">
        <v>222</v>
      </c>
      <c r="U301" s="211" t="s">
        <v>222</v>
      </c>
      <c r="V301" s="211" t="s">
        <v>222</v>
      </c>
      <c r="W301" s="215" t="s">
        <v>222</v>
      </c>
      <c r="X301" s="211" t="s">
        <v>222</v>
      </c>
      <c r="Y301" s="211" t="s">
        <v>222</v>
      </c>
      <c r="Z301" s="215" t="s">
        <v>222</v>
      </c>
      <c r="AA301" s="211" t="s">
        <v>222</v>
      </c>
      <c r="AB301" s="213">
        <v>46234</v>
      </c>
      <c r="AC301" s="211" t="s">
        <v>222</v>
      </c>
      <c r="AD301" s="212">
        <v>204625.38927000001</v>
      </c>
      <c r="AE301" s="211" t="s">
        <v>222</v>
      </c>
      <c r="AF301" s="215" t="s">
        <v>222</v>
      </c>
      <c r="AG301" s="211" t="s">
        <v>222</v>
      </c>
      <c r="AH301" s="211" t="s">
        <v>222</v>
      </c>
      <c r="AI301" s="211">
        <v>0</v>
      </c>
      <c r="AJ301" s="211" t="s">
        <v>222</v>
      </c>
      <c r="AK301" s="211" t="s">
        <v>222</v>
      </c>
      <c r="AL301" s="211" t="s">
        <v>222</v>
      </c>
      <c r="AM301" s="211" t="s">
        <v>222</v>
      </c>
      <c r="AN301" s="211" t="s">
        <v>222</v>
      </c>
      <c r="AO301" s="211" t="s">
        <v>222</v>
      </c>
      <c r="AP301" s="211" t="s">
        <v>222</v>
      </c>
      <c r="AQ301" s="211" t="s">
        <v>222</v>
      </c>
      <c r="AR301" s="211" t="s">
        <v>222</v>
      </c>
      <c r="AS301" s="211" t="s">
        <v>222</v>
      </c>
      <c r="AT301" s="211" t="s">
        <v>222</v>
      </c>
      <c r="AU301" s="211" t="s">
        <v>222</v>
      </c>
      <c r="AV301" s="211" t="s">
        <v>222</v>
      </c>
      <c r="AW301" s="211" t="s">
        <v>222</v>
      </c>
      <c r="AX301" s="211" t="s">
        <v>222</v>
      </c>
      <c r="AY301" s="211" t="s">
        <v>222</v>
      </c>
      <c r="AZ301" s="211" t="s">
        <v>222</v>
      </c>
      <c r="BA301" s="211" t="s">
        <v>222</v>
      </c>
      <c r="BB301" s="211" t="s">
        <v>222</v>
      </c>
      <c r="BC301" s="211" t="s">
        <v>222</v>
      </c>
      <c r="BD301" s="211" t="s">
        <v>222</v>
      </c>
      <c r="BE301" s="209" t="s">
        <v>1756</v>
      </c>
      <c r="BF301" s="209" t="s">
        <v>1757</v>
      </c>
      <c r="BG301" s="211">
        <v>0</v>
      </c>
      <c r="BH301" s="211" t="s">
        <v>222</v>
      </c>
    </row>
    <row r="302" spans="1:60" x14ac:dyDescent="0.3">
      <c r="A302" s="208">
        <v>299</v>
      </c>
      <c r="B302" s="209" t="s">
        <v>2432</v>
      </c>
      <c r="C302" s="207" t="s">
        <v>234</v>
      </c>
      <c r="D302" s="209" t="s">
        <v>286</v>
      </c>
      <c r="E302" s="209" t="s">
        <v>880</v>
      </c>
      <c r="F302" s="209" t="s">
        <v>288</v>
      </c>
      <c r="G302" s="209" t="s">
        <v>1338</v>
      </c>
      <c r="H302" s="209" t="s">
        <v>1339</v>
      </c>
      <c r="I302" s="209" t="s">
        <v>291</v>
      </c>
      <c r="J302" s="209" t="s">
        <v>833</v>
      </c>
      <c r="K302" s="211">
        <v>61.538461538</v>
      </c>
      <c r="L302" s="211" t="s">
        <v>222</v>
      </c>
      <c r="M302" s="212">
        <v>50.963992320000003</v>
      </c>
      <c r="N302" s="212">
        <v>18.284003077000001</v>
      </c>
      <c r="O302" s="212">
        <v>16.413744348000002</v>
      </c>
      <c r="P302" s="213">
        <v>46255</v>
      </c>
      <c r="Q302" s="212">
        <v>146923.89397999999</v>
      </c>
      <c r="R302" s="212">
        <v>86973.984926000005</v>
      </c>
      <c r="S302" s="212">
        <v>59949.909057999997</v>
      </c>
      <c r="T302" s="211">
        <v>1286.4100000000001</v>
      </c>
      <c r="U302" s="211">
        <v>1286.4100000000001</v>
      </c>
      <c r="V302" s="210">
        <v>100</v>
      </c>
      <c r="W302" s="213">
        <v>46255</v>
      </c>
      <c r="X302" s="211">
        <v>1149.75</v>
      </c>
      <c r="Y302" s="214">
        <v>111.88606218</v>
      </c>
      <c r="Z302" s="213">
        <v>45894</v>
      </c>
      <c r="AA302" s="210">
        <v>0.89881608927000001</v>
      </c>
      <c r="AB302" s="213">
        <v>46234</v>
      </c>
      <c r="AC302" s="212">
        <v>114.2123382</v>
      </c>
      <c r="AD302" s="212">
        <v>163463.80059</v>
      </c>
      <c r="AE302" s="211">
        <v>1431.2271613</v>
      </c>
      <c r="AF302" s="215" t="s">
        <v>222</v>
      </c>
      <c r="AG302" s="210">
        <v>0</v>
      </c>
      <c r="AH302" s="211">
        <v>0</v>
      </c>
      <c r="AI302" s="211">
        <v>0</v>
      </c>
      <c r="AJ302" s="210">
        <v>5.4444625857000002E-2</v>
      </c>
      <c r="AK302" s="211" t="s">
        <v>222</v>
      </c>
      <c r="AL302" s="210">
        <v>0.77318376242999998</v>
      </c>
      <c r="AM302" s="210">
        <v>3.1388804260000001</v>
      </c>
      <c r="AN302" s="210">
        <v>12.013688133</v>
      </c>
      <c r="AO302" s="210">
        <v>8.4205646861000005</v>
      </c>
      <c r="AP302" s="210">
        <v>4.5248248035999996</v>
      </c>
      <c r="AQ302" s="210">
        <v>0.15649330417000001</v>
      </c>
      <c r="AR302" s="211">
        <v>1284.4000000000001</v>
      </c>
      <c r="AS302" s="211" t="s">
        <v>222</v>
      </c>
      <c r="AT302" s="211" t="s">
        <v>222</v>
      </c>
      <c r="AU302" s="210">
        <v>0.53298322126999997</v>
      </c>
      <c r="AV302" s="210">
        <v>10.887911738</v>
      </c>
      <c r="AW302" s="210">
        <v>1.4904676564999999</v>
      </c>
      <c r="AX302" s="210">
        <v>0.53298322126999997</v>
      </c>
      <c r="AY302" s="212">
        <v>12</v>
      </c>
      <c r="AZ302" s="212">
        <v>6</v>
      </c>
      <c r="BA302" s="210">
        <v>0</v>
      </c>
      <c r="BB302" s="210">
        <v>-3.1543952943</v>
      </c>
      <c r="BC302" s="210">
        <v>-1.9597171997999999E-2</v>
      </c>
      <c r="BD302" s="210">
        <v>-2.8166346488</v>
      </c>
      <c r="BE302" s="209" t="s">
        <v>1756</v>
      </c>
      <c r="BF302" s="209" t="s">
        <v>1757</v>
      </c>
      <c r="BG302" s="211">
        <v>0</v>
      </c>
      <c r="BH302" s="210">
        <v>0</v>
      </c>
    </row>
    <row r="303" spans="1:60" x14ac:dyDescent="0.3">
      <c r="A303" s="208">
        <v>300</v>
      </c>
      <c r="B303" s="209" t="s">
        <v>1340</v>
      </c>
      <c r="C303" s="207" t="s">
        <v>234</v>
      </c>
      <c r="D303" s="209" t="s">
        <v>286</v>
      </c>
      <c r="E303" s="209" t="s">
        <v>880</v>
      </c>
      <c r="F303" s="209" t="s">
        <v>288</v>
      </c>
      <c r="G303" s="209" t="s">
        <v>953</v>
      </c>
      <c r="H303" s="209" t="s">
        <v>954</v>
      </c>
      <c r="I303" s="209" t="s">
        <v>291</v>
      </c>
      <c r="J303" s="209" t="s">
        <v>833</v>
      </c>
      <c r="K303" s="211">
        <v>0</v>
      </c>
      <c r="L303" s="211" t="s">
        <v>222</v>
      </c>
      <c r="M303" s="212">
        <v>0</v>
      </c>
      <c r="N303" s="212">
        <v>0</v>
      </c>
      <c r="O303" s="212">
        <v>0</v>
      </c>
      <c r="P303" s="213">
        <v>45589</v>
      </c>
      <c r="Q303" s="211" t="s">
        <v>222</v>
      </c>
      <c r="R303" s="211" t="s">
        <v>222</v>
      </c>
      <c r="S303" s="211" t="s">
        <v>222</v>
      </c>
      <c r="T303" s="211" t="s">
        <v>222</v>
      </c>
      <c r="U303" s="211" t="s">
        <v>222</v>
      </c>
      <c r="V303" s="211" t="s">
        <v>222</v>
      </c>
      <c r="W303" s="215" t="s">
        <v>222</v>
      </c>
      <c r="X303" s="211" t="s">
        <v>222</v>
      </c>
      <c r="Y303" s="211" t="s">
        <v>222</v>
      </c>
      <c r="Z303" s="215" t="s">
        <v>222</v>
      </c>
      <c r="AA303" s="211" t="s">
        <v>222</v>
      </c>
      <c r="AB303" s="213">
        <v>45016</v>
      </c>
      <c r="AC303" s="212">
        <v>2057.9250000000002</v>
      </c>
      <c r="AD303" s="212">
        <v>101079.95207</v>
      </c>
      <c r="AE303" s="211">
        <v>49.117412962000003</v>
      </c>
      <c r="AF303" s="213">
        <v>45565</v>
      </c>
      <c r="AG303" s="211" t="s">
        <v>222</v>
      </c>
      <c r="AH303" s="211">
        <v>0</v>
      </c>
      <c r="AI303" s="211">
        <v>0</v>
      </c>
      <c r="AJ303" s="211" t="s">
        <v>222</v>
      </c>
      <c r="AK303" s="211" t="s">
        <v>222</v>
      </c>
      <c r="AL303" s="211" t="s">
        <v>222</v>
      </c>
      <c r="AM303" s="211" t="s">
        <v>222</v>
      </c>
      <c r="AN303" s="211" t="s">
        <v>222</v>
      </c>
      <c r="AO303" s="211" t="s">
        <v>222</v>
      </c>
      <c r="AP303" s="211" t="s">
        <v>222</v>
      </c>
      <c r="AQ303" s="211" t="s">
        <v>222</v>
      </c>
      <c r="AR303" s="211" t="s">
        <v>222</v>
      </c>
      <c r="AS303" s="211" t="s">
        <v>222</v>
      </c>
      <c r="AT303" s="211" t="s">
        <v>222</v>
      </c>
      <c r="AU303" s="211" t="s">
        <v>222</v>
      </c>
      <c r="AV303" s="211" t="s">
        <v>222</v>
      </c>
      <c r="AW303" s="211" t="s">
        <v>222</v>
      </c>
      <c r="AX303" s="211" t="s">
        <v>222</v>
      </c>
      <c r="AY303" s="211" t="s">
        <v>222</v>
      </c>
      <c r="AZ303" s="211" t="s">
        <v>222</v>
      </c>
      <c r="BA303" s="210">
        <v>0.40749146108000001</v>
      </c>
      <c r="BB303" s="211" t="s">
        <v>222</v>
      </c>
      <c r="BC303" s="211" t="s">
        <v>222</v>
      </c>
      <c r="BD303" s="211" t="s">
        <v>222</v>
      </c>
      <c r="BE303" s="209" t="s">
        <v>1756</v>
      </c>
      <c r="BF303" s="209" t="s">
        <v>1757</v>
      </c>
      <c r="BG303" s="211">
        <v>0</v>
      </c>
      <c r="BH303" s="211" t="s">
        <v>222</v>
      </c>
    </row>
    <row r="304" spans="1:60" x14ac:dyDescent="0.3">
      <c r="A304" s="208">
        <v>301</v>
      </c>
      <c r="B304" s="209" t="s">
        <v>1341</v>
      </c>
      <c r="C304" s="207" t="s">
        <v>234</v>
      </c>
      <c r="D304" s="209" t="s">
        <v>286</v>
      </c>
      <c r="E304" s="209" t="s">
        <v>880</v>
      </c>
      <c r="F304" s="209" t="s">
        <v>288</v>
      </c>
      <c r="G304" s="209" t="s">
        <v>951</v>
      </c>
      <c r="H304" s="209" t="s">
        <v>952</v>
      </c>
      <c r="I304" s="209" t="s">
        <v>291</v>
      </c>
      <c r="J304" s="209" t="s">
        <v>833</v>
      </c>
      <c r="K304" s="211">
        <v>0</v>
      </c>
      <c r="L304" s="211" t="s">
        <v>222</v>
      </c>
      <c r="M304" s="212">
        <v>0</v>
      </c>
      <c r="N304" s="212">
        <v>0</v>
      </c>
      <c r="O304" s="212">
        <v>0</v>
      </c>
      <c r="P304" s="213">
        <v>45649</v>
      </c>
      <c r="Q304" s="211" t="s">
        <v>222</v>
      </c>
      <c r="R304" s="211" t="s">
        <v>222</v>
      </c>
      <c r="S304" s="211" t="s">
        <v>222</v>
      </c>
      <c r="T304" s="211" t="s">
        <v>222</v>
      </c>
      <c r="U304" s="211" t="s">
        <v>222</v>
      </c>
      <c r="V304" s="211" t="s">
        <v>222</v>
      </c>
      <c r="W304" s="215" t="s">
        <v>222</v>
      </c>
      <c r="X304" s="211" t="s">
        <v>222</v>
      </c>
      <c r="Y304" s="211" t="s">
        <v>222</v>
      </c>
      <c r="Z304" s="215" t="s">
        <v>222</v>
      </c>
      <c r="AA304" s="211" t="s">
        <v>222</v>
      </c>
      <c r="AB304" s="213">
        <v>45688</v>
      </c>
      <c r="AC304" s="212">
        <v>883.35900000000004</v>
      </c>
      <c r="AD304" s="212">
        <v>0</v>
      </c>
      <c r="AE304" s="211">
        <v>0</v>
      </c>
      <c r="AF304" s="213">
        <v>45596</v>
      </c>
      <c r="AG304" s="211" t="s">
        <v>222</v>
      </c>
      <c r="AH304" s="211">
        <v>0</v>
      </c>
      <c r="AI304" s="211">
        <v>0</v>
      </c>
      <c r="AJ304" s="211" t="s">
        <v>222</v>
      </c>
      <c r="AK304" s="211" t="s">
        <v>222</v>
      </c>
      <c r="AL304" s="211" t="s">
        <v>222</v>
      </c>
      <c r="AM304" s="211" t="s">
        <v>222</v>
      </c>
      <c r="AN304" s="211" t="s">
        <v>222</v>
      </c>
      <c r="AO304" s="211" t="s">
        <v>222</v>
      </c>
      <c r="AP304" s="211" t="s">
        <v>222</v>
      </c>
      <c r="AQ304" s="211" t="s">
        <v>222</v>
      </c>
      <c r="AR304" s="211" t="s">
        <v>222</v>
      </c>
      <c r="AS304" s="211" t="s">
        <v>222</v>
      </c>
      <c r="AT304" s="211" t="s">
        <v>222</v>
      </c>
      <c r="AU304" s="211" t="s">
        <v>222</v>
      </c>
      <c r="AV304" s="211" t="s">
        <v>222</v>
      </c>
      <c r="AW304" s="211" t="s">
        <v>222</v>
      </c>
      <c r="AX304" s="211" t="s">
        <v>222</v>
      </c>
      <c r="AY304" s="211" t="s">
        <v>222</v>
      </c>
      <c r="AZ304" s="211" t="s">
        <v>222</v>
      </c>
      <c r="BA304" s="210">
        <v>0</v>
      </c>
      <c r="BB304" s="211" t="s">
        <v>222</v>
      </c>
      <c r="BC304" s="211" t="s">
        <v>222</v>
      </c>
      <c r="BD304" s="211" t="s">
        <v>222</v>
      </c>
      <c r="BE304" s="209" t="s">
        <v>1756</v>
      </c>
      <c r="BF304" s="209" t="s">
        <v>1757</v>
      </c>
      <c r="BG304" s="211">
        <v>0</v>
      </c>
      <c r="BH304" s="211" t="s">
        <v>222</v>
      </c>
    </row>
    <row r="305" spans="1:60" x14ac:dyDescent="0.3">
      <c r="A305" s="208">
        <v>302</v>
      </c>
      <c r="B305" s="209" t="s">
        <v>1791</v>
      </c>
      <c r="C305" s="207" t="s">
        <v>234</v>
      </c>
      <c r="D305" s="209" t="s">
        <v>286</v>
      </c>
      <c r="E305" s="209" t="s">
        <v>880</v>
      </c>
      <c r="F305" s="209" t="s">
        <v>288</v>
      </c>
      <c r="G305" s="209" t="s">
        <v>1182</v>
      </c>
      <c r="H305" s="209" t="s">
        <v>425</v>
      </c>
      <c r="I305" s="209" t="s">
        <v>291</v>
      </c>
      <c r="J305" s="209" t="s">
        <v>833</v>
      </c>
      <c r="K305" s="211">
        <v>0</v>
      </c>
      <c r="L305" s="211" t="s">
        <v>222</v>
      </c>
      <c r="M305" s="212">
        <v>0</v>
      </c>
      <c r="N305" s="212">
        <v>0</v>
      </c>
      <c r="O305" s="212">
        <v>0</v>
      </c>
      <c r="P305" s="213">
        <v>42339</v>
      </c>
      <c r="Q305" s="211" t="s">
        <v>222</v>
      </c>
      <c r="R305" s="211" t="s">
        <v>222</v>
      </c>
      <c r="S305" s="211" t="s">
        <v>222</v>
      </c>
      <c r="T305" s="211" t="s">
        <v>222</v>
      </c>
      <c r="U305" s="211" t="s">
        <v>222</v>
      </c>
      <c r="V305" s="211" t="s">
        <v>222</v>
      </c>
      <c r="W305" s="215" t="s">
        <v>222</v>
      </c>
      <c r="X305" s="211" t="s">
        <v>222</v>
      </c>
      <c r="Y305" s="211" t="s">
        <v>222</v>
      </c>
      <c r="Z305" s="215" t="s">
        <v>222</v>
      </c>
      <c r="AA305" s="211" t="s">
        <v>222</v>
      </c>
      <c r="AB305" s="213">
        <v>46234</v>
      </c>
      <c r="AC305" s="212">
        <v>787.25599999999997</v>
      </c>
      <c r="AD305" s="212">
        <v>1355948.3622000001</v>
      </c>
      <c r="AE305" s="211">
        <v>1722.3728523</v>
      </c>
      <c r="AF305" s="213">
        <v>46246</v>
      </c>
      <c r="AG305" s="211" t="s">
        <v>222</v>
      </c>
      <c r="AH305" s="211">
        <v>124.96</v>
      </c>
      <c r="AI305" s="211">
        <v>8.75</v>
      </c>
      <c r="AJ305" s="211" t="s">
        <v>222</v>
      </c>
      <c r="AK305" s="211" t="s">
        <v>222</v>
      </c>
      <c r="AL305" s="211" t="s">
        <v>222</v>
      </c>
      <c r="AM305" s="211" t="s">
        <v>222</v>
      </c>
      <c r="AN305" s="211" t="s">
        <v>222</v>
      </c>
      <c r="AO305" s="211" t="s">
        <v>222</v>
      </c>
      <c r="AP305" s="211" t="s">
        <v>222</v>
      </c>
      <c r="AQ305" s="211" t="s">
        <v>222</v>
      </c>
      <c r="AR305" s="211" t="s">
        <v>222</v>
      </c>
      <c r="AS305" s="211" t="s">
        <v>222</v>
      </c>
      <c r="AT305" s="211" t="s">
        <v>222</v>
      </c>
      <c r="AU305" s="211" t="s">
        <v>222</v>
      </c>
      <c r="AV305" s="211" t="s">
        <v>222</v>
      </c>
      <c r="AW305" s="211" t="s">
        <v>222</v>
      </c>
      <c r="AX305" s="211" t="s">
        <v>222</v>
      </c>
      <c r="AY305" s="211" t="s">
        <v>222</v>
      </c>
      <c r="AZ305" s="211" t="s">
        <v>222</v>
      </c>
      <c r="BA305" s="211" t="s">
        <v>222</v>
      </c>
      <c r="BB305" s="211" t="s">
        <v>222</v>
      </c>
      <c r="BC305" s="211" t="s">
        <v>222</v>
      </c>
      <c r="BD305" s="211" t="s">
        <v>222</v>
      </c>
      <c r="BE305" s="209" t="s">
        <v>1756</v>
      </c>
      <c r="BF305" s="209" t="s">
        <v>1757</v>
      </c>
      <c r="BG305" s="211">
        <v>8.25</v>
      </c>
      <c r="BH305" s="211" t="s">
        <v>222</v>
      </c>
    </row>
    <row r="306" spans="1:60" x14ac:dyDescent="0.3">
      <c r="A306" s="208">
        <v>303</v>
      </c>
      <c r="B306" s="209" t="s">
        <v>2087</v>
      </c>
      <c r="C306" s="207" t="s">
        <v>234</v>
      </c>
      <c r="D306" s="209" t="s">
        <v>286</v>
      </c>
      <c r="E306" s="209" t="s">
        <v>880</v>
      </c>
      <c r="F306" s="209" t="s">
        <v>288</v>
      </c>
      <c r="G306" s="209" t="s">
        <v>428</v>
      </c>
      <c r="H306" s="209" t="s">
        <v>429</v>
      </c>
      <c r="I306" s="209" t="s">
        <v>291</v>
      </c>
      <c r="J306" s="209" t="s">
        <v>833</v>
      </c>
      <c r="K306" s="211">
        <v>100</v>
      </c>
      <c r="L306" s="211" t="s">
        <v>222</v>
      </c>
      <c r="M306" s="212">
        <v>60.864448799999998</v>
      </c>
      <c r="N306" s="212">
        <v>42.870036153999997</v>
      </c>
      <c r="O306" s="212">
        <v>42.406467391</v>
      </c>
      <c r="P306" s="213">
        <v>46255</v>
      </c>
      <c r="Q306" s="212">
        <v>118300.43146000001</v>
      </c>
      <c r="R306" s="212">
        <v>88685.376640000002</v>
      </c>
      <c r="S306" s="212">
        <v>29615.054820000001</v>
      </c>
      <c r="T306" s="211">
        <v>288.62</v>
      </c>
      <c r="U306" s="211">
        <v>346.38836653999999</v>
      </c>
      <c r="V306" s="210">
        <v>83.322659731000002</v>
      </c>
      <c r="W306" s="213">
        <v>46147</v>
      </c>
      <c r="X306" s="211">
        <v>209.04263653000001</v>
      </c>
      <c r="Y306" s="214">
        <v>138.06752766</v>
      </c>
      <c r="Z306" s="213">
        <v>45896</v>
      </c>
      <c r="AA306" s="210">
        <v>0.73072290633000003</v>
      </c>
      <c r="AB306" s="213">
        <v>46234</v>
      </c>
      <c r="AC306" s="212">
        <v>409.88299999999998</v>
      </c>
      <c r="AD306" s="212">
        <v>161895.06369000001</v>
      </c>
      <c r="AE306" s="211">
        <v>394.97872244000001</v>
      </c>
      <c r="AF306" s="213">
        <v>46234</v>
      </c>
      <c r="AG306" s="210">
        <v>11.372786700000001</v>
      </c>
      <c r="AH306" s="211">
        <v>26.27</v>
      </c>
      <c r="AI306" s="211">
        <v>1.9</v>
      </c>
      <c r="AJ306" s="210">
        <v>0.45245719066000001</v>
      </c>
      <c r="AK306" s="210">
        <v>-0.49833623379999997</v>
      </c>
      <c r="AL306" s="210">
        <v>-7.4599693534</v>
      </c>
      <c r="AM306" s="210">
        <v>-13.069256008</v>
      </c>
      <c r="AN306" s="210">
        <v>36.310228504000001</v>
      </c>
      <c r="AO306" s="210">
        <v>1.8431161467999999</v>
      </c>
      <c r="AP306" s="210">
        <v>28.821365174</v>
      </c>
      <c r="AQ306" s="210">
        <v>-5.0592105263000002</v>
      </c>
      <c r="AR306" s="211">
        <v>304</v>
      </c>
      <c r="AS306" s="210">
        <v>125.05248546</v>
      </c>
      <c r="AT306" s="210">
        <v>88.945378774999995</v>
      </c>
      <c r="AU306" s="210">
        <v>-6.3226225250999999</v>
      </c>
      <c r="AV306" s="210">
        <v>4.3104631991</v>
      </c>
      <c r="AW306" s="210">
        <v>13.670807999999999</v>
      </c>
      <c r="AX306" s="210">
        <v>-7.9004173262000004</v>
      </c>
      <c r="AY306" s="212">
        <v>6</v>
      </c>
      <c r="AZ306" s="212">
        <v>6</v>
      </c>
      <c r="BA306" s="210">
        <v>0.60546190369999997</v>
      </c>
      <c r="BB306" s="210">
        <v>1.0274413962</v>
      </c>
      <c r="BC306" s="210">
        <v>0.38311779256</v>
      </c>
      <c r="BD306" s="210">
        <v>29.081097522</v>
      </c>
      <c r="BE306" s="209" t="s">
        <v>1756</v>
      </c>
      <c r="BF306" s="209" t="s">
        <v>1757</v>
      </c>
      <c r="BG306" s="211">
        <v>1.9</v>
      </c>
      <c r="BH306" s="210">
        <v>0.61290322581000001</v>
      </c>
    </row>
    <row r="307" spans="1:60" x14ac:dyDescent="0.3">
      <c r="A307" s="208">
        <v>304</v>
      </c>
      <c r="B307" s="209" t="s">
        <v>2433</v>
      </c>
      <c r="C307" s="207" t="s">
        <v>234</v>
      </c>
      <c r="D307" s="209" t="s">
        <v>286</v>
      </c>
      <c r="E307" s="209" t="s">
        <v>880</v>
      </c>
      <c r="F307" s="209" t="s">
        <v>288</v>
      </c>
      <c r="G307" s="209" t="s">
        <v>48</v>
      </c>
      <c r="H307" s="209" t="s">
        <v>329</v>
      </c>
      <c r="I307" s="209" t="s">
        <v>291</v>
      </c>
      <c r="J307" s="209" t="s">
        <v>833</v>
      </c>
      <c r="K307" s="211">
        <v>100</v>
      </c>
      <c r="L307" s="211" t="s">
        <v>222</v>
      </c>
      <c r="M307" s="212">
        <v>457.47703272000001</v>
      </c>
      <c r="N307" s="212">
        <v>435.08645123000002</v>
      </c>
      <c r="O307" s="212">
        <v>341.01208912999999</v>
      </c>
      <c r="P307" s="213">
        <v>46255</v>
      </c>
      <c r="Q307" s="212">
        <v>274844.16980999999</v>
      </c>
      <c r="R307" s="212">
        <v>264848.283</v>
      </c>
      <c r="S307" s="212">
        <v>9995.8868101000007</v>
      </c>
      <c r="T307" s="211">
        <v>32.17</v>
      </c>
      <c r="U307" s="211">
        <v>37.485723233999998</v>
      </c>
      <c r="V307" s="210">
        <v>85.81933927</v>
      </c>
      <c r="W307" s="213">
        <v>46107</v>
      </c>
      <c r="X307" s="211">
        <v>26.712234915</v>
      </c>
      <c r="Y307" s="214">
        <v>120.43170517999999</v>
      </c>
      <c r="Z307" s="213">
        <v>45897</v>
      </c>
      <c r="AA307" s="210">
        <v>0.35822517858000003</v>
      </c>
      <c r="AB307" s="213">
        <v>46234</v>
      </c>
      <c r="AC307" s="212">
        <v>8543.4930000000004</v>
      </c>
      <c r="AD307" s="212">
        <v>767238.55900000001</v>
      </c>
      <c r="AE307" s="211">
        <v>89.803849432999996</v>
      </c>
      <c r="AF307" s="213">
        <v>46241</v>
      </c>
      <c r="AG307" s="210">
        <v>16.903225805999998</v>
      </c>
      <c r="AH307" s="211">
        <v>5.24</v>
      </c>
      <c r="AI307" s="211">
        <v>0.45</v>
      </c>
      <c r="AJ307" s="210">
        <v>-0.86286594769000002</v>
      </c>
      <c r="AK307" s="210">
        <v>-1.8136593721000001</v>
      </c>
      <c r="AL307" s="210">
        <v>-7.8198399089999997</v>
      </c>
      <c r="AM307" s="210">
        <v>-8.2806038169999994</v>
      </c>
      <c r="AN307" s="210">
        <v>19.848971121999998</v>
      </c>
      <c r="AO307" s="210">
        <v>-7.7684888609999998</v>
      </c>
      <c r="AP307" s="210">
        <v>12.360107792000001</v>
      </c>
      <c r="AQ307" s="210">
        <v>-1.6508712933</v>
      </c>
      <c r="AR307" s="211">
        <v>32.71</v>
      </c>
      <c r="AS307" s="210">
        <v>-20.423845603</v>
      </c>
      <c r="AT307" s="210">
        <v>-56.530952288000002</v>
      </c>
      <c r="AU307" s="210">
        <v>-7.7415663512000004</v>
      </c>
      <c r="AV307" s="210">
        <v>-5.3011418086999997</v>
      </c>
      <c r="AW307" s="210">
        <v>10.764244129</v>
      </c>
      <c r="AX307" s="210">
        <v>-7.7415663512000004</v>
      </c>
      <c r="AY307" s="212">
        <v>8</v>
      </c>
      <c r="AZ307" s="212">
        <v>7</v>
      </c>
      <c r="BA307" s="210">
        <v>1.2726244343999999</v>
      </c>
      <c r="BB307" s="210">
        <v>0.46413818766999998</v>
      </c>
      <c r="BC307" s="210">
        <v>1.5602103163000001</v>
      </c>
      <c r="BD307" s="210">
        <v>17.710629711999999</v>
      </c>
      <c r="BE307" s="209" t="s">
        <v>1756</v>
      </c>
      <c r="BF307" s="209" t="s">
        <v>1757</v>
      </c>
      <c r="BG307" s="211">
        <v>0.45</v>
      </c>
      <c r="BH307" s="210">
        <v>1.2737050665</v>
      </c>
    </row>
    <row r="308" spans="1:60" x14ac:dyDescent="0.3">
      <c r="A308" s="208">
        <v>305</v>
      </c>
      <c r="B308" s="209" t="s">
        <v>1873</v>
      </c>
      <c r="C308" s="207" t="s">
        <v>234</v>
      </c>
      <c r="D308" s="209" t="s">
        <v>286</v>
      </c>
      <c r="E308" s="209" t="s">
        <v>880</v>
      </c>
      <c r="F308" s="209" t="s">
        <v>288</v>
      </c>
      <c r="G308" s="209" t="s">
        <v>38</v>
      </c>
      <c r="H308" s="209" t="s">
        <v>323</v>
      </c>
      <c r="I308" s="209" t="s">
        <v>291</v>
      </c>
      <c r="J308" s="209" t="s">
        <v>833</v>
      </c>
      <c r="K308" s="211">
        <v>100</v>
      </c>
      <c r="L308" s="211" t="s">
        <v>222</v>
      </c>
      <c r="M308" s="212">
        <v>66.97777748</v>
      </c>
      <c r="N308" s="212">
        <v>56.028050153999999</v>
      </c>
      <c r="O308" s="212">
        <v>43.274440435000002</v>
      </c>
      <c r="P308" s="213">
        <v>46255</v>
      </c>
      <c r="Q308" s="212">
        <v>348472.06800000003</v>
      </c>
      <c r="R308" s="212">
        <v>397352.33915999997</v>
      </c>
      <c r="S308" s="212">
        <v>-48880.271159999997</v>
      </c>
      <c r="T308" s="211">
        <v>74</v>
      </c>
      <c r="U308" s="211">
        <v>81.165236335000003</v>
      </c>
      <c r="V308" s="210">
        <v>91.172037859</v>
      </c>
      <c r="W308" s="213">
        <v>46017</v>
      </c>
      <c r="X308" s="211">
        <v>65.846483476000003</v>
      </c>
      <c r="Y308" s="214">
        <v>112.38261497000001</v>
      </c>
      <c r="Z308" s="213">
        <v>45939</v>
      </c>
      <c r="AA308" s="210">
        <v>0.66829306443000003</v>
      </c>
      <c r="AB308" s="213">
        <v>46234</v>
      </c>
      <c r="AC308" s="212">
        <v>4709.0820000000003</v>
      </c>
      <c r="AD308" s="212">
        <v>521436.00845999998</v>
      </c>
      <c r="AE308" s="211">
        <v>110.72986379</v>
      </c>
      <c r="AF308" s="213">
        <v>46234</v>
      </c>
      <c r="AG308" s="210">
        <v>8.4143161887000009</v>
      </c>
      <c r="AH308" s="211">
        <v>7.1</v>
      </c>
      <c r="AI308" s="211">
        <v>0.55000000000000004</v>
      </c>
      <c r="AJ308" s="210">
        <v>2.2240640971999999</v>
      </c>
      <c r="AK308" s="210">
        <v>1.2732706728000001</v>
      </c>
      <c r="AL308" s="210">
        <v>-0.16521256557</v>
      </c>
      <c r="AM308" s="210">
        <v>-3.7927213412</v>
      </c>
      <c r="AN308" s="210">
        <v>-4.0048698756999999</v>
      </c>
      <c r="AO308" s="210">
        <v>-2.1690115094000002</v>
      </c>
      <c r="AP308" s="210">
        <v>-11.493733205</v>
      </c>
      <c r="AQ308" s="210">
        <v>2.2947193807000001</v>
      </c>
      <c r="AR308" s="211">
        <v>72.34</v>
      </c>
      <c r="AS308" s="210">
        <v>82.693443234</v>
      </c>
      <c r="AT308" s="210">
        <v>46.586336549000002</v>
      </c>
      <c r="AU308" s="210">
        <v>1.2035010940999999</v>
      </c>
      <c r="AV308" s="210">
        <v>0.29833554281000002</v>
      </c>
      <c r="AW308" s="210">
        <v>7.3747494987</v>
      </c>
      <c r="AX308" s="210">
        <v>-7.3066263542999996</v>
      </c>
      <c r="AY308" s="212">
        <v>4</v>
      </c>
      <c r="AZ308" s="212">
        <v>6</v>
      </c>
      <c r="BA308" s="210">
        <v>0.73647562934999999</v>
      </c>
      <c r="BB308" s="210">
        <v>-0.79165738771000005</v>
      </c>
      <c r="BC308" s="210">
        <v>1.193829721</v>
      </c>
      <c r="BD308" s="210">
        <v>-9.2626389228000008</v>
      </c>
      <c r="BE308" s="209" t="s">
        <v>1756</v>
      </c>
      <c r="BF308" s="209" t="s">
        <v>1757</v>
      </c>
      <c r="BG308" s="211">
        <v>0.55000000000000004</v>
      </c>
      <c r="BH308" s="210">
        <v>0.74657255328000005</v>
      </c>
    </row>
    <row r="309" spans="1:60" x14ac:dyDescent="0.3">
      <c r="A309" s="208">
        <v>306</v>
      </c>
      <c r="B309" s="209" t="s">
        <v>1342</v>
      </c>
      <c r="C309" s="207" t="s">
        <v>234</v>
      </c>
      <c r="D309" s="209" t="s">
        <v>286</v>
      </c>
      <c r="E309" s="209" t="s">
        <v>880</v>
      </c>
      <c r="F309" s="209" t="s">
        <v>288</v>
      </c>
      <c r="G309" s="209" t="s">
        <v>435</v>
      </c>
      <c r="H309" s="209" t="s">
        <v>436</v>
      </c>
      <c r="I309" s="209" t="s">
        <v>357</v>
      </c>
      <c r="J309" s="209" t="s">
        <v>833</v>
      </c>
      <c r="K309" s="211">
        <v>0</v>
      </c>
      <c r="L309" s="211" t="s">
        <v>222</v>
      </c>
      <c r="M309" s="212">
        <v>0</v>
      </c>
      <c r="N309" s="212">
        <v>0</v>
      </c>
      <c r="O309" s="212">
        <v>0</v>
      </c>
      <c r="P309" s="213">
        <v>44119</v>
      </c>
      <c r="Q309" s="211" t="s">
        <v>222</v>
      </c>
      <c r="R309" s="211" t="s">
        <v>222</v>
      </c>
      <c r="S309" s="211" t="s">
        <v>222</v>
      </c>
      <c r="T309" s="211" t="s">
        <v>222</v>
      </c>
      <c r="U309" s="211" t="s">
        <v>222</v>
      </c>
      <c r="V309" s="211" t="s">
        <v>222</v>
      </c>
      <c r="W309" s="215" t="s">
        <v>222</v>
      </c>
      <c r="X309" s="211" t="s">
        <v>222</v>
      </c>
      <c r="Y309" s="211" t="s">
        <v>222</v>
      </c>
      <c r="Z309" s="215" t="s">
        <v>222</v>
      </c>
      <c r="AA309" s="211" t="s">
        <v>222</v>
      </c>
      <c r="AB309" s="213">
        <v>45260</v>
      </c>
      <c r="AC309" s="212">
        <v>52.000002809999998</v>
      </c>
      <c r="AD309" s="212">
        <v>58192.036939999998</v>
      </c>
      <c r="AE309" s="211">
        <v>1119.077573</v>
      </c>
      <c r="AF309" s="213">
        <v>45275</v>
      </c>
      <c r="AG309" s="211" t="s">
        <v>222</v>
      </c>
      <c r="AH309" s="211">
        <v>0</v>
      </c>
      <c r="AI309" s="211">
        <v>0</v>
      </c>
      <c r="AJ309" s="211" t="s">
        <v>222</v>
      </c>
      <c r="AK309" s="211" t="s">
        <v>222</v>
      </c>
      <c r="AL309" s="211" t="s">
        <v>222</v>
      </c>
      <c r="AM309" s="211" t="s">
        <v>222</v>
      </c>
      <c r="AN309" s="211" t="s">
        <v>222</v>
      </c>
      <c r="AO309" s="211" t="s">
        <v>222</v>
      </c>
      <c r="AP309" s="211" t="s">
        <v>222</v>
      </c>
      <c r="AQ309" s="211" t="s">
        <v>222</v>
      </c>
      <c r="AR309" s="211" t="s">
        <v>222</v>
      </c>
      <c r="AS309" s="211" t="s">
        <v>222</v>
      </c>
      <c r="AT309" s="211" t="s">
        <v>222</v>
      </c>
      <c r="AU309" s="211" t="s">
        <v>222</v>
      </c>
      <c r="AV309" s="211" t="s">
        <v>222</v>
      </c>
      <c r="AW309" s="211" t="s">
        <v>222</v>
      </c>
      <c r="AX309" s="211" t="s">
        <v>222</v>
      </c>
      <c r="AY309" s="211" t="s">
        <v>222</v>
      </c>
      <c r="AZ309" s="211" t="s">
        <v>222</v>
      </c>
      <c r="BA309" s="211" t="s">
        <v>222</v>
      </c>
      <c r="BB309" s="211" t="s">
        <v>222</v>
      </c>
      <c r="BC309" s="211" t="s">
        <v>222</v>
      </c>
      <c r="BD309" s="211" t="s">
        <v>222</v>
      </c>
      <c r="BE309" s="209" t="s">
        <v>1756</v>
      </c>
      <c r="BF309" s="209" t="s">
        <v>1757</v>
      </c>
      <c r="BG309" s="211">
        <v>0</v>
      </c>
      <c r="BH309" s="211" t="s">
        <v>222</v>
      </c>
    </row>
    <row r="310" spans="1:60" x14ac:dyDescent="0.3">
      <c r="A310" s="208">
        <v>307</v>
      </c>
      <c r="B310" s="209" t="s">
        <v>1992</v>
      </c>
      <c r="C310" s="207" t="s">
        <v>1993</v>
      </c>
      <c r="D310" s="209" t="s">
        <v>286</v>
      </c>
      <c r="E310" s="209" t="s">
        <v>880</v>
      </c>
      <c r="F310" s="209" t="s">
        <v>288</v>
      </c>
      <c r="G310" s="209" t="s">
        <v>1994</v>
      </c>
      <c r="H310" s="209" t="s">
        <v>1995</v>
      </c>
      <c r="I310" s="209" t="s">
        <v>291</v>
      </c>
      <c r="J310" s="209" t="s">
        <v>833</v>
      </c>
      <c r="K310" s="211">
        <v>67.692307692</v>
      </c>
      <c r="L310" s="211" t="s">
        <v>222</v>
      </c>
      <c r="M310" s="211" t="s">
        <v>222</v>
      </c>
      <c r="N310" s="212">
        <v>21.755759230999999</v>
      </c>
      <c r="O310" s="212">
        <v>31.090760435</v>
      </c>
      <c r="P310" s="213">
        <v>46255</v>
      </c>
      <c r="Q310" s="211" t="s">
        <v>222</v>
      </c>
      <c r="R310" s="211" t="s">
        <v>222</v>
      </c>
      <c r="S310" s="211" t="s">
        <v>222</v>
      </c>
      <c r="T310" s="211">
        <v>116.4</v>
      </c>
      <c r="U310" s="211" t="s">
        <v>222</v>
      </c>
      <c r="V310" s="211" t="s">
        <v>222</v>
      </c>
      <c r="W310" s="215" t="s">
        <v>222</v>
      </c>
      <c r="X310" s="211" t="s">
        <v>222</v>
      </c>
      <c r="Y310" s="211" t="s">
        <v>222</v>
      </c>
      <c r="Z310" s="215" t="s">
        <v>222</v>
      </c>
      <c r="AA310" s="211" t="s">
        <v>222</v>
      </c>
      <c r="AB310" s="213">
        <v>46234</v>
      </c>
      <c r="AC310" s="211" t="s">
        <v>222</v>
      </c>
      <c r="AD310" s="212">
        <v>1230.49928</v>
      </c>
      <c r="AE310" s="211" t="s">
        <v>222</v>
      </c>
      <c r="AF310" s="215" t="s">
        <v>222</v>
      </c>
      <c r="AG310" s="211" t="s">
        <v>222</v>
      </c>
      <c r="AH310" s="211" t="s">
        <v>222</v>
      </c>
      <c r="AI310" s="211">
        <v>0</v>
      </c>
      <c r="AJ310" s="210">
        <v>6.8775790896E-2</v>
      </c>
      <c r="AK310" s="210">
        <v>-0.88201763355999996</v>
      </c>
      <c r="AL310" s="210">
        <v>1.5884098447999999</v>
      </c>
      <c r="AM310" s="210">
        <v>4.5916075120000004</v>
      </c>
      <c r="AN310" s="211" t="s">
        <v>222</v>
      </c>
      <c r="AO310" s="210">
        <v>11.987685203</v>
      </c>
      <c r="AP310" s="211" t="s">
        <v>222</v>
      </c>
      <c r="AQ310" s="210">
        <v>0.33617791578</v>
      </c>
      <c r="AR310" s="211">
        <v>116.01</v>
      </c>
      <c r="AS310" s="211" t="s">
        <v>222</v>
      </c>
      <c r="AT310" s="211" t="s">
        <v>222</v>
      </c>
      <c r="AU310" s="210">
        <v>1.0943199582000001</v>
      </c>
      <c r="AV310" s="210">
        <v>14.455032255000001</v>
      </c>
      <c r="AW310" s="210">
        <v>1.664421782</v>
      </c>
      <c r="AX310" s="210">
        <v>1.0943199582000001</v>
      </c>
      <c r="AY310" s="211" t="s">
        <v>222</v>
      </c>
      <c r="AZ310" s="211" t="s">
        <v>222</v>
      </c>
      <c r="BA310" s="210">
        <v>0</v>
      </c>
      <c r="BB310" s="211" t="s">
        <v>222</v>
      </c>
      <c r="BC310" s="211" t="s">
        <v>222</v>
      </c>
      <c r="BD310" s="211" t="s">
        <v>222</v>
      </c>
      <c r="BE310" s="209" t="s">
        <v>1756</v>
      </c>
      <c r="BF310" s="209" t="s">
        <v>1757</v>
      </c>
      <c r="BG310" s="211">
        <v>0</v>
      </c>
      <c r="BH310" s="210">
        <v>0</v>
      </c>
    </row>
    <row r="311" spans="1:60" x14ac:dyDescent="0.3">
      <c r="A311" s="208">
        <v>308</v>
      </c>
      <c r="B311" s="209" t="s">
        <v>2050</v>
      </c>
      <c r="C311" s="207" t="s">
        <v>234</v>
      </c>
      <c r="D311" s="209" t="s">
        <v>286</v>
      </c>
      <c r="E311" s="209" t="s">
        <v>880</v>
      </c>
      <c r="F311" s="209" t="s">
        <v>288</v>
      </c>
      <c r="G311" s="209" t="s">
        <v>2051</v>
      </c>
      <c r="H311" s="209" t="s">
        <v>2052</v>
      </c>
      <c r="I311" s="209" t="s">
        <v>222</v>
      </c>
      <c r="J311" s="209" t="s">
        <v>833</v>
      </c>
      <c r="K311" s="211">
        <v>18.461538462</v>
      </c>
      <c r="L311" s="211" t="s">
        <v>222</v>
      </c>
      <c r="M311" s="211" t="s">
        <v>222</v>
      </c>
      <c r="N311" s="212">
        <v>1785.5881360000001</v>
      </c>
      <c r="O311" s="212">
        <v>0.69379304348000004</v>
      </c>
      <c r="P311" s="213">
        <v>46253</v>
      </c>
      <c r="Q311" s="212">
        <v>275016.60836000001</v>
      </c>
      <c r="R311" s="211" t="s">
        <v>222</v>
      </c>
      <c r="S311" s="211" t="s">
        <v>222</v>
      </c>
      <c r="T311" s="211">
        <v>100.36</v>
      </c>
      <c r="U311" s="211" t="s">
        <v>222</v>
      </c>
      <c r="V311" s="211" t="s">
        <v>222</v>
      </c>
      <c r="W311" s="215" t="s">
        <v>222</v>
      </c>
      <c r="X311" s="211" t="s">
        <v>222</v>
      </c>
      <c r="Y311" s="211" t="s">
        <v>222</v>
      </c>
      <c r="Z311" s="215" t="s">
        <v>222</v>
      </c>
      <c r="AA311" s="210">
        <v>1.0068220814</v>
      </c>
      <c r="AB311" s="213">
        <v>46234</v>
      </c>
      <c r="AC311" s="212">
        <v>2740.3009999999999</v>
      </c>
      <c r="AD311" s="212">
        <v>273153.13543999998</v>
      </c>
      <c r="AE311" s="211">
        <v>99.679975098</v>
      </c>
      <c r="AF311" s="213">
        <v>46234</v>
      </c>
      <c r="AG311" s="211" t="s">
        <v>222</v>
      </c>
      <c r="AH311" s="211" t="s">
        <v>222</v>
      </c>
      <c r="AI311" s="211">
        <v>0.95</v>
      </c>
      <c r="AJ311" s="211" t="s">
        <v>222</v>
      </c>
      <c r="AK311" s="211" t="s">
        <v>222</v>
      </c>
      <c r="AL311" s="211" t="s">
        <v>222</v>
      </c>
      <c r="AM311" s="210">
        <v>2.8220051500999999</v>
      </c>
      <c r="AN311" s="211" t="s">
        <v>222</v>
      </c>
      <c r="AO311" s="211" t="s">
        <v>222</v>
      </c>
      <c r="AP311" s="211" t="s">
        <v>222</v>
      </c>
      <c r="AQ311" s="210">
        <v>0</v>
      </c>
      <c r="AR311" s="211" t="s">
        <v>222</v>
      </c>
      <c r="AS311" s="211" t="s">
        <v>222</v>
      </c>
      <c r="AT311" s="211" t="s">
        <v>222</v>
      </c>
      <c r="AU311" s="211" t="s">
        <v>222</v>
      </c>
      <c r="AV311" s="211" t="s">
        <v>222</v>
      </c>
      <c r="AW311" s="210">
        <v>1.0119310024999999</v>
      </c>
      <c r="AX311" s="210">
        <v>0.67147755162</v>
      </c>
      <c r="AY311" s="211" t="s">
        <v>222</v>
      </c>
      <c r="AZ311" s="211" t="s">
        <v>222</v>
      </c>
      <c r="BA311" s="210">
        <v>0.94659226783999995</v>
      </c>
      <c r="BB311" s="211" t="s">
        <v>222</v>
      </c>
      <c r="BC311" s="211" t="s">
        <v>222</v>
      </c>
      <c r="BD311" s="211" t="s">
        <v>222</v>
      </c>
      <c r="BE311" s="209" t="s">
        <v>1756</v>
      </c>
      <c r="BF311" s="209" t="s">
        <v>1757</v>
      </c>
      <c r="BG311" s="211">
        <v>0.95</v>
      </c>
      <c r="BH311" s="210">
        <v>0.94659226783999995</v>
      </c>
    </row>
    <row r="312" spans="1:60" x14ac:dyDescent="0.3">
      <c r="A312" s="208">
        <v>309</v>
      </c>
      <c r="B312" s="209" t="s">
        <v>2068</v>
      </c>
      <c r="C312" s="207" t="s">
        <v>234</v>
      </c>
      <c r="D312" s="209" t="s">
        <v>286</v>
      </c>
      <c r="E312" s="209" t="s">
        <v>880</v>
      </c>
      <c r="F312" s="209" t="s">
        <v>288</v>
      </c>
      <c r="G312" s="209" t="s">
        <v>2069</v>
      </c>
      <c r="H312" s="209" t="s">
        <v>2070</v>
      </c>
      <c r="I312" s="209" t="s">
        <v>222</v>
      </c>
      <c r="J312" s="209" t="s">
        <v>833</v>
      </c>
      <c r="K312" s="211">
        <v>7.6923076923</v>
      </c>
      <c r="L312" s="211" t="s">
        <v>222</v>
      </c>
      <c r="M312" s="211" t="s">
        <v>222</v>
      </c>
      <c r="N312" s="212">
        <v>8.9561538462000004E-3</v>
      </c>
      <c r="O312" s="212">
        <v>0</v>
      </c>
      <c r="P312" s="213">
        <v>46205</v>
      </c>
      <c r="Q312" s="211" t="s">
        <v>222</v>
      </c>
      <c r="R312" s="211" t="s">
        <v>222</v>
      </c>
      <c r="S312" s="211" t="s">
        <v>222</v>
      </c>
      <c r="T312" s="211" t="s">
        <v>222</v>
      </c>
      <c r="U312" s="211" t="s">
        <v>222</v>
      </c>
      <c r="V312" s="211" t="s">
        <v>222</v>
      </c>
      <c r="W312" s="215" t="s">
        <v>222</v>
      </c>
      <c r="X312" s="211" t="s">
        <v>222</v>
      </c>
      <c r="Y312" s="211" t="s">
        <v>222</v>
      </c>
      <c r="Z312" s="215" t="s">
        <v>222</v>
      </c>
      <c r="AA312" s="211" t="s">
        <v>222</v>
      </c>
      <c r="AB312" s="213">
        <v>46234</v>
      </c>
      <c r="AC312" s="212">
        <v>1296.249</v>
      </c>
      <c r="AD312" s="212">
        <v>135018.72031</v>
      </c>
      <c r="AE312" s="211">
        <v>104.16109891000001</v>
      </c>
      <c r="AF312" s="213">
        <v>46234</v>
      </c>
      <c r="AG312" s="211" t="s">
        <v>222</v>
      </c>
      <c r="AH312" s="211" t="s">
        <v>222</v>
      </c>
      <c r="AI312" s="211">
        <v>1.07</v>
      </c>
      <c r="AJ312" s="211" t="s">
        <v>222</v>
      </c>
      <c r="AK312" s="211" t="s">
        <v>222</v>
      </c>
      <c r="AL312" s="211" t="s">
        <v>222</v>
      </c>
      <c r="AM312" s="211" t="s">
        <v>222</v>
      </c>
      <c r="AN312" s="211" t="s">
        <v>222</v>
      </c>
      <c r="AO312" s="211" t="s">
        <v>222</v>
      </c>
      <c r="AP312" s="211" t="s">
        <v>222</v>
      </c>
      <c r="AQ312" s="211" t="s">
        <v>222</v>
      </c>
      <c r="AR312" s="211" t="s">
        <v>222</v>
      </c>
      <c r="AS312" s="211" t="s">
        <v>222</v>
      </c>
      <c r="AT312" s="211" t="s">
        <v>222</v>
      </c>
      <c r="AU312" s="211" t="s">
        <v>222</v>
      </c>
      <c r="AV312" s="211" t="s">
        <v>222</v>
      </c>
      <c r="AW312" s="210">
        <v>16.7157211</v>
      </c>
      <c r="AX312" s="210">
        <v>1.0722446828000001</v>
      </c>
      <c r="AY312" s="211" t="s">
        <v>222</v>
      </c>
      <c r="AZ312" s="211" t="s">
        <v>222</v>
      </c>
      <c r="BA312" s="210">
        <v>1.3834846519999999</v>
      </c>
      <c r="BB312" s="211" t="s">
        <v>222</v>
      </c>
      <c r="BC312" s="211" t="s">
        <v>222</v>
      </c>
      <c r="BD312" s="211" t="s">
        <v>222</v>
      </c>
      <c r="BE312" s="209" t="s">
        <v>1756</v>
      </c>
      <c r="BF312" s="209" t="s">
        <v>1757</v>
      </c>
      <c r="BG312" s="211">
        <v>1.07</v>
      </c>
      <c r="BH312" s="210">
        <v>0.89166666667000005</v>
      </c>
    </row>
    <row r="313" spans="1:60" x14ac:dyDescent="0.3">
      <c r="A313" s="208">
        <v>310</v>
      </c>
      <c r="B313" s="209" t="s">
        <v>1924</v>
      </c>
      <c r="C313" s="207" t="s">
        <v>234</v>
      </c>
      <c r="D313" s="209" t="s">
        <v>286</v>
      </c>
      <c r="E313" s="209" t="s">
        <v>880</v>
      </c>
      <c r="F313" s="209" t="s">
        <v>288</v>
      </c>
      <c r="G313" s="209" t="s">
        <v>458</v>
      </c>
      <c r="H313" s="209" t="s">
        <v>459</v>
      </c>
      <c r="I313" s="209" t="s">
        <v>291</v>
      </c>
      <c r="J313" s="209" t="s">
        <v>833</v>
      </c>
      <c r="K313" s="211">
        <v>69.230769230999996</v>
      </c>
      <c r="L313" s="211" t="s">
        <v>222</v>
      </c>
      <c r="M313" s="212">
        <v>5.1281330000000001</v>
      </c>
      <c r="N313" s="212">
        <v>2.4113744614999999</v>
      </c>
      <c r="O313" s="212">
        <v>2.6705734783000001</v>
      </c>
      <c r="P313" s="213">
        <v>46255</v>
      </c>
      <c r="Q313" s="212">
        <v>44155.65</v>
      </c>
      <c r="R313" s="212">
        <v>48450.790500000003</v>
      </c>
      <c r="S313" s="212">
        <v>-4295.1405000000004</v>
      </c>
      <c r="T313" s="211">
        <v>77</v>
      </c>
      <c r="U313" s="211">
        <v>82.999572611999994</v>
      </c>
      <c r="V313" s="210">
        <v>92.771562041999999</v>
      </c>
      <c r="W313" s="213">
        <v>45957</v>
      </c>
      <c r="X313" s="211">
        <v>68.434253204000001</v>
      </c>
      <c r="Y313" s="214">
        <v>112.51675351</v>
      </c>
      <c r="Z313" s="213">
        <v>46233</v>
      </c>
      <c r="AA313" s="210">
        <v>0.62063993545999996</v>
      </c>
      <c r="AB313" s="213">
        <v>46234</v>
      </c>
      <c r="AC313" s="212">
        <v>573.45000000000005</v>
      </c>
      <c r="AD313" s="212">
        <v>71145.357359999995</v>
      </c>
      <c r="AE313" s="211">
        <v>124.06549369</v>
      </c>
      <c r="AF313" s="213">
        <v>46203</v>
      </c>
      <c r="AG313" s="210">
        <v>3.2831104273</v>
      </c>
      <c r="AH313" s="211">
        <v>2.7738999999999998</v>
      </c>
      <c r="AI313" s="211">
        <v>0</v>
      </c>
      <c r="AJ313" s="210">
        <v>-1.2985326611000001E-2</v>
      </c>
      <c r="AK313" s="210">
        <v>-0.96377875106999999</v>
      </c>
      <c r="AL313" s="210">
        <v>3.0726577806000002</v>
      </c>
      <c r="AM313" s="210">
        <v>1.4655461318</v>
      </c>
      <c r="AN313" s="210">
        <v>-2.1835400274999999</v>
      </c>
      <c r="AO313" s="210">
        <v>-3.9982529026</v>
      </c>
      <c r="AP313" s="210">
        <v>-9.6724033574000003</v>
      </c>
      <c r="AQ313" s="210">
        <v>-2.5967281272000001E-2</v>
      </c>
      <c r="AR313" s="211" t="s">
        <v>222</v>
      </c>
      <c r="AS313" s="210">
        <v>53.734226378999999</v>
      </c>
      <c r="AT313" s="210">
        <v>17.627119694000001</v>
      </c>
      <c r="AU313" s="210">
        <v>12.516753518</v>
      </c>
      <c r="AV313" s="210">
        <v>-1.5309058503999999</v>
      </c>
      <c r="AW313" s="210">
        <v>12.516753518</v>
      </c>
      <c r="AX313" s="210">
        <v>-10.999932357</v>
      </c>
      <c r="AY313" s="212">
        <v>5</v>
      </c>
      <c r="AZ313" s="212">
        <v>4</v>
      </c>
      <c r="BA313" s="210">
        <v>0</v>
      </c>
      <c r="BB313" s="210">
        <v>-0.63363193285999997</v>
      </c>
      <c r="BC313" s="210">
        <v>-0.90203932292</v>
      </c>
      <c r="BD313" s="210">
        <v>-21.715446555</v>
      </c>
      <c r="BE313" s="209" t="s">
        <v>1756</v>
      </c>
      <c r="BF313" s="209" t="s">
        <v>1757</v>
      </c>
      <c r="BG313" s="211">
        <v>0</v>
      </c>
      <c r="BH313" s="210">
        <v>0</v>
      </c>
    </row>
    <row r="314" spans="1:60" x14ac:dyDescent="0.3">
      <c r="A314" s="208">
        <v>311</v>
      </c>
      <c r="B314" s="209" t="s">
        <v>2088</v>
      </c>
      <c r="C314" s="207" t="s">
        <v>234</v>
      </c>
      <c r="D314" s="209" t="s">
        <v>286</v>
      </c>
      <c r="E314" s="209" t="s">
        <v>880</v>
      </c>
      <c r="F314" s="209" t="s">
        <v>288</v>
      </c>
      <c r="G314" s="209" t="s">
        <v>59</v>
      </c>
      <c r="H314" s="209" t="s">
        <v>351</v>
      </c>
      <c r="I314" s="209" t="s">
        <v>291</v>
      </c>
      <c r="J314" s="209" t="s">
        <v>833</v>
      </c>
      <c r="K314" s="211">
        <v>100</v>
      </c>
      <c r="L314" s="211" t="s">
        <v>222</v>
      </c>
      <c r="M314" s="212">
        <v>360.46124844000002</v>
      </c>
      <c r="N314" s="212">
        <v>243.54642138</v>
      </c>
      <c r="O314" s="212">
        <v>202.43821260999999</v>
      </c>
      <c r="P314" s="213">
        <v>46255</v>
      </c>
      <c r="Q314" s="212">
        <v>288111</v>
      </c>
      <c r="R314" s="212">
        <v>346473</v>
      </c>
      <c r="S314" s="212">
        <v>-58362</v>
      </c>
      <c r="T314" s="211">
        <v>420.6</v>
      </c>
      <c r="U314" s="211">
        <v>474.46107726000002</v>
      </c>
      <c r="V314" s="210">
        <v>88.647946093000002</v>
      </c>
      <c r="W314" s="213">
        <v>45901</v>
      </c>
      <c r="X314" s="211">
        <v>420.6</v>
      </c>
      <c r="Y314" s="214">
        <v>100</v>
      </c>
      <c r="Z314" s="213">
        <v>46255</v>
      </c>
      <c r="AA314" s="210">
        <v>0.70639466246000004</v>
      </c>
      <c r="AB314" s="213">
        <v>46234</v>
      </c>
      <c r="AC314" s="212">
        <v>685</v>
      </c>
      <c r="AD314" s="212">
        <v>407861.23580999998</v>
      </c>
      <c r="AE314" s="211">
        <v>595.41786249999996</v>
      </c>
      <c r="AF314" s="213">
        <v>46234</v>
      </c>
      <c r="AG314" s="210">
        <v>7.4416765519999997</v>
      </c>
      <c r="AH314" s="211">
        <v>37.64</v>
      </c>
      <c r="AI314" s="211">
        <v>2.7</v>
      </c>
      <c r="AJ314" s="210">
        <v>-0.79720741541999995</v>
      </c>
      <c r="AK314" s="210">
        <v>-1.7480008399</v>
      </c>
      <c r="AL314" s="210">
        <v>-3.3772824700999999</v>
      </c>
      <c r="AM314" s="210">
        <v>-7.1816052807000004</v>
      </c>
      <c r="AN314" s="210">
        <v>-9.989072342</v>
      </c>
      <c r="AO314" s="210">
        <v>-7.6574403837</v>
      </c>
      <c r="AP314" s="210">
        <v>-17.477935672000001</v>
      </c>
      <c r="AQ314" s="210">
        <v>-2.0334008804999999</v>
      </c>
      <c r="AR314" s="211">
        <v>429.33</v>
      </c>
      <c r="AS314" s="210">
        <v>35.958701136999998</v>
      </c>
      <c r="AT314" s="210">
        <v>-0.14840554852999999</v>
      </c>
      <c r="AU314" s="210">
        <v>-3.7836848606000002</v>
      </c>
      <c r="AV314" s="210">
        <v>-5.1900933315</v>
      </c>
      <c r="AW314" s="210">
        <v>3.4730408206000001</v>
      </c>
      <c r="AX314" s="210">
        <v>-3.7836848606000002</v>
      </c>
      <c r="AY314" s="212">
        <v>2</v>
      </c>
      <c r="AZ314" s="212">
        <v>2</v>
      </c>
      <c r="BA314" s="210">
        <v>0.61645243041999997</v>
      </c>
      <c r="BB314" s="210">
        <v>-3.5546095051000002</v>
      </c>
      <c r="BC314" s="210">
        <v>0.37208783225999997</v>
      </c>
      <c r="BD314" s="210">
        <v>-22.446868447</v>
      </c>
      <c r="BE314" s="209" t="s">
        <v>1756</v>
      </c>
      <c r="BF314" s="209" t="s">
        <v>1757</v>
      </c>
      <c r="BG314" s="211">
        <v>2.7</v>
      </c>
      <c r="BH314" s="210">
        <v>0.61385958529999995</v>
      </c>
    </row>
    <row r="315" spans="1:60" x14ac:dyDescent="0.3">
      <c r="A315" s="208">
        <v>312</v>
      </c>
      <c r="B315" s="209" t="s">
        <v>1874</v>
      </c>
      <c r="C315" s="207" t="s">
        <v>234</v>
      </c>
      <c r="D315" s="209" t="s">
        <v>286</v>
      </c>
      <c r="E315" s="209" t="s">
        <v>880</v>
      </c>
      <c r="F315" s="209" t="s">
        <v>288</v>
      </c>
      <c r="G315" s="209" t="s">
        <v>470</v>
      </c>
      <c r="H315" s="209" t="s">
        <v>471</v>
      </c>
      <c r="I315" s="209" t="s">
        <v>291</v>
      </c>
      <c r="J315" s="209" t="s">
        <v>833</v>
      </c>
      <c r="K315" s="211">
        <v>0</v>
      </c>
      <c r="L315" s="211" t="s">
        <v>222</v>
      </c>
      <c r="M315" s="211" t="s">
        <v>222</v>
      </c>
      <c r="N315" s="211" t="s">
        <v>222</v>
      </c>
      <c r="O315" s="211" t="s">
        <v>222</v>
      </c>
      <c r="P315" s="215" t="s">
        <v>222</v>
      </c>
      <c r="Q315" s="211" t="s">
        <v>222</v>
      </c>
      <c r="R315" s="211" t="s">
        <v>222</v>
      </c>
      <c r="S315" s="211" t="s">
        <v>222</v>
      </c>
      <c r="T315" s="211" t="s">
        <v>222</v>
      </c>
      <c r="U315" s="211" t="s">
        <v>222</v>
      </c>
      <c r="V315" s="211" t="s">
        <v>222</v>
      </c>
      <c r="W315" s="215" t="s">
        <v>222</v>
      </c>
      <c r="X315" s="211" t="s">
        <v>222</v>
      </c>
      <c r="Y315" s="211" t="s">
        <v>222</v>
      </c>
      <c r="Z315" s="215" t="s">
        <v>222</v>
      </c>
      <c r="AA315" s="211" t="s">
        <v>222</v>
      </c>
      <c r="AB315" s="213">
        <v>46234</v>
      </c>
      <c r="AC315" s="212">
        <v>820.11276132</v>
      </c>
      <c r="AD315" s="212">
        <v>94372.246729999999</v>
      </c>
      <c r="AE315" s="211">
        <v>115.07228173999999</v>
      </c>
      <c r="AF315" s="213">
        <v>46234</v>
      </c>
      <c r="AG315" s="211" t="s">
        <v>222</v>
      </c>
      <c r="AH315" s="211" t="s">
        <v>222</v>
      </c>
      <c r="AI315" s="211" t="s">
        <v>222</v>
      </c>
      <c r="AJ315" s="211" t="s">
        <v>222</v>
      </c>
      <c r="AK315" s="211" t="s">
        <v>222</v>
      </c>
      <c r="AL315" s="211" t="s">
        <v>222</v>
      </c>
      <c r="AM315" s="211" t="s">
        <v>222</v>
      </c>
      <c r="AN315" s="211" t="s">
        <v>222</v>
      </c>
      <c r="AO315" s="211" t="s">
        <v>222</v>
      </c>
      <c r="AP315" s="211" t="s">
        <v>222</v>
      </c>
      <c r="AQ315" s="211" t="s">
        <v>222</v>
      </c>
      <c r="AR315" s="211" t="s">
        <v>222</v>
      </c>
      <c r="AS315" s="211" t="s">
        <v>222</v>
      </c>
      <c r="AT315" s="211" t="s">
        <v>222</v>
      </c>
      <c r="AU315" s="211" t="s">
        <v>222</v>
      </c>
      <c r="AV315" s="211" t="s">
        <v>222</v>
      </c>
      <c r="AW315" s="211" t="s">
        <v>222</v>
      </c>
      <c r="AX315" s="211" t="s">
        <v>222</v>
      </c>
      <c r="AY315" s="211" t="s">
        <v>222</v>
      </c>
      <c r="AZ315" s="211" t="s">
        <v>222</v>
      </c>
      <c r="BA315" s="211" t="s">
        <v>222</v>
      </c>
      <c r="BB315" s="211" t="s">
        <v>222</v>
      </c>
      <c r="BC315" s="211" t="s">
        <v>222</v>
      </c>
      <c r="BD315" s="211" t="s">
        <v>222</v>
      </c>
      <c r="BE315" s="209" t="s">
        <v>1756</v>
      </c>
      <c r="BF315" s="209" t="s">
        <v>1757</v>
      </c>
      <c r="BG315" s="211" t="s">
        <v>222</v>
      </c>
      <c r="BH315" s="211" t="s">
        <v>222</v>
      </c>
    </row>
    <row r="316" spans="1:60" x14ac:dyDescent="0.3">
      <c r="A316" s="208">
        <v>313</v>
      </c>
      <c r="B316" s="209" t="s">
        <v>2434</v>
      </c>
      <c r="C316" s="207" t="s">
        <v>234</v>
      </c>
      <c r="D316" s="209" t="s">
        <v>286</v>
      </c>
      <c r="E316" s="209" t="s">
        <v>880</v>
      </c>
      <c r="F316" s="209" t="s">
        <v>288</v>
      </c>
      <c r="G316" s="209" t="s">
        <v>2435</v>
      </c>
      <c r="H316" s="209" t="s">
        <v>2436</v>
      </c>
      <c r="I316" s="209" t="s">
        <v>222</v>
      </c>
      <c r="J316" s="209" t="s">
        <v>833</v>
      </c>
      <c r="K316" s="211">
        <v>1.5384615385</v>
      </c>
      <c r="L316" s="211" t="s">
        <v>222</v>
      </c>
      <c r="M316" s="211" t="s">
        <v>222</v>
      </c>
      <c r="N316" s="211" t="s">
        <v>222</v>
      </c>
      <c r="O316" s="211" t="s">
        <v>222</v>
      </c>
      <c r="P316" s="213">
        <v>46241</v>
      </c>
      <c r="Q316" s="212">
        <v>68823</v>
      </c>
      <c r="R316" s="211" t="s">
        <v>222</v>
      </c>
      <c r="S316" s="211" t="s">
        <v>222</v>
      </c>
      <c r="T316" s="211" t="s">
        <v>222</v>
      </c>
      <c r="U316" s="211" t="s">
        <v>222</v>
      </c>
      <c r="V316" s="211" t="s">
        <v>222</v>
      </c>
      <c r="W316" s="215" t="s">
        <v>222</v>
      </c>
      <c r="X316" s="211" t="s">
        <v>222</v>
      </c>
      <c r="Y316" s="211" t="s">
        <v>222</v>
      </c>
      <c r="Z316" s="215" t="s">
        <v>222</v>
      </c>
      <c r="AA316" s="210">
        <v>1.0344026878999999</v>
      </c>
      <c r="AB316" s="213">
        <v>46234</v>
      </c>
      <c r="AC316" s="212">
        <v>688.23</v>
      </c>
      <c r="AD316" s="212">
        <v>66534.049849999996</v>
      </c>
      <c r="AE316" s="211">
        <v>96.674149412000006</v>
      </c>
      <c r="AF316" s="215" t="s">
        <v>222</v>
      </c>
      <c r="AG316" s="211" t="s">
        <v>222</v>
      </c>
      <c r="AH316" s="211" t="s">
        <v>222</v>
      </c>
      <c r="AI316" s="211" t="s">
        <v>222</v>
      </c>
      <c r="AJ316" s="211" t="s">
        <v>222</v>
      </c>
      <c r="AK316" s="211" t="s">
        <v>222</v>
      </c>
      <c r="AL316" s="211" t="s">
        <v>222</v>
      </c>
      <c r="AM316" s="211" t="s">
        <v>222</v>
      </c>
      <c r="AN316" s="211" t="s">
        <v>222</v>
      </c>
      <c r="AO316" s="211" t="s">
        <v>222</v>
      </c>
      <c r="AP316" s="211" t="s">
        <v>222</v>
      </c>
      <c r="AQ316" s="211" t="s">
        <v>222</v>
      </c>
      <c r="AR316" s="211" t="s">
        <v>222</v>
      </c>
      <c r="AS316" s="211" t="s">
        <v>222</v>
      </c>
      <c r="AT316" s="211" t="s">
        <v>222</v>
      </c>
      <c r="AU316" s="211" t="s">
        <v>222</v>
      </c>
      <c r="AV316" s="211" t="s">
        <v>222</v>
      </c>
      <c r="AW316" s="211" t="s">
        <v>222</v>
      </c>
      <c r="AX316" s="211" t="s">
        <v>222</v>
      </c>
      <c r="AY316" s="211" t="s">
        <v>222</v>
      </c>
      <c r="AZ316" s="211" t="s">
        <v>222</v>
      </c>
      <c r="BA316" s="211" t="s">
        <v>222</v>
      </c>
      <c r="BB316" s="211" t="s">
        <v>222</v>
      </c>
      <c r="BC316" s="211" t="s">
        <v>222</v>
      </c>
      <c r="BD316" s="211" t="s">
        <v>222</v>
      </c>
      <c r="BE316" s="209" t="s">
        <v>1756</v>
      </c>
      <c r="BF316" s="209" t="s">
        <v>1757</v>
      </c>
      <c r="BG316" s="211" t="s">
        <v>222</v>
      </c>
      <c r="BH316" s="211" t="s">
        <v>222</v>
      </c>
    </row>
    <row r="317" spans="1:60" x14ac:dyDescent="0.3">
      <c r="A317" s="208">
        <v>314</v>
      </c>
      <c r="B317" s="209" t="s">
        <v>2013</v>
      </c>
      <c r="C317" s="207" t="s">
        <v>2014</v>
      </c>
      <c r="D317" s="209" t="s">
        <v>286</v>
      </c>
      <c r="E317" s="209" t="s">
        <v>880</v>
      </c>
      <c r="F317" s="209" t="s">
        <v>288</v>
      </c>
      <c r="G317" s="209" t="s">
        <v>2015</v>
      </c>
      <c r="H317" s="209" t="s">
        <v>2016</v>
      </c>
      <c r="I317" s="209" t="s">
        <v>222</v>
      </c>
      <c r="J317" s="209" t="s">
        <v>833</v>
      </c>
      <c r="K317" s="211">
        <v>9.2307692308</v>
      </c>
      <c r="L317" s="211" t="s">
        <v>222</v>
      </c>
      <c r="M317" s="211" t="s">
        <v>222</v>
      </c>
      <c r="N317" s="212">
        <v>35.915712308000003</v>
      </c>
      <c r="O317" s="212">
        <v>101.50046521</v>
      </c>
      <c r="P317" s="213">
        <v>46252</v>
      </c>
      <c r="Q317" s="211" t="s">
        <v>222</v>
      </c>
      <c r="R317" s="211" t="s">
        <v>222</v>
      </c>
      <c r="S317" s="211" t="s">
        <v>222</v>
      </c>
      <c r="T317" s="211" t="s">
        <v>222</v>
      </c>
      <c r="U317" s="211" t="s">
        <v>222</v>
      </c>
      <c r="V317" s="211" t="s">
        <v>222</v>
      </c>
      <c r="W317" s="215" t="s">
        <v>222</v>
      </c>
      <c r="X317" s="211" t="s">
        <v>222</v>
      </c>
      <c r="Y317" s="211" t="s">
        <v>222</v>
      </c>
      <c r="Z317" s="215" t="s">
        <v>222</v>
      </c>
      <c r="AA317" s="211" t="s">
        <v>222</v>
      </c>
      <c r="AB317" s="213">
        <v>46234</v>
      </c>
      <c r="AC317" s="211" t="s">
        <v>222</v>
      </c>
      <c r="AD317" s="212">
        <v>33899.617910000001</v>
      </c>
      <c r="AE317" s="211" t="s">
        <v>222</v>
      </c>
      <c r="AF317" s="213">
        <v>46210</v>
      </c>
      <c r="AG317" s="211" t="s">
        <v>222</v>
      </c>
      <c r="AH317" s="211" t="s">
        <v>222</v>
      </c>
      <c r="AI317" s="211">
        <v>0</v>
      </c>
      <c r="AJ317" s="211" t="s">
        <v>222</v>
      </c>
      <c r="AK317" s="211" t="s">
        <v>222</v>
      </c>
      <c r="AL317" s="211" t="s">
        <v>222</v>
      </c>
      <c r="AM317" s="211" t="s">
        <v>222</v>
      </c>
      <c r="AN317" s="211" t="s">
        <v>222</v>
      </c>
      <c r="AO317" s="210">
        <v>13.126366224</v>
      </c>
      <c r="AP317" s="211" t="s">
        <v>222</v>
      </c>
      <c r="AQ317" s="210">
        <v>9</v>
      </c>
      <c r="AR317" s="211" t="s">
        <v>222</v>
      </c>
      <c r="AS317" s="211" t="s">
        <v>222</v>
      </c>
      <c r="AT317" s="211" t="s">
        <v>222</v>
      </c>
      <c r="AU317" s="211" t="s">
        <v>222</v>
      </c>
      <c r="AV317" s="210">
        <v>15.593713276000001</v>
      </c>
      <c r="AW317" s="210">
        <v>3.5</v>
      </c>
      <c r="AX317" s="210">
        <v>0</v>
      </c>
      <c r="AY317" s="211" t="s">
        <v>222</v>
      </c>
      <c r="AZ317" s="211" t="s">
        <v>222</v>
      </c>
      <c r="BA317" s="210">
        <v>0</v>
      </c>
      <c r="BB317" s="211" t="s">
        <v>222</v>
      </c>
      <c r="BC317" s="211" t="s">
        <v>222</v>
      </c>
      <c r="BD317" s="211" t="s">
        <v>222</v>
      </c>
      <c r="BE317" s="209" t="s">
        <v>1756</v>
      </c>
      <c r="BF317" s="209" t="s">
        <v>1757</v>
      </c>
      <c r="BG317" s="211">
        <v>0</v>
      </c>
      <c r="BH317" s="210">
        <v>0</v>
      </c>
    </row>
    <row r="318" spans="1:60" x14ac:dyDescent="0.3">
      <c r="A318" s="208">
        <v>315</v>
      </c>
      <c r="B318" s="209" t="s">
        <v>2053</v>
      </c>
      <c r="C318" s="207" t="s">
        <v>234</v>
      </c>
      <c r="D318" s="209" t="s">
        <v>286</v>
      </c>
      <c r="E318" s="209" t="s">
        <v>880</v>
      </c>
      <c r="F318" s="209" t="s">
        <v>288</v>
      </c>
      <c r="G318" s="209" t="s">
        <v>2054</v>
      </c>
      <c r="H318" s="209" t="s">
        <v>2055</v>
      </c>
      <c r="I318" s="209" t="s">
        <v>222</v>
      </c>
      <c r="J318" s="209" t="s">
        <v>833</v>
      </c>
      <c r="K318" s="211">
        <v>30.769230769</v>
      </c>
      <c r="L318" s="211" t="s">
        <v>222</v>
      </c>
      <c r="M318" s="211" t="s">
        <v>222</v>
      </c>
      <c r="N318" s="212">
        <v>7034.8626637999996</v>
      </c>
      <c r="O318" s="212">
        <v>16351.150114</v>
      </c>
      <c r="P318" s="213">
        <v>46255</v>
      </c>
      <c r="Q318" s="212">
        <v>207522</v>
      </c>
      <c r="R318" s="211" t="s">
        <v>222</v>
      </c>
      <c r="S318" s="211" t="s">
        <v>222</v>
      </c>
      <c r="T318" s="211">
        <v>10.98</v>
      </c>
      <c r="U318" s="211" t="s">
        <v>222</v>
      </c>
      <c r="V318" s="211" t="s">
        <v>222</v>
      </c>
      <c r="W318" s="215" t="s">
        <v>222</v>
      </c>
      <c r="X318" s="211" t="s">
        <v>222</v>
      </c>
      <c r="Y318" s="211" t="s">
        <v>222</v>
      </c>
      <c r="Z318" s="215" t="s">
        <v>222</v>
      </c>
      <c r="AA318" s="210">
        <v>1.1300840719</v>
      </c>
      <c r="AB318" s="213">
        <v>46234</v>
      </c>
      <c r="AC318" s="212">
        <v>18900</v>
      </c>
      <c r="AD318" s="212">
        <v>183634.12523999999</v>
      </c>
      <c r="AE318" s="211">
        <v>9.7160912825000008</v>
      </c>
      <c r="AF318" s="213">
        <v>46248</v>
      </c>
      <c r="AG318" s="211" t="s">
        <v>222</v>
      </c>
      <c r="AH318" s="211" t="s">
        <v>222</v>
      </c>
      <c r="AI318" s="211">
        <v>1.9E-2</v>
      </c>
      <c r="AJ318" s="210">
        <v>0</v>
      </c>
      <c r="AK318" s="210">
        <v>-0.95079342445000004</v>
      </c>
      <c r="AL318" s="210">
        <v>3.2769790586999998</v>
      </c>
      <c r="AM318" s="210">
        <v>4.6443204934000004</v>
      </c>
      <c r="AN318" s="211" t="s">
        <v>222</v>
      </c>
      <c r="AO318" s="211" t="s">
        <v>222</v>
      </c>
      <c r="AP318" s="211" t="s">
        <v>222</v>
      </c>
      <c r="AQ318" s="210">
        <v>-9.1066387539999998E-3</v>
      </c>
      <c r="AR318" s="211" t="s">
        <v>222</v>
      </c>
      <c r="AS318" s="211" t="s">
        <v>222</v>
      </c>
      <c r="AT318" s="211" t="s">
        <v>222</v>
      </c>
      <c r="AU318" s="210">
        <v>-9.1066387539999998E-3</v>
      </c>
      <c r="AV318" s="211" t="s">
        <v>222</v>
      </c>
      <c r="AW318" s="210">
        <v>3.8834951456</v>
      </c>
      <c r="AX318" s="210">
        <v>-0.28037383180999997</v>
      </c>
      <c r="AY318" s="211" t="s">
        <v>222</v>
      </c>
      <c r="AZ318" s="211" t="s">
        <v>222</v>
      </c>
      <c r="BA318" s="210">
        <v>0.17840375587000001</v>
      </c>
      <c r="BB318" s="211" t="s">
        <v>222</v>
      </c>
      <c r="BC318" s="211" t="s">
        <v>222</v>
      </c>
      <c r="BD318" s="211" t="s">
        <v>222</v>
      </c>
      <c r="BE318" s="209" t="s">
        <v>1756</v>
      </c>
      <c r="BF318" s="209" t="s">
        <v>1757</v>
      </c>
      <c r="BG318" s="211">
        <v>1.9E-2</v>
      </c>
      <c r="BH318" s="210">
        <v>0.17272727272999999</v>
      </c>
    </row>
    <row r="319" spans="1:60" x14ac:dyDescent="0.3">
      <c r="A319" s="208">
        <v>316</v>
      </c>
      <c r="B319" s="209" t="s">
        <v>1347</v>
      </c>
      <c r="C319" s="207" t="s">
        <v>234</v>
      </c>
      <c r="D319" s="209" t="s">
        <v>286</v>
      </c>
      <c r="E319" s="209" t="s">
        <v>880</v>
      </c>
      <c r="F319" s="209" t="s">
        <v>288</v>
      </c>
      <c r="G319" s="209" t="s">
        <v>494</v>
      </c>
      <c r="H319" s="209" t="s">
        <v>495</v>
      </c>
      <c r="I319" s="209" t="s">
        <v>291</v>
      </c>
      <c r="J319" s="209" t="s">
        <v>833</v>
      </c>
      <c r="K319" s="211">
        <v>0</v>
      </c>
      <c r="L319" s="211" t="s">
        <v>222</v>
      </c>
      <c r="M319" s="212">
        <v>0</v>
      </c>
      <c r="N319" s="212">
        <v>0</v>
      </c>
      <c r="O319" s="212">
        <v>0</v>
      </c>
      <c r="P319" s="213">
        <v>45610</v>
      </c>
      <c r="Q319" s="211" t="s">
        <v>222</v>
      </c>
      <c r="R319" s="211" t="s">
        <v>222</v>
      </c>
      <c r="S319" s="211" t="s">
        <v>222</v>
      </c>
      <c r="T319" s="211" t="s">
        <v>222</v>
      </c>
      <c r="U319" s="211" t="s">
        <v>222</v>
      </c>
      <c r="V319" s="211" t="s">
        <v>222</v>
      </c>
      <c r="W319" s="215" t="s">
        <v>222</v>
      </c>
      <c r="X319" s="211" t="s">
        <v>222</v>
      </c>
      <c r="Y319" s="211" t="s">
        <v>222</v>
      </c>
      <c r="Z319" s="215" t="s">
        <v>222</v>
      </c>
      <c r="AA319" s="211" t="s">
        <v>222</v>
      </c>
      <c r="AB319" s="213">
        <v>45626</v>
      </c>
      <c r="AC319" s="212">
        <v>520</v>
      </c>
      <c r="AD319" s="212">
        <v>50527.673909999998</v>
      </c>
      <c r="AE319" s="211">
        <v>97.168603673000007</v>
      </c>
      <c r="AF319" s="213">
        <v>45636</v>
      </c>
      <c r="AG319" s="211" t="s">
        <v>222</v>
      </c>
      <c r="AH319" s="211">
        <v>0</v>
      </c>
      <c r="AI319" s="211">
        <v>0</v>
      </c>
      <c r="AJ319" s="211" t="s">
        <v>222</v>
      </c>
      <c r="AK319" s="211" t="s">
        <v>222</v>
      </c>
      <c r="AL319" s="211" t="s">
        <v>222</v>
      </c>
      <c r="AM319" s="211" t="s">
        <v>222</v>
      </c>
      <c r="AN319" s="211" t="s">
        <v>222</v>
      </c>
      <c r="AO319" s="211" t="s">
        <v>222</v>
      </c>
      <c r="AP319" s="211" t="s">
        <v>222</v>
      </c>
      <c r="AQ319" s="211" t="s">
        <v>222</v>
      </c>
      <c r="AR319" s="211" t="s">
        <v>222</v>
      </c>
      <c r="AS319" s="211" t="s">
        <v>222</v>
      </c>
      <c r="AT319" s="211" t="s">
        <v>222</v>
      </c>
      <c r="AU319" s="211" t="s">
        <v>222</v>
      </c>
      <c r="AV319" s="211" t="s">
        <v>222</v>
      </c>
      <c r="AW319" s="211" t="s">
        <v>222</v>
      </c>
      <c r="AX319" s="211" t="s">
        <v>222</v>
      </c>
      <c r="AY319" s="211" t="s">
        <v>222</v>
      </c>
      <c r="AZ319" s="211" t="s">
        <v>222</v>
      </c>
      <c r="BA319" s="210">
        <v>0</v>
      </c>
      <c r="BB319" s="211" t="s">
        <v>222</v>
      </c>
      <c r="BC319" s="211" t="s">
        <v>222</v>
      </c>
      <c r="BD319" s="211" t="s">
        <v>222</v>
      </c>
      <c r="BE319" s="209" t="s">
        <v>1756</v>
      </c>
      <c r="BF319" s="209" t="s">
        <v>1757</v>
      </c>
      <c r="BG319" s="211">
        <v>0</v>
      </c>
      <c r="BH319" s="211" t="s">
        <v>222</v>
      </c>
    </row>
    <row r="320" spans="1:60" x14ac:dyDescent="0.3">
      <c r="A320" s="208">
        <v>317</v>
      </c>
      <c r="B320" s="209" t="s">
        <v>1348</v>
      </c>
      <c r="C320" s="207" t="s">
        <v>234</v>
      </c>
      <c r="D320" s="209" t="s">
        <v>286</v>
      </c>
      <c r="E320" s="209" t="s">
        <v>880</v>
      </c>
      <c r="F320" s="209" t="s">
        <v>288</v>
      </c>
      <c r="G320" s="209" t="s">
        <v>506</v>
      </c>
      <c r="H320" s="209" t="s">
        <v>507</v>
      </c>
      <c r="I320" s="209" t="s">
        <v>291</v>
      </c>
      <c r="J320" s="209" t="s">
        <v>833</v>
      </c>
      <c r="K320" s="211">
        <v>81.538461538000007</v>
      </c>
      <c r="L320" s="211" t="s">
        <v>222</v>
      </c>
      <c r="M320" s="212">
        <v>6.2068138800000003</v>
      </c>
      <c r="N320" s="212">
        <v>3.4871130769000001</v>
      </c>
      <c r="O320" s="212">
        <v>6.0968178260999997</v>
      </c>
      <c r="P320" s="213">
        <v>46255</v>
      </c>
      <c r="Q320" s="212">
        <v>530715.07707</v>
      </c>
      <c r="R320" s="212">
        <v>490465.38006</v>
      </c>
      <c r="S320" s="212">
        <v>40249.697010000004</v>
      </c>
      <c r="T320" s="211">
        <v>12.79</v>
      </c>
      <c r="U320" s="211">
        <v>13.62570663</v>
      </c>
      <c r="V320" s="210">
        <v>93.866691442000004</v>
      </c>
      <c r="W320" s="213">
        <v>46231</v>
      </c>
      <c r="X320" s="211">
        <v>10.082824426</v>
      </c>
      <c r="Y320" s="214">
        <v>126.84937730999999</v>
      </c>
      <c r="Z320" s="213">
        <v>46206</v>
      </c>
      <c r="AA320" s="210">
        <v>0.77074003525000001</v>
      </c>
      <c r="AB320" s="213">
        <v>46234</v>
      </c>
      <c r="AC320" s="212">
        <v>41494.533000000003</v>
      </c>
      <c r="AD320" s="212">
        <v>688578.57747000002</v>
      </c>
      <c r="AE320" s="211">
        <v>16.594440945999999</v>
      </c>
      <c r="AF320" s="213">
        <v>46234</v>
      </c>
      <c r="AG320" s="210">
        <v>10.567863911</v>
      </c>
      <c r="AH320" s="211">
        <v>1.2491215144000001</v>
      </c>
      <c r="AI320" s="211">
        <v>8.6594640000000001E-2</v>
      </c>
      <c r="AJ320" s="210">
        <v>-0.85271317830000004</v>
      </c>
      <c r="AK320" s="211" t="s">
        <v>222</v>
      </c>
      <c r="AL320" s="210">
        <v>10.341581634000001</v>
      </c>
      <c r="AM320" s="210">
        <v>8.9752217365</v>
      </c>
      <c r="AN320" s="210">
        <v>20.008245122999998</v>
      </c>
      <c r="AO320" s="210">
        <v>9.5072606286999992</v>
      </c>
      <c r="AP320" s="210">
        <v>12.519381793000001</v>
      </c>
      <c r="AQ320" s="210">
        <v>4.6644844516999999</v>
      </c>
      <c r="AR320" s="211">
        <v>12.22</v>
      </c>
      <c r="AS320" s="210">
        <v>69.014845651000002</v>
      </c>
      <c r="AT320" s="210">
        <v>32.907738965999997</v>
      </c>
      <c r="AU320" s="210">
        <v>13.051725745000001</v>
      </c>
      <c r="AV320" s="210">
        <v>11.974607681</v>
      </c>
      <c r="AW320" s="210">
        <v>13.051725745000001</v>
      </c>
      <c r="AX320" s="210">
        <v>-8.1264962847</v>
      </c>
      <c r="AY320" s="212">
        <v>7</v>
      </c>
      <c r="AZ320" s="212">
        <v>6</v>
      </c>
      <c r="BA320" s="210">
        <v>0.74139246574999995</v>
      </c>
      <c r="BB320" s="210">
        <v>0.33313665391000002</v>
      </c>
      <c r="BC320" s="210">
        <v>-0.20170566648999999</v>
      </c>
      <c r="BD320" s="210">
        <v>13.700431854</v>
      </c>
      <c r="BE320" s="209" t="s">
        <v>1756</v>
      </c>
      <c r="BF320" s="209" t="s">
        <v>1757</v>
      </c>
      <c r="BG320" s="211">
        <v>8.6594640000000001E-2</v>
      </c>
      <c r="BH320" s="210">
        <v>0.75960210526000005</v>
      </c>
    </row>
    <row r="321" spans="1:60" x14ac:dyDescent="0.3">
      <c r="A321" s="208">
        <v>318</v>
      </c>
      <c r="B321" s="209" t="s">
        <v>1925</v>
      </c>
      <c r="C321" s="207" t="s">
        <v>234</v>
      </c>
      <c r="D321" s="209" t="s">
        <v>286</v>
      </c>
      <c r="E321" s="209" t="s">
        <v>880</v>
      </c>
      <c r="F321" s="209" t="s">
        <v>288</v>
      </c>
      <c r="G321" s="209" t="s">
        <v>511</v>
      </c>
      <c r="H321" s="209" t="s">
        <v>512</v>
      </c>
      <c r="I321" s="209" t="s">
        <v>291</v>
      </c>
      <c r="J321" s="209" t="s">
        <v>833</v>
      </c>
      <c r="K321" s="211">
        <v>13.846153846</v>
      </c>
      <c r="L321" s="211" t="s">
        <v>222</v>
      </c>
      <c r="M321" s="212">
        <v>0.17564363999999999</v>
      </c>
      <c r="N321" s="212">
        <v>0.27986184614999998</v>
      </c>
      <c r="O321" s="212">
        <v>0.30304347826</v>
      </c>
      <c r="P321" s="213">
        <v>46251</v>
      </c>
      <c r="Q321" s="212">
        <v>1247813.27</v>
      </c>
      <c r="R321" s="212">
        <v>1259074.0238999999</v>
      </c>
      <c r="S321" s="212">
        <v>-11260.7539</v>
      </c>
      <c r="T321" s="211" t="s">
        <v>222</v>
      </c>
      <c r="U321" s="211">
        <v>480</v>
      </c>
      <c r="V321" s="211" t="s">
        <v>222</v>
      </c>
      <c r="W321" s="213">
        <v>46178</v>
      </c>
      <c r="X321" s="211">
        <v>385.15</v>
      </c>
      <c r="Y321" s="211" t="s">
        <v>222</v>
      </c>
      <c r="Z321" s="213">
        <v>45943</v>
      </c>
      <c r="AA321" s="210">
        <v>1.8934787020999999</v>
      </c>
      <c r="AB321" s="213">
        <v>46234</v>
      </c>
      <c r="AC321" s="212">
        <v>3043.4470000000001</v>
      </c>
      <c r="AD321" s="212">
        <v>659005.70658</v>
      </c>
      <c r="AE321" s="211">
        <v>216.53267055000001</v>
      </c>
      <c r="AF321" s="213">
        <v>45821</v>
      </c>
      <c r="AG321" s="210">
        <v>0</v>
      </c>
      <c r="AH321" s="211">
        <v>0</v>
      </c>
      <c r="AI321" s="211">
        <v>0</v>
      </c>
      <c r="AJ321" s="211" t="s">
        <v>222</v>
      </c>
      <c r="AK321" s="211" t="s">
        <v>222</v>
      </c>
      <c r="AL321" s="211" t="s">
        <v>222</v>
      </c>
      <c r="AM321" s="210">
        <v>-11.837436834</v>
      </c>
      <c r="AN321" s="211" t="s">
        <v>222</v>
      </c>
      <c r="AO321" s="211" t="s">
        <v>222</v>
      </c>
      <c r="AP321" s="211" t="s">
        <v>222</v>
      </c>
      <c r="AQ321" s="210">
        <v>0</v>
      </c>
      <c r="AR321" s="211" t="s">
        <v>222</v>
      </c>
      <c r="AS321" s="211" t="s">
        <v>222</v>
      </c>
      <c r="AT321" s="211" t="s">
        <v>222</v>
      </c>
      <c r="AU321" s="211" t="s">
        <v>222</v>
      </c>
      <c r="AV321" s="211" t="s">
        <v>222</v>
      </c>
      <c r="AW321" s="210">
        <v>5.0006490977000002</v>
      </c>
      <c r="AX321" s="210">
        <v>-14.581553782</v>
      </c>
      <c r="AY321" s="211" t="s">
        <v>222</v>
      </c>
      <c r="AZ321" s="211" t="s">
        <v>222</v>
      </c>
      <c r="BA321" s="210">
        <v>0</v>
      </c>
      <c r="BB321" s="211" t="s">
        <v>222</v>
      </c>
      <c r="BC321" s="211" t="s">
        <v>222</v>
      </c>
      <c r="BD321" s="211" t="s">
        <v>222</v>
      </c>
      <c r="BE321" s="209" t="s">
        <v>1756</v>
      </c>
      <c r="BF321" s="209" t="s">
        <v>1757</v>
      </c>
      <c r="BG321" s="211">
        <v>0</v>
      </c>
      <c r="BH321" s="210">
        <v>0</v>
      </c>
    </row>
    <row r="322" spans="1:60" x14ac:dyDescent="0.3">
      <c r="A322" s="208">
        <v>319</v>
      </c>
      <c r="B322" s="209" t="s">
        <v>2026</v>
      </c>
      <c r="C322" s="207" t="s">
        <v>234</v>
      </c>
      <c r="D322" s="209" t="s">
        <v>286</v>
      </c>
      <c r="E322" s="209" t="s">
        <v>880</v>
      </c>
      <c r="F322" s="209" t="s">
        <v>288</v>
      </c>
      <c r="G322" s="209" t="s">
        <v>2027</v>
      </c>
      <c r="H322" s="209" t="s">
        <v>2028</v>
      </c>
      <c r="I322" s="209" t="s">
        <v>222</v>
      </c>
      <c r="J322" s="209" t="s">
        <v>833</v>
      </c>
      <c r="K322" s="211">
        <v>50.769230769000004</v>
      </c>
      <c r="L322" s="211" t="s">
        <v>222</v>
      </c>
      <c r="M322" s="211" t="s">
        <v>222</v>
      </c>
      <c r="N322" s="212">
        <v>47.687341230999998</v>
      </c>
      <c r="O322" s="212">
        <v>16.942517826</v>
      </c>
      <c r="P322" s="213">
        <v>46255</v>
      </c>
      <c r="Q322" s="212">
        <v>43361.871630000001</v>
      </c>
      <c r="R322" s="211" t="s">
        <v>222</v>
      </c>
      <c r="S322" s="211" t="s">
        <v>222</v>
      </c>
      <c r="T322" s="211">
        <v>110.01</v>
      </c>
      <c r="U322" s="211" t="s">
        <v>222</v>
      </c>
      <c r="V322" s="211" t="s">
        <v>222</v>
      </c>
      <c r="W322" s="215" t="s">
        <v>222</v>
      </c>
      <c r="X322" s="211" t="s">
        <v>222</v>
      </c>
      <c r="Y322" s="211" t="s">
        <v>222</v>
      </c>
      <c r="Z322" s="215" t="s">
        <v>222</v>
      </c>
      <c r="AA322" s="210">
        <v>1.2776596406</v>
      </c>
      <c r="AB322" s="213">
        <v>46234</v>
      </c>
      <c r="AC322" s="212">
        <v>394.16300000000001</v>
      </c>
      <c r="AD322" s="212">
        <v>33938.515590000003</v>
      </c>
      <c r="AE322" s="211">
        <v>86.102743255999997</v>
      </c>
      <c r="AF322" s="213">
        <v>46035</v>
      </c>
      <c r="AG322" s="211" t="s">
        <v>222</v>
      </c>
      <c r="AH322" s="211" t="s">
        <v>222</v>
      </c>
      <c r="AI322" s="211">
        <v>0</v>
      </c>
      <c r="AJ322" s="210">
        <v>3.6373556394999999E-2</v>
      </c>
      <c r="AK322" s="210">
        <v>-0.91441986805999997</v>
      </c>
      <c r="AL322" s="210">
        <v>0.93586567582000002</v>
      </c>
      <c r="AM322" s="210">
        <v>3.6266013563000001</v>
      </c>
      <c r="AN322" s="211" t="s">
        <v>222</v>
      </c>
      <c r="AO322" s="210">
        <v>9.6938726131999999</v>
      </c>
      <c r="AP322" s="211" t="s">
        <v>222</v>
      </c>
      <c r="AQ322" s="210">
        <v>0.31002097203000001</v>
      </c>
      <c r="AR322" s="211" t="s">
        <v>222</v>
      </c>
      <c r="AS322" s="211" t="s">
        <v>222</v>
      </c>
      <c r="AT322" s="211" t="s">
        <v>222</v>
      </c>
      <c r="AU322" s="210">
        <v>0.64038056897999995</v>
      </c>
      <c r="AV322" s="210">
        <v>12.161219665000001</v>
      </c>
      <c r="AW322" s="210">
        <v>1.6498188061000001</v>
      </c>
      <c r="AX322" s="210">
        <v>0.64038056897999995</v>
      </c>
      <c r="AY322" s="211" t="s">
        <v>222</v>
      </c>
      <c r="AZ322" s="211" t="s">
        <v>222</v>
      </c>
      <c r="BA322" s="210">
        <v>0</v>
      </c>
      <c r="BB322" s="211" t="s">
        <v>222</v>
      </c>
      <c r="BC322" s="211" t="s">
        <v>222</v>
      </c>
      <c r="BD322" s="211" t="s">
        <v>222</v>
      </c>
      <c r="BE322" s="209" t="s">
        <v>1756</v>
      </c>
      <c r="BF322" s="209" t="s">
        <v>1757</v>
      </c>
      <c r="BG322" s="211">
        <v>0</v>
      </c>
      <c r="BH322" s="210">
        <v>0</v>
      </c>
    </row>
    <row r="323" spans="1:60" x14ac:dyDescent="0.3">
      <c r="A323" s="208">
        <v>320</v>
      </c>
      <c r="B323" s="209" t="s">
        <v>2241</v>
      </c>
      <c r="C323" s="207" t="s">
        <v>234</v>
      </c>
      <c r="D323" s="209" t="s">
        <v>286</v>
      </c>
      <c r="E323" s="209" t="s">
        <v>880</v>
      </c>
      <c r="F323" s="209" t="s">
        <v>288</v>
      </c>
      <c r="G323" s="209" t="s">
        <v>523</v>
      </c>
      <c r="H323" s="209" t="s">
        <v>524</v>
      </c>
      <c r="I323" s="209" t="s">
        <v>291</v>
      </c>
      <c r="J323" s="209" t="s">
        <v>833</v>
      </c>
      <c r="K323" s="211">
        <v>3.0769230769</v>
      </c>
      <c r="L323" s="211" t="s">
        <v>222</v>
      </c>
      <c r="M323" s="212">
        <v>4.4524000000000001E-4</v>
      </c>
      <c r="N323" s="212">
        <v>6.7338461537999996E-4</v>
      </c>
      <c r="O323" s="212">
        <v>9.5E-4</v>
      </c>
      <c r="P323" s="213">
        <v>46252</v>
      </c>
      <c r="Q323" s="212">
        <v>176370.94944999999</v>
      </c>
      <c r="R323" s="211" t="s">
        <v>222</v>
      </c>
      <c r="S323" s="211" t="s">
        <v>222</v>
      </c>
      <c r="T323" s="211" t="s">
        <v>222</v>
      </c>
      <c r="U323" s="211">
        <v>21.85</v>
      </c>
      <c r="V323" s="211" t="s">
        <v>222</v>
      </c>
      <c r="W323" s="213">
        <v>46252</v>
      </c>
      <c r="X323" s="211">
        <v>19.728492067000001</v>
      </c>
      <c r="Y323" s="211" t="s">
        <v>222</v>
      </c>
      <c r="Z323" s="213">
        <v>45910</v>
      </c>
      <c r="AA323" s="210">
        <v>0.65019996521000001</v>
      </c>
      <c r="AB323" s="213">
        <v>46234</v>
      </c>
      <c r="AC323" s="212">
        <v>8071.8969999999999</v>
      </c>
      <c r="AD323" s="212">
        <v>271256.47321999999</v>
      </c>
      <c r="AE323" s="211">
        <v>33.605046399999999</v>
      </c>
      <c r="AF323" s="213">
        <v>46234</v>
      </c>
      <c r="AG323" s="211" t="s">
        <v>222</v>
      </c>
      <c r="AH323" s="211">
        <v>3.1353618287999998</v>
      </c>
      <c r="AI323" s="211">
        <v>0.28723700000000002</v>
      </c>
      <c r="AJ323" s="211" t="s">
        <v>222</v>
      </c>
      <c r="AK323" s="211" t="s">
        <v>222</v>
      </c>
      <c r="AL323" s="211" t="s">
        <v>222</v>
      </c>
      <c r="AM323" s="211" t="s">
        <v>222</v>
      </c>
      <c r="AN323" s="211" t="s">
        <v>222</v>
      </c>
      <c r="AO323" s="211" t="s">
        <v>222</v>
      </c>
      <c r="AP323" s="211" t="s">
        <v>222</v>
      </c>
      <c r="AQ323" s="211" t="s">
        <v>222</v>
      </c>
      <c r="AR323" s="211" t="s">
        <v>222</v>
      </c>
      <c r="AS323" s="211" t="s">
        <v>222</v>
      </c>
      <c r="AT323" s="211" t="s">
        <v>222</v>
      </c>
      <c r="AU323" s="211" t="s">
        <v>222</v>
      </c>
      <c r="AV323" s="211" t="s">
        <v>222</v>
      </c>
      <c r="AW323" s="210">
        <v>1.0096906335</v>
      </c>
      <c r="AX323" s="210">
        <v>1.6615251115999999E-2</v>
      </c>
      <c r="AY323" s="211" t="s">
        <v>222</v>
      </c>
      <c r="AZ323" s="211" t="s">
        <v>222</v>
      </c>
      <c r="BA323" s="210">
        <v>1.3103877737</v>
      </c>
      <c r="BB323" s="211" t="s">
        <v>222</v>
      </c>
      <c r="BC323" s="211" t="s">
        <v>222</v>
      </c>
      <c r="BD323" s="211" t="s">
        <v>222</v>
      </c>
      <c r="BE323" s="209" t="s">
        <v>1756</v>
      </c>
      <c r="BF323" s="209" t="s">
        <v>1757</v>
      </c>
      <c r="BG323" s="211">
        <v>0.28723700000000002</v>
      </c>
      <c r="BH323" s="210">
        <v>1.3103877737</v>
      </c>
    </row>
    <row r="324" spans="1:60" x14ac:dyDescent="0.3">
      <c r="A324" s="208">
        <v>321</v>
      </c>
      <c r="B324" s="209" t="s">
        <v>1961</v>
      </c>
      <c r="C324" s="207" t="s">
        <v>234</v>
      </c>
      <c r="D324" s="209" t="s">
        <v>286</v>
      </c>
      <c r="E324" s="209" t="s">
        <v>880</v>
      </c>
      <c r="F324" s="209" t="s">
        <v>288</v>
      </c>
      <c r="G324" s="209" t="s">
        <v>1962</v>
      </c>
      <c r="H324" s="209" t="s">
        <v>1963</v>
      </c>
      <c r="I324" s="209" t="s">
        <v>222</v>
      </c>
      <c r="J324" s="209" t="s">
        <v>833</v>
      </c>
      <c r="K324" s="211">
        <v>13.846153846</v>
      </c>
      <c r="L324" s="211" t="s">
        <v>222</v>
      </c>
      <c r="M324" s="211" t="s">
        <v>222</v>
      </c>
      <c r="N324" s="212">
        <v>2.5287258462</v>
      </c>
      <c r="O324" s="212">
        <v>6.8425652173999998E-2</v>
      </c>
      <c r="P324" s="213">
        <v>46253</v>
      </c>
      <c r="Q324" s="212">
        <v>72728.826530000006</v>
      </c>
      <c r="R324" s="211" t="s">
        <v>222</v>
      </c>
      <c r="S324" s="211" t="s">
        <v>222</v>
      </c>
      <c r="T324" s="211">
        <v>74.989999999999995</v>
      </c>
      <c r="U324" s="211" t="s">
        <v>222</v>
      </c>
      <c r="V324" s="211" t="s">
        <v>222</v>
      </c>
      <c r="W324" s="215" t="s">
        <v>222</v>
      </c>
      <c r="X324" s="211" t="s">
        <v>222</v>
      </c>
      <c r="Y324" s="211" t="s">
        <v>222</v>
      </c>
      <c r="Z324" s="215" t="s">
        <v>222</v>
      </c>
      <c r="AA324" s="210">
        <v>0.79601470213000003</v>
      </c>
      <c r="AB324" s="213">
        <v>46234</v>
      </c>
      <c r="AC324" s="212">
        <v>969.84699999999998</v>
      </c>
      <c r="AD324" s="212">
        <v>91366.184989999994</v>
      </c>
      <c r="AE324" s="211">
        <v>94.206802711999998</v>
      </c>
      <c r="AF324" s="213">
        <v>46203</v>
      </c>
      <c r="AG324" s="211" t="s">
        <v>222</v>
      </c>
      <c r="AH324" s="211" t="s">
        <v>222</v>
      </c>
      <c r="AI324" s="211">
        <v>0</v>
      </c>
      <c r="AJ324" s="211" t="s">
        <v>222</v>
      </c>
      <c r="AK324" s="211" t="s">
        <v>222</v>
      </c>
      <c r="AL324" s="211" t="s">
        <v>222</v>
      </c>
      <c r="AM324" s="211" t="s">
        <v>222</v>
      </c>
      <c r="AN324" s="211" t="s">
        <v>222</v>
      </c>
      <c r="AO324" s="210">
        <v>6.5727664846999998</v>
      </c>
      <c r="AP324" s="211" t="s">
        <v>222</v>
      </c>
      <c r="AQ324" s="210">
        <v>0</v>
      </c>
      <c r="AR324" s="211" t="s">
        <v>222</v>
      </c>
      <c r="AS324" s="211" t="s">
        <v>222</v>
      </c>
      <c r="AT324" s="211" t="s">
        <v>222</v>
      </c>
      <c r="AU324" s="211" t="s">
        <v>222</v>
      </c>
      <c r="AV324" s="210">
        <v>9.0401135369999999</v>
      </c>
      <c r="AW324" s="210">
        <v>9.5833333333000006</v>
      </c>
      <c r="AX324" s="210">
        <v>-11.381187492</v>
      </c>
      <c r="AY324" s="211" t="s">
        <v>222</v>
      </c>
      <c r="AZ324" s="211" t="s">
        <v>222</v>
      </c>
      <c r="BA324" s="210">
        <v>0</v>
      </c>
      <c r="BB324" s="211" t="s">
        <v>222</v>
      </c>
      <c r="BC324" s="211" t="s">
        <v>222</v>
      </c>
      <c r="BD324" s="211" t="s">
        <v>222</v>
      </c>
      <c r="BE324" s="209" t="s">
        <v>1756</v>
      </c>
      <c r="BF324" s="209" t="s">
        <v>1757</v>
      </c>
      <c r="BG324" s="211">
        <v>0</v>
      </c>
      <c r="BH324" s="210">
        <v>0</v>
      </c>
    </row>
    <row r="325" spans="1:60" x14ac:dyDescent="0.3">
      <c r="A325" s="208">
        <v>322</v>
      </c>
      <c r="B325" s="209" t="s">
        <v>1349</v>
      </c>
      <c r="C325" s="207" t="s">
        <v>234</v>
      </c>
      <c r="D325" s="209" t="s">
        <v>286</v>
      </c>
      <c r="E325" s="209" t="s">
        <v>880</v>
      </c>
      <c r="F325" s="209" t="s">
        <v>288</v>
      </c>
      <c r="G325" s="209" t="s">
        <v>534</v>
      </c>
      <c r="H325" s="209" t="s">
        <v>535</v>
      </c>
      <c r="I325" s="209" t="s">
        <v>291</v>
      </c>
      <c r="J325" s="209" t="s">
        <v>833</v>
      </c>
      <c r="K325" s="211">
        <v>0</v>
      </c>
      <c r="L325" s="211" t="s">
        <v>222</v>
      </c>
      <c r="M325" s="212">
        <v>0</v>
      </c>
      <c r="N325" s="212">
        <v>0</v>
      </c>
      <c r="O325" s="212">
        <v>0</v>
      </c>
      <c r="P325" s="213">
        <v>44014</v>
      </c>
      <c r="Q325" s="211" t="s">
        <v>222</v>
      </c>
      <c r="R325" s="211" t="s">
        <v>222</v>
      </c>
      <c r="S325" s="211" t="s">
        <v>222</v>
      </c>
      <c r="T325" s="211" t="s">
        <v>222</v>
      </c>
      <c r="U325" s="211" t="s">
        <v>222</v>
      </c>
      <c r="V325" s="211" t="s">
        <v>222</v>
      </c>
      <c r="W325" s="215" t="s">
        <v>222</v>
      </c>
      <c r="X325" s="211" t="s">
        <v>222</v>
      </c>
      <c r="Y325" s="211" t="s">
        <v>222</v>
      </c>
      <c r="Z325" s="215" t="s">
        <v>222</v>
      </c>
      <c r="AA325" s="211" t="s">
        <v>222</v>
      </c>
      <c r="AB325" s="213">
        <v>45535</v>
      </c>
      <c r="AC325" s="212">
        <v>0.53944000000000003</v>
      </c>
      <c r="AD325" s="212">
        <v>2860.1019299999998</v>
      </c>
      <c r="AE325" s="211">
        <v>5301.9834086999999</v>
      </c>
      <c r="AF325" s="213">
        <v>45028</v>
      </c>
      <c r="AG325" s="211" t="s">
        <v>222</v>
      </c>
      <c r="AH325" s="211">
        <v>0</v>
      </c>
      <c r="AI325" s="211">
        <v>0</v>
      </c>
      <c r="AJ325" s="211" t="s">
        <v>222</v>
      </c>
      <c r="AK325" s="211" t="s">
        <v>222</v>
      </c>
      <c r="AL325" s="211" t="s">
        <v>222</v>
      </c>
      <c r="AM325" s="211" t="s">
        <v>222</v>
      </c>
      <c r="AN325" s="211" t="s">
        <v>222</v>
      </c>
      <c r="AO325" s="211" t="s">
        <v>222</v>
      </c>
      <c r="AP325" s="211" t="s">
        <v>222</v>
      </c>
      <c r="AQ325" s="211" t="s">
        <v>222</v>
      </c>
      <c r="AR325" s="211" t="s">
        <v>222</v>
      </c>
      <c r="AS325" s="211" t="s">
        <v>222</v>
      </c>
      <c r="AT325" s="211" t="s">
        <v>222</v>
      </c>
      <c r="AU325" s="211" t="s">
        <v>222</v>
      </c>
      <c r="AV325" s="211" t="s">
        <v>222</v>
      </c>
      <c r="AW325" s="211" t="s">
        <v>222</v>
      </c>
      <c r="AX325" s="211" t="s">
        <v>222</v>
      </c>
      <c r="AY325" s="211" t="s">
        <v>222</v>
      </c>
      <c r="AZ325" s="211" t="s">
        <v>222</v>
      </c>
      <c r="BA325" s="211" t="s">
        <v>222</v>
      </c>
      <c r="BB325" s="211" t="s">
        <v>222</v>
      </c>
      <c r="BC325" s="211" t="s">
        <v>222</v>
      </c>
      <c r="BD325" s="211" t="s">
        <v>222</v>
      </c>
      <c r="BE325" s="209" t="s">
        <v>1756</v>
      </c>
      <c r="BF325" s="209" t="s">
        <v>1757</v>
      </c>
      <c r="BG325" s="211">
        <v>0</v>
      </c>
      <c r="BH325" s="211" t="s">
        <v>222</v>
      </c>
    </row>
    <row r="326" spans="1:60" x14ac:dyDescent="0.3">
      <c r="A326" s="208">
        <v>323</v>
      </c>
      <c r="B326" s="209" t="s">
        <v>1875</v>
      </c>
      <c r="C326" s="207" t="s">
        <v>234</v>
      </c>
      <c r="D326" s="209" t="s">
        <v>286</v>
      </c>
      <c r="E326" s="209" t="s">
        <v>880</v>
      </c>
      <c r="F326" s="209" t="s">
        <v>288</v>
      </c>
      <c r="G326" s="209" t="s">
        <v>1876</v>
      </c>
      <c r="H326" s="209" t="s">
        <v>1877</v>
      </c>
      <c r="I326" s="209" t="s">
        <v>291</v>
      </c>
      <c r="J326" s="209" t="s">
        <v>833</v>
      </c>
      <c r="K326" s="211">
        <v>100</v>
      </c>
      <c r="L326" s="211" t="s">
        <v>222</v>
      </c>
      <c r="M326" s="212">
        <v>80.918130559999994</v>
      </c>
      <c r="N326" s="212">
        <v>47.276382615000003</v>
      </c>
      <c r="O326" s="212">
        <v>38.657830869999998</v>
      </c>
      <c r="P326" s="213">
        <v>46255</v>
      </c>
      <c r="Q326" s="212">
        <v>40314.752</v>
      </c>
      <c r="R326" s="212">
        <v>41771.148800000003</v>
      </c>
      <c r="S326" s="212">
        <v>-1456.3968</v>
      </c>
      <c r="T326" s="211">
        <v>95.5</v>
      </c>
      <c r="U326" s="211">
        <v>99.078185946999994</v>
      </c>
      <c r="V326" s="210">
        <v>96.388522949999995</v>
      </c>
      <c r="W326" s="213">
        <v>46168</v>
      </c>
      <c r="X326" s="211">
        <v>86.363342103999997</v>
      </c>
      <c r="Y326" s="214">
        <v>110.57932413</v>
      </c>
      <c r="Z326" s="213">
        <v>45894</v>
      </c>
      <c r="AA326" s="210">
        <v>0.96287159297000002</v>
      </c>
      <c r="AB326" s="213">
        <v>46234</v>
      </c>
      <c r="AC326" s="212">
        <v>422.14400000000001</v>
      </c>
      <c r="AD326" s="212">
        <v>41869.292119999998</v>
      </c>
      <c r="AE326" s="211">
        <v>99.182487777000006</v>
      </c>
      <c r="AF326" s="213">
        <v>46247</v>
      </c>
      <c r="AG326" s="210">
        <v>13.845376452</v>
      </c>
      <c r="AH326" s="211">
        <v>13.7</v>
      </c>
      <c r="AI326" s="211">
        <v>1.1000000000000001</v>
      </c>
      <c r="AJ326" s="210">
        <v>0.14681208049</v>
      </c>
      <c r="AK326" s="210">
        <v>-0.80398134395999998</v>
      </c>
      <c r="AL326" s="210">
        <v>-2.1882853662000001</v>
      </c>
      <c r="AM326" s="210">
        <v>-2.636899857</v>
      </c>
      <c r="AN326" s="210">
        <v>10.6352005</v>
      </c>
      <c r="AO326" s="210">
        <v>3.0069586962999999</v>
      </c>
      <c r="AP326" s="210">
        <v>3.1463371703999998</v>
      </c>
      <c r="AQ326" s="210">
        <v>-1.2000827644000001</v>
      </c>
      <c r="AR326" s="211">
        <v>96.66</v>
      </c>
      <c r="AS326" s="211" t="s">
        <v>222</v>
      </c>
      <c r="AT326" s="211" t="s">
        <v>222</v>
      </c>
      <c r="AU326" s="210">
        <v>-2.8278348533000002</v>
      </c>
      <c r="AV326" s="210">
        <v>5.4743057485</v>
      </c>
      <c r="AW326" s="210">
        <v>3.9756210344</v>
      </c>
      <c r="AX326" s="210">
        <v>-2.8278348533000002</v>
      </c>
      <c r="AY326" s="212">
        <v>8</v>
      </c>
      <c r="AZ326" s="212">
        <v>9</v>
      </c>
      <c r="BA326" s="210">
        <v>1.1138112596</v>
      </c>
      <c r="BB326" s="210">
        <v>-0.82965573889999999</v>
      </c>
      <c r="BC326" s="210">
        <v>0.50006577280999998</v>
      </c>
      <c r="BD326" s="210">
        <v>-0.21512147804000001</v>
      </c>
      <c r="BE326" s="209" t="s">
        <v>1756</v>
      </c>
      <c r="BF326" s="209" t="s">
        <v>1757</v>
      </c>
      <c r="BG326" s="211">
        <v>1.1000000000000001</v>
      </c>
      <c r="BH326" s="210">
        <v>1.1065285183</v>
      </c>
    </row>
    <row r="327" spans="1:60" x14ac:dyDescent="0.3">
      <c r="A327" s="208">
        <v>324</v>
      </c>
      <c r="B327" s="209" t="s">
        <v>1350</v>
      </c>
      <c r="C327" s="207" t="s">
        <v>234</v>
      </c>
      <c r="D327" s="209" t="s">
        <v>286</v>
      </c>
      <c r="E327" s="209" t="s">
        <v>880</v>
      </c>
      <c r="F327" s="209" t="s">
        <v>288</v>
      </c>
      <c r="G327" s="209" t="s">
        <v>805</v>
      </c>
      <c r="H327" s="209" t="s">
        <v>806</v>
      </c>
      <c r="I327" s="209" t="s">
        <v>291</v>
      </c>
      <c r="J327" s="209" t="s">
        <v>833</v>
      </c>
      <c r="K327" s="211">
        <v>0</v>
      </c>
      <c r="L327" s="211" t="s">
        <v>222</v>
      </c>
      <c r="M327" s="212">
        <v>0</v>
      </c>
      <c r="N327" s="212">
        <v>0</v>
      </c>
      <c r="O327" s="212">
        <v>0</v>
      </c>
      <c r="P327" s="213">
        <v>45573</v>
      </c>
      <c r="Q327" s="211" t="s">
        <v>222</v>
      </c>
      <c r="R327" s="211" t="s">
        <v>222</v>
      </c>
      <c r="S327" s="211" t="s">
        <v>222</v>
      </c>
      <c r="T327" s="211" t="s">
        <v>222</v>
      </c>
      <c r="U327" s="211" t="s">
        <v>222</v>
      </c>
      <c r="V327" s="211" t="s">
        <v>222</v>
      </c>
      <c r="W327" s="215" t="s">
        <v>222</v>
      </c>
      <c r="X327" s="211" t="s">
        <v>222</v>
      </c>
      <c r="Y327" s="211" t="s">
        <v>222</v>
      </c>
      <c r="Z327" s="215" t="s">
        <v>222</v>
      </c>
      <c r="AA327" s="211" t="s">
        <v>222</v>
      </c>
      <c r="AB327" s="213">
        <v>45596</v>
      </c>
      <c r="AC327" s="212">
        <v>218.31299999999999</v>
      </c>
      <c r="AD327" s="212">
        <v>15823.826779999999</v>
      </c>
      <c r="AE327" s="211">
        <v>72.482292763000004</v>
      </c>
      <c r="AF327" s="213">
        <v>45485</v>
      </c>
      <c r="AG327" s="211" t="s">
        <v>222</v>
      </c>
      <c r="AH327" s="211">
        <v>0</v>
      </c>
      <c r="AI327" s="211">
        <v>0</v>
      </c>
      <c r="AJ327" s="211" t="s">
        <v>222</v>
      </c>
      <c r="AK327" s="211" t="s">
        <v>222</v>
      </c>
      <c r="AL327" s="211" t="s">
        <v>222</v>
      </c>
      <c r="AM327" s="211" t="s">
        <v>222</v>
      </c>
      <c r="AN327" s="211" t="s">
        <v>222</v>
      </c>
      <c r="AO327" s="211" t="s">
        <v>222</v>
      </c>
      <c r="AP327" s="211" t="s">
        <v>222</v>
      </c>
      <c r="AQ327" s="211" t="s">
        <v>222</v>
      </c>
      <c r="AR327" s="211" t="s">
        <v>222</v>
      </c>
      <c r="AS327" s="211" t="s">
        <v>222</v>
      </c>
      <c r="AT327" s="211" t="s">
        <v>222</v>
      </c>
      <c r="AU327" s="211" t="s">
        <v>222</v>
      </c>
      <c r="AV327" s="211" t="s">
        <v>222</v>
      </c>
      <c r="AW327" s="211" t="s">
        <v>222</v>
      </c>
      <c r="AX327" s="211" t="s">
        <v>222</v>
      </c>
      <c r="AY327" s="211" t="s">
        <v>222</v>
      </c>
      <c r="AZ327" s="211" t="s">
        <v>222</v>
      </c>
      <c r="BA327" s="210">
        <v>0</v>
      </c>
      <c r="BB327" s="211" t="s">
        <v>222</v>
      </c>
      <c r="BC327" s="211" t="s">
        <v>222</v>
      </c>
      <c r="BD327" s="211" t="s">
        <v>222</v>
      </c>
      <c r="BE327" s="209" t="s">
        <v>1756</v>
      </c>
      <c r="BF327" s="209" t="s">
        <v>1757</v>
      </c>
      <c r="BG327" s="211">
        <v>0</v>
      </c>
      <c r="BH327" s="211" t="s">
        <v>222</v>
      </c>
    </row>
    <row r="328" spans="1:60" x14ac:dyDescent="0.3">
      <c r="A328" s="208">
        <v>325</v>
      </c>
      <c r="B328" s="209" t="s">
        <v>1964</v>
      </c>
      <c r="C328" s="207" t="s">
        <v>234</v>
      </c>
      <c r="D328" s="209" t="s">
        <v>286</v>
      </c>
      <c r="E328" s="209" t="s">
        <v>880</v>
      </c>
      <c r="F328" s="209" t="s">
        <v>288</v>
      </c>
      <c r="G328" s="209" t="s">
        <v>827</v>
      </c>
      <c r="H328" s="209" t="s">
        <v>828</v>
      </c>
      <c r="I328" s="209" t="s">
        <v>291</v>
      </c>
      <c r="J328" s="209" t="s">
        <v>833</v>
      </c>
      <c r="K328" s="211">
        <v>75.384615385000004</v>
      </c>
      <c r="L328" s="211" t="s">
        <v>222</v>
      </c>
      <c r="M328" s="212">
        <v>139.67626992000001</v>
      </c>
      <c r="N328" s="212">
        <v>41.028577384999998</v>
      </c>
      <c r="O328" s="212">
        <v>70.454296522000007</v>
      </c>
      <c r="P328" s="213">
        <v>46246</v>
      </c>
      <c r="Q328" s="212">
        <v>25068.61105</v>
      </c>
      <c r="R328" s="212">
        <v>88748.373000000007</v>
      </c>
      <c r="S328" s="212">
        <v>-63679.76195</v>
      </c>
      <c r="T328" s="211" t="s">
        <v>222</v>
      </c>
      <c r="U328" s="211">
        <v>78.940142793999996</v>
      </c>
      <c r="V328" s="211" t="s">
        <v>222</v>
      </c>
      <c r="W328" s="213">
        <v>46160</v>
      </c>
      <c r="X328" s="211">
        <v>55.606248762</v>
      </c>
      <c r="Y328" s="211" t="s">
        <v>222</v>
      </c>
      <c r="Z328" s="213">
        <v>45978</v>
      </c>
      <c r="AA328" s="210">
        <v>0.87415304870999999</v>
      </c>
      <c r="AB328" s="213">
        <v>46234</v>
      </c>
      <c r="AC328" s="212">
        <v>358.37900000000002</v>
      </c>
      <c r="AD328" s="212">
        <v>28677.59952</v>
      </c>
      <c r="AE328" s="211">
        <v>80.020312351000001</v>
      </c>
      <c r="AF328" s="213">
        <v>46210</v>
      </c>
      <c r="AG328" s="210">
        <v>13.233082705999999</v>
      </c>
      <c r="AH328" s="211">
        <v>8.8000000000000007</v>
      </c>
      <c r="AI328" s="211">
        <v>0</v>
      </c>
      <c r="AJ328" s="211" t="s">
        <v>222</v>
      </c>
      <c r="AK328" s="211" t="s">
        <v>222</v>
      </c>
      <c r="AL328" s="211" t="s">
        <v>222</v>
      </c>
      <c r="AM328" s="211" t="s">
        <v>222</v>
      </c>
      <c r="AN328" s="211" t="s">
        <v>222</v>
      </c>
      <c r="AO328" s="211" t="s">
        <v>222</v>
      </c>
      <c r="AP328" s="211" t="s">
        <v>222</v>
      </c>
      <c r="AQ328" s="211" t="s">
        <v>222</v>
      </c>
      <c r="AR328" s="211" t="s">
        <v>222</v>
      </c>
      <c r="AS328" s="211" t="s">
        <v>222</v>
      </c>
      <c r="AT328" s="211" t="s">
        <v>222</v>
      </c>
      <c r="AU328" s="211" t="s">
        <v>222</v>
      </c>
      <c r="AV328" s="211" t="s">
        <v>222</v>
      </c>
      <c r="AW328" s="210">
        <v>13.522379119</v>
      </c>
      <c r="AX328" s="210">
        <v>-6.0847163384999998</v>
      </c>
      <c r="AY328" s="212">
        <v>7</v>
      </c>
      <c r="AZ328" s="212">
        <v>4</v>
      </c>
      <c r="BA328" s="210">
        <v>0</v>
      </c>
      <c r="BB328" s="210">
        <v>2.1739118552E-2</v>
      </c>
      <c r="BC328" s="210">
        <v>-0.34526513246000001</v>
      </c>
      <c r="BD328" s="210">
        <v>-1.5658397803999999</v>
      </c>
      <c r="BE328" s="209" t="s">
        <v>1756</v>
      </c>
      <c r="BF328" s="209" t="s">
        <v>1757</v>
      </c>
      <c r="BG328" s="211">
        <v>0</v>
      </c>
      <c r="BH328" s="210">
        <v>0</v>
      </c>
    </row>
    <row r="329" spans="1:60" x14ac:dyDescent="0.3">
      <c r="A329" s="208">
        <v>326</v>
      </c>
      <c r="B329" s="209" t="s">
        <v>1351</v>
      </c>
      <c r="C329" s="207" t="s">
        <v>234</v>
      </c>
      <c r="D329" s="209" t="s">
        <v>286</v>
      </c>
      <c r="E329" s="209" t="s">
        <v>880</v>
      </c>
      <c r="F329" s="209" t="s">
        <v>288</v>
      </c>
      <c r="G329" s="209" t="s">
        <v>1352</v>
      </c>
      <c r="H329" s="209" t="s">
        <v>1353</v>
      </c>
      <c r="I329" s="209" t="s">
        <v>291</v>
      </c>
      <c r="J329" s="209" t="s">
        <v>833</v>
      </c>
      <c r="K329" s="211">
        <v>75.384615385000004</v>
      </c>
      <c r="L329" s="211" t="s">
        <v>222</v>
      </c>
      <c r="M329" s="212">
        <v>33.014348239999997</v>
      </c>
      <c r="N329" s="212">
        <v>22.129370307999999</v>
      </c>
      <c r="O329" s="212">
        <v>30.092645217000001</v>
      </c>
      <c r="P329" s="213">
        <v>46255</v>
      </c>
      <c r="Q329" s="212">
        <v>70833.250660000005</v>
      </c>
      <c r="R329" s="212">
        <v>41083.773990000002</v>
      </c>
      <c r="S329" s="212">
        <v>29749.47667</v>
      </c>
      <c r="T329" s="211">
        <v>133.66</v>
      </c>
      <c r="U329" s="211">
        <v>133.66</v>
      </c>
      <c r="V329" s="210">
        <v>100</v>
      </c>
      <c r="W329" s="213">
        <v>46255</v>
      </c>
      <c r="X329" s="211">
        <v>116.16</v>
      </c>
      <c r="Y329" s="214">
        <v>115.06542699000001</v>
      </c>
      <c r="Z329" s="213">
        <v>45894</v>
      </c>
      <c r="AA329" s="210">
        <v>1.5084403756</v>
      </c>
      <c r="AB329" s="213">
        <v>46234</v>
      </c>
      <c r="AC329" s="212">
        <v>529.95100000000002</v>
      </c>
      <c r="AD329" s="212">
        <v>46957.938679999999</v>
      </c>
      <c r="AE329" s="211">
        <v>88.608076369000003</v>
      </c>
      <c r="AF329" s="215" t="s">
        <v>222</v>
      </c>
      <c r="AG329" s="210">
        <v>0</v>
      </c>
      <c r="AH329" s="211">
        <v>0</v>
      </c>
      <c r="AI329" s="211">
        <v>0</v>
      </c>
      <c r="AJ329" s="210">
        <v>8.9860715889000006E-2</v>
      </c>
      <c r="AK329" s="211" t="s">
        <v>222</v>
      </c>
      <c r="AL329" s="210">
        <v>1.1885835414000001</v>
      </c>
      <c r="AM329" s="210">
        <v>4.2508384680000004</v>
      </c>
      <c r="AN329" s="210">
        <v>15.234071902</v>
      </c>
      <c r="AO329" s="210">
        <v>10.417182982</v>
      </c>
      <c r="AP329" s="210">
        <v>7.7452085729000002</v>
      </c>
      <c r="AQ329" s="210">
        <v>0.22495500889</v>
      </c>
      <c r="AR329" s="211">
        <v>133.36000000000001</v>
      </c>
      <c r="AS329" s="211" t="s">
        <v>222</v>
      </c>
      <c r="AT329" s="211" t="s">
        <v>222</v>
      </c>
      <c r="AU329" s="210">
        <v>0.74621240674</v>
      </c>
      <c r="AV329" s="210">
        <v>12.884530034000001</v>
      </c>
      <c r="AW329" s="210">
        <v>1.7196497594</v>
      </c>
      <c r="AX329" s="210">
        <v>0.74621240674</v>
      </c>
      <c r="AY329" s="212">
        <v>12</v>
      </c>
      <c r="AZ329" s="212">
        <v>6</v>
      </c>
      <c r="BA329" s="210">
        <v>0</v>
      </c>
      <c r="BB329" s="210">
        <v>0.64985110454999995</v>
      </c>
      <c r="BC329" s="210">
        <v>-2.4951816942999999E-2</v>
      </c>
      <c r="BD329" s="210">
        <v>0.40737523644000001</v>
      </c>
      <c r="BE329" s="209" t="s">
        <v>1756</v>
      </c>
      <c r="BF329" s="209" t="s">
        <v>1757</v>
      </c>
      <c r="BG329" s="211">
        <v>0</v>
      </c>
      <c r="BH329" s="210">
        <v>0</v>
      </c>
    </row>
    <row r="330" spans="1:60" x14ac:dyDescent="0.3">
      <c r="A330" s="208">
        <v>327</v>
      </c>
      <c r="B330" s="209" t="s">
        <v>1354</v>
      </c>
      <c r="C330" s="207" t="s">
        <v>234</v>
      </c>
      <c r="D330" s="209" t="s">
        <v>286</v>
      </c>
      <c r="E330" s="209" t="s">
        <v>880</v>
      </c>
      <c r="F330" s="209" t="s">
        <v>288</v>
      </c>
      <c r="G330" s="209" t="s">
        <v>422</v>
      </c>
      <c r="H330" s="209" t="s">
        <v>423</v>
      </c>
      <c r="I330" s="209" t="s">
        <v>291</v>
      </c>
      <c r="J330" s="209" t="s">
        <v>833</v>
      </c>
      <c r="K330" s="211">
        <v>0</v>
      </c>
      <c r="L330" s="211" t="s">
        <v>222</v>
      </c>
      <c r="M330" s="212">
        <v>0</v>
      </c>
      <c r="N330" s="212">
        <v>0</v>
      </c>
      <c r="O330" s="212">
        <v>0</v>
      </c>
      <c r="P330" s="213">
        <v>42943</v>
      </c>
      <c r="Q330" s="211" t="s">
        <v>222</v>
      </c>
      <c r="R330" s="211" t="s">
        <v>222</v>
      </c>
      <c r="S330" s="211" t="s">
        <v>222</v>
      </c>
      <c r="T330" s="211" t="s">
        <v>222</v>
      </c>
      <c r="U330" s="211" t="s">
        <v>222</v>
      </c>
      <c r="V330" s="211" t="s">
        <v>222</v>
      </c>
      <c r="W330" s="215" t="s">
        <v>222</v>
      </c>
      <c r="X330" s="211" t="s">
        <v>222</v>
      </c>
      <c r="Y330" s="211" t="s">
        <v>222</v>
      </c>
      <c r="Z330" s="215" t="s">
        <v>222</v>
      </c>
      <c r="AA330" s="211" t="s">
        <v>222</v>
      </c>
      <c r="AB330" s="213">
        <v>46234</v>
      </c>
      <c r="AC330" s="212">
        <v>1072.5883504999999</v>
      </c>
      <c r="AD330" s="212">
        <v>16099.59167</v>
      </c>
      <c r="AE330" s="211">
        <v>15.010037786</v>
      </c>
      <c r="AF330" s="213">
        <v>44489</v>
      </c>
      <c r="AG330" s="211" t="s">
        <v>222</v>
      </c>
      <c r="AH330" s="211">
        <v>0</v>
      </c>
      <c r="AI330" s="211">
        <v>0</v>
      </c>
      <c r="AJ330" s="211" t="s">
        <v>222</v>
      </c>
      <c r="AK330" s="211" t="s">
        <v>222</v>
      </c>
      <c r="AL330" s="211" t="s">
        <v>222</v>
      </c>
      <c r="AM330" s="211" t="s">
        <v>222</v>
      </c>
      <c r="AN330" s="211" t="s">
        <v>222</v>
      </c>
      <c r="AO330" s="211" t="s">
        <v>222</v>
      </c>
      <c r="AP330" s="211" t="s">
        <v>222</v>
      </c>
      <c r="AQ330" s="211" t="s">
        <v>222</v>
      </c>
      <c r="AR330" s="211" t="s">
        <v>222</v>
      </c>
      <c r="AS330" s="211" t="s">
        <v>222</v>
      </c>
      <c r="AT330" s="211" t="s">
        <v>222</v>
      </c>
      <c r="AU330" s="211" t="s">
        <v>222</v>
      </c>
      <c r="AV330" s="211" t="s">
        <v>222</v>
      </c>
      <c r="AW330" s="211" t="s">
        <v>222</v>
      </c>
      <c r="AX330" s="211" t="s">
        <v>222</v>
      </c>
      <c r="AY330" s="211" t="s">
        <v>222</v>
      </c>
      <c r="AZ330" s="211" t="s">
        <v>222</v>
      </c>
      <c r="BA330" s="211" t="s">
        <v>222</v>
      </c>
      <c r="BB330" s="211" t="s">
        <v>222</v>
      </c>
      <c r="BC330" s="211" t="s">
        <v>222</v>
      </c>
      <c r="BD330" s="211" t="s">
        <v>222</v>
      </c>
      <c r="BE330" s="209" t="s">
        <v>1756</v>
      </c>
      <c r="BF330" s="209" t="s">
        <v>1757</v>
      </c>
      <c r="BG330" s="211">
        <v>0</v>
      </c>
      <c r="BH330" s="211" t="s">
        <v>222</v>
      </c>
    </row>
    <row r="331" spans="1:60" x14ac:dyDescent="0.3">
      <c r="A331" s="208">
        <v>328</v>
      </c>
      <c r="B331" s="209" t="s">
        <v>1355</v>
      </c>
      <c r="C331" s="207" t="s">
        <v>234</v>
      </c>
      <c r="D331" s="209" t="s">
        <v>286</v>
      </c>
      <c r="E331" s="209" t="s">
        <v>880</v>
      </c>
      <c r="F331" s="209" t="s">
        <v>288</v>
      </c>
      <c r="G331" s="209" t="s">
        <v>557</v>
      </c>
      <c r="H331" s="209" t="s">
        <v>558</v>
      </c>
      <c r="I331" s="209" t="s">
        <v>291</v>
      </c>
      <c r="J331" s="209" t="s">
        <v>833</v>
      </c>
      <c r="K331" s="211">
        <v>0</v>
      </c>
      <c r="L331" s="211" t="s">
        <v>222</v>
      </c>
      <c r="M331" s="211" t="s">
        <v>222</v>
      </c>
      <c r="N331" s="211" t="s">
        <v>222</v>
      </c>
      <c r="O331" s="211" t="s">
        <v>222</v>
      </c>
      <c r="P331" s="215" t="s">
        <v>222</v>
      </c>
      <c r="Q331" s="211" t="s">
        <v>222</v>
      </c>
      <c r="R331" s="211" t="s">
        <v>222</v>
      </c>
      <c r="S331" s="211" t="s">
        <v>222</v>
      </c>
      <c r="T331" s="211" t="s">
        <v>222</v>
      </c>
      <c r="U331" s="211" t="s">
        <v>222</v>
      </c>
      <c r="V331" s="211" t="s">
        <v>222</v>
      </c>
      <c r="W331" s="215" t="s">
        <v>222</v>
      </c>
      <c r="X331" s="211" t="s">
        <v>222</v>
      </c>
      <c r="Y331" s="211" t="s">
        <v>222</v>
      </c>
      <c r="Z331" s="215" t="s">
        <v>222</v>
      </c>
      <c r="AA331" s="211" t="s">
        <v>222</v>
      </c>
      <c r="AB331" s="213">
        <v>45351</v>
      </c>
      <c r="AC331" s="212">
        <v>981.47199999999998</v>
      </c>
      <c r="AD331" s="212">
        <v>0</v>
      </c>
      <c r="AE331" s="211">
        <v>0</v>
      </c>
      <c r="AF331" s="213">
        <v>45288</v>
      </c>
      <c r="AG331" s="211" t="s">
        <v>222</v>
      </c>
      <c r="AH331" s="211" t="s">
        <v>222</v>
      </c>
      <c r="AI331" s="211" t="s">
        <v>222</v>
      </c>
      <c r="AJ331" s="211" t="s">
        <v>222</v>
      </c>
      <c r="AK331" s="211" t="s">
        <v>222</v>
      </c>
      <c r="AL331" s="211" t="s">
        <v>222</v>
      </c>
      <c r="AM331" s="211" t="s">
        <v>222</v>
      </c>
      <c r="AN331" s="211" t="s">
        <v>222</v>
      </c>
      <c r="AO331" s="211" t="s">
        <v>222</v>
      </c>
      <c r="AP331" s="211" t="s">
        <v>222</v>
      </c>
      <c r="AQ331" s="211" t="s">
        <v>222</v>
      </c>
      <c r="AR331" s="211" t="s">
        <v>222</v>
      </c>
      <c r="AS331" s="211" t="s">
        <v>222</v>
      </c>
      <c r="AT331" s="211" t="s">
        <v>222</v>
      </c>
      <c r="AU331" s="211" t="s">
        <v>222</v>
      </c>
      <c r="AV331" s="211" t="s">
        <v>222</v>
      </c>
      <c r="AW331" s="211" t="s">
        <v>222</v>
      </c>
      <c r="AX331" s="211" t="s">
        <v>222</v>
      </c>
      <c r="AY331" s="211" t="s">
        <v>222</v>
      </c>
      <c r="AZ331" s="211" t="s">
        <v>222</v>
      </c>
      <c r="BA331" s="211" t="s">
        <v>222</v>
      </c>
      <c r="BB331" s="211" t="s">
        <v>222</v>
      </c>
      <c r="BC331" s="211" t="s">
        <v>222</v>
      </c>
      <c r="BD331" s="211" t="s">
        <v>222</v>
      </c>
      <c r="BE331" s="209" t="s">
        <v>1756</v>
      </c>
      <c r="BF331" s="209" t="s">
        <v>1757</v>
      </c>
      <c r="BG331" s="211" t="s">
        <v>222</v>
      </c>
      <c r="BH331" s="211" t="s">
        <v>222</v>
      </c>
    </row>
    <row r="332" spans="1:60" x14ac:dyDescent="0.3">
      <c r="A332" s="208">
        <v>329</v>
      </c>
      <c r="B332" s="209" t="s">
        <v>1926</v>
      </c>
      <c r="C332" s="207" t="s">
        <v>234</v>
      </c>
      <c r="D332" s="209" t="s">
        <v>286</v>
      </c>
      <c r="E332" s="209" t="s">
        <v>880</v>
      </c>
      <c r="F332" s="209" t="s">
        <v>288</v>
      </c>
      <c r="G332" s="209" t="s">
        <v>1356</v>
      </c>
      <c r="H332" s="209" t="s">
        <v>564</v>
      </c>
      <c r="I332" s="209" t="s">
        <v>291</v>
      </c>
      <c r="J332" s="209" t="s">
        <v>833</v>
      </c>
      <c r="K332" s="211">
        <v>0</v>
      </c>
      <c r="L332" s="211" t="s">
        <v>222</v>
      </c>
      <c r="M332" s="212">
        <v>0</v>
      </c>
      <c r="N332" s="212">
        <v>0</v>
      </c>
      <c r="O332" s="212">
        <v>0</v>
      </c>
      <c r="P332" s="213">
        <v>45783</v>
      </c>
      <c r="Q332" s="211" t="s">
        <v>222</v>
      </c>
      <c r="R332" s="211" t="s">
        <v>222</v>
      </c>
      <c r="S332" s="211" t="s">
        <v>222</v>
      </c>
      <c r="T332" s="211" t="s">
        <v>222</v>
      </c>
      <c r="U332" s="211" t="s">
        <v>222</v>
      </c>
      <c r="V332" s="211" t="s">
        <v>222</v>
      </c>
      <c r="W332" s="215" t="s">
        <v>222</v>
      </c>
      <c r="X332" s="211" t="s">
        <v>222</v>
      </c>
      <c r="Y332" s="211" t="s">
        <v>222</v>
      </c>
      <c r="Z332" s="215" t="s">
        <v>222</v>
      </c>
      <c r="AA332" s="211" t="s">
        <v>222</v>
      </c>
      <c r="AB332" s="213">
        <v>46234</v>
      </c>
      <c r="AC332" s="212">
        <v>1429.74</v>
      </c>
      <c r="AD332" s="212">
        <v>56604.562400000003</v>
      </c>
      <c r="AE332" s="211">
        <v>39.590808398999997</v>
      </c>
      <c r="AF332" s="213">
        <v>43374</v>
      </c>
      <c r="AG332" s="211" t="s">
        <v>222</v>
      </c>
      <c r="AH332" s="211">
        <v>0</v>
      </c>
      <c r="AI332" s="211">
        <v>0</v>
      </c>
      <c r="AJ332" s="211" t="s">
        <v>222</v>
      </c>
      <c r="AK332" s="211" t="s">
        <v>222</v>
      </c>
      <c r="AL332" s="211" t="s">
        <v>222</v>
      </c>
      <c r="AM332" s="211" t="s">
        <v>222</v>
      </c>
      <c r="AN332" s="211" t="s">
        <v>222</v>
      </c>
      <c r="AO332" s="211" t="s">
        <v>222</v>
      </c>
      <c r="AP332" s="211" t="s">
        <v>222</v>
      </c>
      <c r="AQ332" s="211" t="s">
        <v>222</v>
      </c>
      <c r="AR332" s="211" t="s">
        <v>222</v>
      </c>
      <c r="AS332" s="211" t="s">
        <v>222</v>
      </c>
      <c r="AT332" s="211" t="s">
        <v>222</v>
      </c>
      <c r="AU332" s="211" t="s">
        <v>222</v>
      </c>
      <c r="AV332" s="211" t="s">
        <v>222</v>
      </c>
      <c r="AW332" s="211" t="s">
        <v>222</v>
      </c>
      <c r="AX332" s="211" t="s">
        <v>222</v>
      </c>
      <c r="AY332" s="211" t="s">
        <v>222</v>
      </c>
      <c r="AZ332" s="211" t="s">
        <v>222</v>
      </c>
      <c r="BA332" s="210">
        <v>0</v>
      </c>
      <c r="BB332" s="211" t="s">
        <v>222</v>
      </c>
      <c r="BC332" s="211" t="s">
        <v>222</v>
      </c>
      <c r="BD332" s="211" t="s">
        <v>222</v>
      </c>
      <c r="BE332" s="209" t="s">
        <v>1756</v>
      </c>
      <c r="BF332" s="209" t="s">
        <v>1757</v>
      </c>
      <c r="BG332" s="211">
        <v>0</v>
      </c>
      <c r="BH332" s="211" t="s">
        <v>222</v>
      </c>
    </row>
    <row r="333" spans="1:60" x14ac:dyDescent="0.3">
      <c r="A333" s="208">
        <v>330</v>
      </c>
      <c r="B333" s="209" t="s">
        <v>1357</v>
      </c>
      <c r="C333" s="207" t="s">
        <v>234</v>
      </c>
      <c r="D333" s="209" t="s">
        <v>286</v>
      </c>
      <c r="E333" s="209" t="s">
        <v>880</v>
      </c>
      <c r="F333" s="209" t="s">
        <v>288</v>
      </c>
      <c r="G333" s="209" t="s">
        <v>1358</v>
      </c>
      <c r="H333" s="209" t="s">
        <v>1359</v>
      </c>
      <c r="I333" s="209" t="s">
        <v>291</v>
      </c>
      <c r="J333" s="209" t="s">
        <v>833</v>
      </c>
      <c r="K333" s="211">
        <v>98.461538461999993</v>
      </c>
      <c r="L333" s="211" t="s">
        <v>222</v>
      </c>
      <c r="M333" s="212">
        <v>276.08315512000001</v>
      </c>
      <c r="N333" s="212">
        <v>179.14366308000001</v>
      </c>
      <c r="O333" s="212">
        <v>157.05589652</v>
      </c>
      <c r="P333" s="213">
        <v>46255</v>
      </c>
      <c r="Q333" s="212">
        <v>55081.706458000001</v>
      </c>
      <c r="R333" s="212">
        <v>83552.769046000001</v>
      </c>
      <c r="S333" s="212">
        <v>-28471.062588000001</v>
      </c>
      <c r="T333" s="211">
        <v>55.2</v>
      </c>
      <c r="U333" s="211">
        <v>68.276661417</v>
      </c>
      <c r="V333" s="210">
        <v>80.847538315999998</v>
      </c>
      <c r="W333" s="213">
        <v>45904</v>
      </c>
      <c r="X333" s="211">
        <v>49.204566174999997</v>
      </c>
      <c r="Y333" s="214">
        <v>112.18471026</v>
      </c>
      <c r="Z333" s="213">
        <v>46178</v>
      </c>
      <c r="AA333" s="210">
        <v>0.53805946787000003</v>
      </c>
      <c r="AB333" s="213">
        <v>46234</v>
      </c>
      <c r="AC333" s="212">
        <v>997.85700105000001</v>
      </c>
      <c r="AD333" s="212">
        <v>102371.03842</v>
      </c>
      <c r="AE333" s="211">
        <v>102.59089059</v>
      </c>
      <c r="AF333" s="213">
        <v>46234</v>
      </c>
      <c r="AG333" s="210">
        <v>15.303581609</v>
      </c>
      <c r="AH333" s="211">
        <v>12.23980457</v>
      </c>
      <c r="AI333" s="211">
        <v>1.0010021475999999</v>
      </c>
      <c r="AJ333" s="210">
        <v>0.34539174702999997</v>
      </c>
      <c r="AK333" s="210">
        <v>-0.60540167741999995</v>
      </c>
      <c r="AL333" s="210">
        <v>-0.29733723167999998</v>
      </c>
      <c r="AM333" s="210">
        <v>-3.0156473254999998</v>
      </c>
      <c r="AN333" s="210">
        <v>-17.074201327000001</v>
      </c>
      <c r="AO333" s="210">
        <v>-6.2021304519999996</v>
      </c>
      <c r="AP333" s="210">
        <v>-24.563064657000002</v>
      </c>
      <c r="AQ333" s="210">
        <v>-0.68369917235</v>
      </c>
      <c r="AR333" s="211">
        <v>55.58</v>
      </c>
      <c r="AS333" s="211" t="s">
        <v>222</v>
      </c>
      <c r="AT333" s="211" t="s">
        <v>222</v>
      </c>
      <c r="AU333" s="210">
        <v>-7.8294812411999999</v>
      </c>
      <c r="AV333" s="210">
        <v>-3.7347833997</v>
      </c>
      <c r="AW333" s="210">
        <v>16.658132141999999</v>
      </c>
      <c r="AX333" s="210">
        <v>-12.403393131</v>
      </c>
      <c r="AY333" s="212">
        <v>6</v>
      </c>
      <c r="AZ333" s="212">
        <v>5</v>
      </c>
      <c r="BA333" s="210">
        <v>1.7782948083000001</v>
      </c>
      <c r="BB333" s="210">
        <v>-0.79389507600999998</v>
      </c>
      <c r="BC333" s="210">
        <v>2.161641017</v>
      </c>
      <c r="BD333" s="210">
        <v>-12.482008540000001</v>
      </c>
      <c r="BE333" s="209" t="s">
        <v>1756</v>
      </c>
      <c r="BF333" s="209" t="s">
        <v>1757</v>
      </c>
      <c r="BG333" s="211">
        <v>1.0010021475999999</v>
      </c>
      <c r="BH333" s="210">
        <v>1.6439516301999999</v>
      </c>
    </row>
    <row r="334" spans="1:60" x14ac:dyDescent="0.3">
      <c r="A334" s="208">
        <v>331</v>
      </c>
      <c r="B334" s="209" t="s">
        <v>1996</v>
      </c>
      <c r="C334" s="207" t="s">
        <v>234</v>
      </c>
      <c r="D334" s="209" t="s">
        <v>286</v>
      </c>
      <c r="E334" s="209" t="s">
        <v>880</v>
      </c>
      <c r="F334" s="209" t="s">
        <v>288</v>
      </c>
      <c r="G334" s="209" t="s">
        <v>1997</v>
      </c>
      <c r="H334" s="209" t="s">
        <v>1998</v>
      </c>
      <c r="I334" s="209" t="s">
        <v>222</v>
      </c>
      <c r="J334" s="209" t="s">
        <v>833</v>
      </c>
      <c r="K334" s="211">
        <v>3.0769230769</v>
      </c>
      <c r="L334" s="211" t="s">
        <v>222</v>
      </c>
      <c r="M334" s="211" t="s">
        <v>222</v>
      </c>
      <c r="N334" s="212">
        <v>168.91780614999999</v>
      </c>
      <c r="O334" s="212">
        <v>0</v>
      </c>
      <c r="P334" s="213">
        <v>46223</v>
      </c>
      <c r="Q334" s="211" t="s">
        <v>222</v>
      </c>
      <c r="R334" s="211" t="s">
        <v>222</v>
      </c>
      <c r="S334" s="211" t="s">
        <v>222</v>
      </c>
      <c r="T334" s="211" t="s">
        <v>222</v>
      </c>
      <c r="U334" s="211" t="s">
        <v>222</v>
      </c>
      <c r="V334" s="211" t="s">
        <v>222</v>
      </c>
      <c r="W334" s="215" t="s">
        <v>222</v>
      </c>
      <c r="X334" s="211" t="s">
        <v>222</v>
      </c>
      <c r="Y334" s="211" t="s">
        <v>222</v>
      </c>
      <c r="Z334" s="215" t="s">
        <v>222</v>
      </c>
      <c r="AA334" s="211" t="s">
        <v>222</v>
      </c>
      <c r="AB334" s="213">
        <v>46234</v>
      </c>
      <c r="AC334" s="212">
        <v>3600</v>
      </c>
      <c r="AD334" s="212">
        <v>35588.739840000002</v>
      </c>
      <c r="AE334" s="211">
        <v>9.8857610667000007</v>
      </c>
      <c r="AF334" s="213">
        <v>46034</v>
      </c>
      <c r="AG334" s="211" t="s">
        <v>222</v>
      </c>
      <c r="AH334" s="211" t="s">
        <v>222</v>
      </c>
      <c r="AI334" s="211">
        <v>0</v>
      </c>
      <c r="AJ334" s="211" t="s">
        <v>222</v>
      </c>
      <c r="AK334" s="211" t="s">
        <v>222</v>
      </c>
      <c r="AL334" s="211" t="s">
        <v>222</v>
      </c>
      <c r="AM334" s="211" t="s">
        <v>222</v>
      </c>
      <c r="AN334" s="211" t="s">
        <v>222</v>
      </c>
      <c r="AO334" s="211" t="s">
        <v>222</v>
      </c>
      <c r="AP334" s="211" t="s">
        <v>222</v>
      </c>
      <c r="AQ334" s="211" t="s">
        <v>222</v>
      </c>
      <c r="AR334" s="211" t="s">
        <v>222</v>
      </c>
      <c r="AS334" s="211" t="s">
        <v>222</v>
      </c>
      <c r="AT334" s="211" t="s">
        <v>222</v>
      </c>
      <c r="AU334" s="211" t="s">
        <v>222</v>
      </c>
      <c r="AV334" s="211" t="s">
        <v>222</v>
      </c>
      <c r="AW334" s="210">
        <v>0</v>
      </c>
      <c r="AX334" s="210">
        <v>0</v>
      </c>
      <c r="AY334" s="211" t="s">
        <v>222</v>
      </c>
      <c r="AZ334" s="211" t="s">
        <v>222</v>
      </c>
      <c r="BA334" s="210">
        <v>0</v>
      </c>
      <c r="BB334" s="211" t="s">
        <v>222</v>
      </c>
      <c r="BC334" s="211" t="s">
        <v>222</v>
      </c>
      <c r="BD334" s="211" t="s">
        <v>222</v>
      </c>
      <c r="BE334" s="209" t="s">
        <v>1756</v>
      </c>
      <c r="BF334" s="209" t="s">
        <v>1757</v>
      </c>
      <c r="BG334" s="211">
        <v>0</v>
      </c>
      <c r="BH334" s="210">
        <v>0</v>
      </c>
    </row>
    <row r="335" spans="1:60" x14ac:dyDescent="0.3">
      <c r="A335" s="208">
        <v>332</v>
      </c>
      <c r="B335" s="209" t="s">
        <v>2029</v>
      </c>
      <c r="C335" s="207" t="s">
        <v>234</v>
      </c>
      <c r="D335" s="209" t="s">
        <v>286</v>
      </c>
      <c r="E335" s="209" t="s">
        <v>880</v>
      </c>
      <c r="F335" s="209" t="s">
        <v>288</v>
      </c>
      <c r="G335" s="209" t="s">
        <v>2030</v>
      </c>
      <c r="H335" s="209" t="s">
        <v>2031</v>
      </c>
      <c r="I335" s="209" t="s">
        <v>222</v>
      </c>
      <c r="J335" s="209" t="s">
        <v>833</v>
      </c>
      <c r="K335" s="211">
        <v>36.923076923000004</v>
      </c>
      <c r="L335" s="211" t="s">
        <v>222</v>
      </c>
      <c r="M335" s="211" t="s">
        <v>222</v>
      </c>
      <c r="N335" s="212">
        <v>3.3367712308000002</v>
      </c>
      <c r="O335" s="212">
        <v>0.11945913043</v>
      </c>
      <c r="P335" s="213">
        <v>46255</v>
      </c>
      <c r="Q335" s="212">
        <v>10800</v>
      </c>
      <c r="R335" s="211" t="s">
        <v>222</v>
      </c>
      <c r="S335" s="211" t="s">
        <v>222</v>
      </c>
      <c r="T335" s="211">
        <v>1.08</v>
      </c>
      <c r="U335" s="211" t="s">
        <v>222</v>
      </c>
      <c r="V335" s="211" t="s">
        <v>222</v>
      </c>
      <c r="W335" s="215" t="s">
        <v>222</v>
      </c>
      <c r="X335" s="211" t="s">
        <v>222</v>
      </c>
      <c r="Y335" s="211" t="s">
        <v>222</v>
      </c>
      <c r="Z335" s="215" t="s">
        <v>222</v>
      </c>
      <c r="AA335" s="210">
        <v>2.9745964750999998</v>
      </c>
      <c r="AB335" s="213">
        <v>46234</v>
      </c>
      <c r="AC335" s="212">
        <v>10000</v>
      </c>
      <c r="AD335" s="212">
        <v>3630.7445699999998</v>
      </c>
      <c r="AE335" s="211">
        <v>0.36307445700000002</v>
      </c>
      <c r="AF335" s="215" t="s">
        <v>222</v>
      </c>
      <c r="AG335" s="211" t="s">
        <v>222</v>
      </c>
      <c r="AH335" s="211" t="s">
        <v>222</v>
      </c>
      <c r="AI335" s="211">
        <v>0</v>
      </c>
      <c r="AJ335" s="210">
        <v>0</v>
      </c>
      <c r="AK335" s="211" t="s">
        <v>222</v>
      </c>
      <c r="AL335" s="210">
        <v>-1.8181818182</v>
      </c>
      <c r="AM335" s="210">
        <v>2.8571428572999999</v>
      </c>
      <c r="AN335" s="211" t="s">
        <v>222</v>
      </c>
      <c r="AO335" s="211" t="s">
        <v>222</v>
      </c>
      <c r="AP335" s="211" t="s">
        <v>222</v>
      </c>
      <c r="AQ335" s="210">
        <v>0</v>
      </c>
      <c r="AR335" s="211" t="s">
        <v>222</v>
      </c>
      <c r="AS335" s="211" t="s">
        <v>222</v>
      </c>
      <c r="AT335" s="211" t="s">
        <v>222</v>
      </c>
      <c r="AU335" s="210">
        <v>0</v>
      </c>
      <c r="AV335" s="211" t="s">
        <v>222</v>
      </c>
      <c r="AW335" s="210">
        <v>4.7619047620000003</v>
      </c>
      <c r="AX335" s="210">
        <v>-1.8181818182</v>
      </c>
      <c r="AY335" s="211" t="s">
        <v>222</v>
      </c>
      <c r="AZ335" s="211" t="s">
        <v>222</v>
      </c>
      <c r="BA335" s="210">
        <v>0</v>
      </c>
      <c r="BB335" s="211" t="s">
        <v>222</v>
      </c>
      <c r="BC335" s="211" t="s">
        <v>222</v>
      </c>
      <c r="BD335" s="211" t="s">
        <v>222</v>
      </c>
      <c r="BE335" s="209" t="s">
        <v>1756</v>
      </c>
      <c r="BF335" s="209" t="s">
        <v>1757</v>
      </c>
      <c r="BG335" s="211">
        <v>0</v>
      </c>
      <c r="BH335" s="210">
        <v>0</v>
      </c>
    </row>
    <row r="336" spans="1:60" x14ac:dyDescent="0.3">
      <c r="A336" s="208">
        <v>333</v>
      </c>
      <c r="B336" s="209" t="s">
        <v>1878</v>
      </c>
      <c r="C336" s="207" t="s">
        <v>234</v>
      </c>
      <c r="D336" s="209" t="s">
        <v>286</v>
      </c>
      <c r="E336" s="209" t="s">
        <v>880</v>
      </c>
      <c r="F336" s="209" t="s">
        <v>288</v>
      </c>
      <c r="G336" s="209" t="s">
        <v>585</v>
      </c>
      <c r="H336" s="209" t="s">
        <v>586</v>
      </c>
      <c r="I336" s="209" t="s">
        <v>291</v>
      </c>
      <c r="J336" s="209" t="s">
        <v>833</v>
      </c>
      <c r="K336" s="211">
        <v>0</v>
      </c>
      <c r="L336" s="211" t="s">
        <v>222</v>
      </c>
      <c r="M336" s="212">
        <v>0</v>
      </c>
      <c r="N336" s="212">
        <v>0</v>
      </c>
      <c r="O336" s="212">
        <v>0</v>
      </c>
      <c r="P336" s="213">
        <v>45469</v>
      </c>
      <c r="Q336" s="211" t="s">
        <v>222</v>
      </c>
      <c r="R336" s="211" t="s">
        <v>222</v>
      </c>
      <c r="S336" s="211" t="s">
        <v>222</v>
      </c>
      <c r="T336" s="211" t="s">
        <v>222</v>
      </c>
      <c r="U336" s="211" t="s">
        <v>222</v>
      </c>
      <c r="V336" s="211" t="s">
        <v>222</v>
      </c>
      <c r="W336" s="215" t="s">
        <v>222</v>
      </c>
      <c r="X336" s="211" t="s">
        <v>222</v>
      </c>
      <c r="Y336" s="211" t="s">
        <v>222</v>
      </c>
      <c r="Z336" s="215" t="s">
        <v>222</v>
      </c>
      <c r="AA336" s="211" t="s">
        <v>222</v>
      </c>
      <c r="AB336" s="213">
        <v>46234</v>
      </c>
      <c r="AC336" s="212">
        <v>640.5655375</v>
      </c>
      <c r="AD336" s="212">
        <v>336746.41618</v>
      </c>
      <c r="AE336" s="211">
        <v>525.70173770999997</v>
      </c>
      <c r="AF336" s="213">
        <v>46234</v>
      </c>
      <c r="AG336" s="211" t="s">
        <v>222</v>
      </c>
      <c r="AH336" s="211">
        <v>39.64</v>
      </c>
      <c r="AI336" s="211">
        <v>3</v>
      </c>
      <c r="AJ336" s="211" t="s">
        <v>222</v>
      </c>
      <c r="AK336" s="211" t="s">
        <v>222</v>
      </c>
      <c r="AL336" s="211" t="s">
        <v>222</v>
      </c>
      <c r="AM336" s="211" t="s">
        <v>222</v>
      </c>
      <c r="AN336" s="211" t="s">
        <v>222</v>
      </c>
      <c r="AO336" s="211" t="s">
        <v>222</v>
      </c>
      <c r="AP336" s="211" t="s">
        <v>222</v>
      </c>
      <c r="AQ336" s="211" t="s">
        <v>222</v>
      </c>
      <c r="AR336" s="211" t="s">
        <v>222</v>
      </c>
      <c r="AS336" s="211" t="s">
        <v>222</v>
      </c>
      <c r="AT336" s="211" t="s">
        <v>222</v>
      </c>
      <c r="AU336" s="211" t="s">
        <v>222</v>
      </c>
      <c r="AV336" s="211" t="s">
        <v>222</v>
      </c>
      <c r="AW336" s="211" t="s">
        <v>222</v>
      </c>
      <c r="AX336" s="211" t="s">
        <v>222</v>
      </c>
      <c r="AY336" s="211" t="s">
        <v>222</v>
      </c>
      <c r="AZ336" s="211" t="s">
        <v>222</v>
      </c>
      <c r="BA336" s="211" t="s">
        <v>222</v>
      </c>
      <c r="BB336" s="211" t="s">
        <v>222</v>
      </c>
      <c r="BC336" s="211" t="s">
        <v>222</v>
      </c>
      <c r="BD336" s="211" t="s">
        <v>222</v>
      </c>
      <c r="BE336" s="209" t="s">
        <v>1756</v>
      </c>
      <c r="BF336" s="209" t="s">
        <v>1757</v>
      </c>
      <c r="BG336" s="211">
        <v>3</v>
      </c>
      <c r="BH336" s="211" t="s">
        <v>222</v>
      </c>
    </row>
    <row r="337" spans="1:60" x14ac:dyDescent="0.3">
      <c r="A337" s="208">
        <v>334</v>
      </c>
      <c r="B337" s="209" t="s">
        <v>1879</v>
      </c>
      <c r="C337" s="207" t="s">
        <v>234</v>
      </c>
      <c r="D337" s="209" t="s">
        <v>286</v>
      </c>
      <c r="E337" s="209" t="s">
        <v>880</v>
      </c>
      <c r="F337" s="209" t="s">
        <v>288</v>
      </c>
      <c r="G337" s="209" t="s">
        <v>583</v>
      </c>
      <c r="H337" s="209" t="s">
        <v>584</v>
      </c>
      <c r="I337" s="209" t="s">
        <v>291</v>
      </c>
      <c r="J337" s="209" t="s">
        <v>833</v>
      </c>
      <c r="K337" s="211">
        <v>100</v>
      </c>
      <c r="L337" s="211" t="s">
        <v>222</v>
      </c>
      <c r="M337" s="212">
        <v>69.243225080000002</v>
      </c>
      <c r="N337" s="212">
        <v>40.751556307999998</v>
      </c>
      <c r="O337" s="212">
        <v>39.772249129999999</v>
      </c>
      <c r="P337" s="213">
        <v>46255</v>
      </c>
      <c r="Q337" s="212">
        <v>148379.89551</v>
      </c>
      <c r="R337" s="212">
        <v>196010.43</v>
      </c>
      <c r="S337" s="212">
        <v>-47630.534489999998</v>
      </c>
      <c r="T337" s="211">
        <v>52.99</v>
      </c>
      <c r="U337" s="211">
        <v>75.658087742000006</v>
      </c>
      <c r="V337" s="210">
        <v>70.038777851000006</v>
      </c>
      <c r="W337" s="213">
        <v>45973</v>
      </c>
      <c r="X337" s="211">
        <v>49.75</v>
      </c>
      <c r="Y337" s="214">
        <v>106.51256281000001</v>
      </c>
      <c r="Z337" s="213">
        <v>46244</v>
      </c>
      <c r="AA337" s="210">
        <v>0.57503270699999998</v>
      </c>
      <c r="AB337" s="213">
        <v>46234</v>
      </c>
      <c r="AC337" s="212">
        <v>2800.1489999999999</v>
      </c>
      <c r="AD337" s="212">
        <v>258037.31458000001</v>
      </c>
      <c r="AE337" s="211">
        <v>92.151280013999994</v>
      </c>
      <c r="AF337" s="213">
        <v>46234</v>
      </c>
      <c r="AG337" s="210">
        <v>5.2142857142999999</v>
      </c>
      <c r="AH337" s="211">
        <v>3.65</v>
      </c>
      <c r="AI337" s="211">
        <v>0.45</v>
      </c>
      <c r="AJ337" s="210">
        <v>0.93333333334000002</v>
      </c>
      <c r="AK337" s="210">
        <v>-1.7460091112E-2</v>
      </c>
      <c r="AL337" s="210">
        <v>-2.5750346001</v>
      </c>
      <c r="AM337" s="210">
        <v>-19.881041846999999</v>
      </c>
      <c r="AN337" s="210">
        <v>-19.963234556</v>
      </c>
      <c r="AO337" s="210">
        <v>-21.371962229000001</v>
      </c>
      <c r="AP337" s="210">
        <v>-27.452097886000001</v>
      </c>
      <c r="AQ337" s="210">
        <v>5.663010967</v>
      </c>
      <c r="AR337" s="211">
        <v>50.15</v>
      </c>
      <c r="AS337" s="210">
        <v>-31.283662608</v>
      </c>
      <c r="AT337" s="210">
        <v>-67.390769293000005</v>
      </c>
      <c r="AU337" s="210">
        <v>1.6302263136999999</v>
      </c>
      <c r="AV337" s="210">
        <v>-18.904615177</v>
      </c>
      <c r="AW337" s="210">
        <v>12.971967963000001</v>
      </c>
      <c r="AX337" s="210">
        <v>-10.179640718</v>
      </c>
      <c r="AY337" s="212">
        <v>5</v>
      </c>
      <c r="AZ337" s="212">
        <v>5</v>
      </c>
      <c r="BA337" s="210">
        <v>0.82026977761999997</v>
      </c>
      <c r="BB337" s="210">
        <v>-1.0554933605000001</v>
      </c>
      <c r="BC337" s="210">
        <v>0.51615013494999995</v>
      </c>
      <c r="BD337" s="210">
        <v>-27.947532484</v>
      </c>
      <c r="BE337" s="209" t="s">
        <v>1756</v>
      </c>
      <c r="BF337" s="209" t="s">
        <v>1757</v>
      </c>
      <c r="BG337" s="211">
        <v>0.45</v>
      </c>
      <c r="BH337" s="210">
        <v>0.85567598403</v>
      </c>
    </row>
    <row r="338" spans="1:60" x14ac:dyDescent="0.3">
      <c r="A338" s="208">
        <v>335</v>
      </c>
      <c r="B338" s="209" t="s">
        <v>1792</v>
      </c>
      <c r="C338" s="207" t="s">
        <v>234</v>
      </c>
      <c r="D338" s="209" t="s">
        <v>286</v>
      </c>
      <c r="E338" s="209" t="s">
        <v>880</v>
      </c>
      <c r="F338" s="209" t="s">
        <v>288</v>
      </c>
      <c r="G338" s="209" t="s">
        <v>591</v>
      </c>
      <c r="H338" s="209" t="s">
        <v>592</v>
      </c>
      <c r="I338" s="209" t="s">
        <v>291</v>
      </c>
      <c r="J338" s="209" t="s">
        <v>833</v>
      </c>
      <c r="K338" s="211">
        <v>100</v>
      </c>
      <c r="L338" s="211" t="s">
        <v>222</v>
      </c>
      <c r="M338" s="212">
        <v>46.377528359999999</v>
      </c>
      <c r="N338" s="212">
        <v>34.704475692000003</v>
      </c>
      <c r="O338" s="212">
        <v>65.446144782999994</v>
      </c>
      <c r="P338" s="213">
        <v>46255</v>
      </c>
      <c r="Q338" s="212">
        <v>151659.288</v>
      </c>
      <c r="R338" s="212">
        <v>153212.4</v>
      </c>
      <c r="S338" s="212">
        <v>-1553.1120000000001</v>
      </c>
      <c r="T338" s="211">
        <v>72.260000000000005</v>
      </c>
      <c r="U338" s="211">
        <v>76</v>
      </c>
      <c r="V338" s="210">
        <v>95.078947368000001</v>
      </c>
      <c r="W338" s="213">
        <v>46239</v>
      </c>
      <c r="X338" s="211">
        <v>65.042479446000002</v>
      </c>
      <c r="Y338" s="214">
        <v>111.09662579</v>
      </c>
      <c r="Z338" s="213">
        <v>45911</v>
      </c>
      <c r="AA338" s="210">
        <v>0.60775530762999996</v>
      </c>
      <c r="AB338" s="213">
        <v>46234</v>
      </c>
      <c r="AC338" s="212">
        <v>2098.8000000000002</v>
      </c>
      <c r="AD338" s="212">
        <v>249540.04694999999</v>
      </c>
      <c r="AE338" s="211">
        <v>118.89653466</v>
      </c>
      <c r="AF338" s="213">
        <v>46234</v>
      </c>
      <c r="AG338" s="210">
        <v>11.506849315</v>
      </c>
      <c r="AH338" s="211">
        <v>8.4</v>
      </c>
      <c r="AI338" s="211">
        <v>0.7</v>
      </c>
      <c r="AJ338" s="210">
        <v>-0.24848150188000001</v>
      </c>
      <c r="AK338" s="210">
        <v>-1.1992749263</v>
      </c>
      <c r="AL338" s="210">
        <v>-2.9526601661999998</v>
      </c>
      <c r="AM338" s="210">
        <v>-1.5321249649999999</v>
      </c>
      <c r="AN338" s="210">
        <v>10.667445846</v>
      </c>
      <c r="AO338" s="210">
        <v>1.871775236</v>
      </c>
      <c r="AP338" s="210">
        <v>3.1785825167000001</v>
      </c>
      <c r="AQ338" s="210">
        <v>-0.12439530055</v>
      </c>
      <c r="AR338" s="211">
        <v>72.349999999999994</v>
      </c>
      <c r="AS338" s="210">
        <v>57.650665762999999</v>
      </c>
      <c r="AT338" s="210">
        <v>21.543559078000001</v>
      </c>
      <c r="AU338" s="210">
        <v>-2.7456258412999999</v>
      </c>
      <c r="AV338" s="210">
        <v>4.3391222882999996</v>
      </c>
      <c r="AW338" s="210">
        <v>4.4177802018000003</v>
      </c>
      <c r="AX338" s="210">
        <v>-2.9250223529000001</v>
      </c>
      <c r="AY338" s="212">
        <v>8</v>
      </c>
      <c r="AZ338" s="212">
        <v>7</v>
      </c>
      <c r="BA338" s="210">
        <v>0.93134646087999995</v>
      </c>
      <c r="BB338" s="210">
        <v>-0.38099141488999999</v>
      </c>
      <c r="BC338" s="210">
        <v>0.40795104510000002</v>
      </c>
      <c r="BD338" s="210">
        <v>-1.2322028151</v>
      </c>
      <c r="BE338" s="209" t="s">
        <v>1756</v>
      </c>
      <c r="BF338" s="209" t="s">
        <v>1757</v>
      </c>
      <c r="BG338" s="211">
        <v>0.7</v>
      </c>
      <c r="BH338" s="210">
        <v>0.93333333333000001</v>
      </c>
    </row>
    <row r="339" spans="1:60" x14ac:dyDescent="0.3">
      <c r="A339" s="208">
        <v>336</v>
      </c>
      <c r="B339" s="209" t="s">
        <v>1362</v>
      </c>
      <c r="C339" s="207" t="s">
        <v>234</v>
      </c>
      <c r="D339" s="209" t="s">
        <v>286</v>
      </c>
      <c r="E339" s="209" t="s">
        <v>880</v>
      </c>
      <c r="F339" s="209" t="s">
        <v>288</v>
      </c>
      <c r="G339" s="209" t="s">
        <v>1363</v>
      </c>
      <c r="H339" s="209" t="s">
        <v>1364</v>
      </c>
      <c r="I339" s="209" t="s">
        <v>291</v>
      </c>
      <c r="J339" s="209" t="s">
        <v>833</v>
      </c>
      <c r="K339" s="211">
        <v>0</v>
      </c>
      <c r="L339" s="211" t="s">
        <v>222</v>
      </c>
      <c r="M339" s="212">
        <v>0</v>
      </c>
      <c r="N339" s="212">
        <v>0</v>
      </c>
      <c r="O339" s="212">
        <v>0</v>
      </c>
      <c r="P339" s="213">
        <v>45474</v>
      </c>
      <c r="Q339" s="211" t="s">
        <v>222</v>
      </c>
      <c r="R339" s="211" t="s">
        <v>222</v>
      </c>
      <c r="S339" s="211" t="s">
        <v>222</v>
      </c>
      <c r="T339" s="211" t="s">
        <v>222</v>
      </c>
      <c r="U339" s="211" t="s">
        <v>222</v>
      </c>
      <c r="V339" s="211" t="s">
        <v>222</v>
      </c>
      <c r="W339" s="215" t="s">
        <v>222</v>
      </c>
      <c r="X339" s="211" t="s">
        <v>222</v>
      </c>
      <c r="Y339" s="211" t="s">
        <v>222</v>
      </c>
      <c r="Z339" s="215" t="s">
        <v>222</v>
      </c>
      <c r="AA339" s="211" t="s">
        <v>222</v>
      </c>
      <c r="AB339" s="213">
        <v>46234</v>
      </c>
      <c r="AC339" s="212">
        <v>127.18465084</v>
      </c>
      <c r="AD339" s="212">
        <v>154595.35339</v>
      </c>
      <c r="AE339" s="211">
        <v>1215.5189511000001</v>
      </c>
      <c r="AF339" s="215" t="s">
        <v>222</v>
      </c>
      <c r="AG339" s="211" t="s">
        <v>222</v>
      </c>
      <c r="AH339" s="211">
        <v>0</v>
      </c>
      <c r="AI339" s="211">
        <v>0</v>
      </c>
      <c r="AJ339" s="211" t="s">
        <v>222</v>
      </c>
      <c r="AK339" s="211" t="s">
        <v>222</v>
      </c>
      <c r="AL339" s="211" t="s">
        <v>222</v>
      </c>
      <c r="AM339" s="211" t="s">
        <v>222</v>
      </c>
      <c r="AN339" s="211" t="s">
        <v>222</v>
      </c>
      <c r="AO339" s="211" t="s">
        <v>222</v>
      </c>
      <c r="AP339" s="211" t="s">
        <v>222</v>
      </c>
      <c r="AQ339" s="211" t="s">
        <v>222</v>
      </c>
      <c r="AR339" s="211" t="s">
        <v>222</v>
      </c>
      <c r="AS339" s="211" t="s">
        <v>222</v>
      </c>
      <c r="AT339" s="211" t="s">
        <v>222</v>
      </c>
      <c r="AU339" s="211" t="s">
        <v>222</v>
      </c>
      <c r="AV339" s="211" t="s">
        <v>222</v>
      </c>
      <c r="AW339" s="211" t="s">
        <v>222</v>
      </c>
      <c r="AX339" s="211" t="s">
        <v>222</v>
      </c>
      <c r="AY339" s="211" t="s">
        <v>222</v>
      </c>
      <c r="AZ339" s="211" t="s">
        <v>222</v>
      </c>
      <c r="BA339" s="211" t="s">
        <v>222</v>
      </c>
      <c r="BB339" s="211" t="s">
        <v>222</v>
      </c>
      <c r="BC339" s="211" t="s">
        <v>222</v>
      </c>
      <c r="BD339" s="211" t="s">
        <v>222</v>
      </c>
      <c r="BE339" s="209" t="s">
        <v>1756</v>
      </c>
      <c r="BF339" s="209" t="s">
        <v>1757</v>
      </c>
      <c r="BG339" s="211">
        <v>0</v>
      </c>
      <c r="BH339" s="211" t="s">
        <v>222</v>
      </c>
    </row>
    <row r="340" spans="1:60" x14ac:dyDescent="0.3">
      <c r="A340" s="208">
        <v>337</v>
      </c>
      <c r="B340" s="209" t="s">
        <v>1793</v>
      </c>
      <c r="C340" s="207" t="s">
        <v>234</v>
      </c>
      <c r="D340" s="209" t="s">
        <v>286</v>
      </c>
      <c r="E340" s="209" t="s">
        <v>880</v>
      </c>
      <c r="F340" s="209" t="s">
        <v>288</v>
      </c>
      <c r="G340" s="209" t="s">
        <v>1794</v>
      </c>
      <c r="H340" s="209" t="s">
        <v>1795</v>
      </c>
      <c r="I340" s="209" t="s">
        <v>291</v>
      </c>
      <c r="J340" s="209" t="s">
        <v>833</v>
      </c>
      <c r="K340" s="211">
        <v>100</v>
      </c>
      <c r="L340" s="211" t="s">
        <v>222</v>
      </c>
      <c r="M340" s="212">
        <v>106.95286052</v>
      </c>
      <c r="N340" s="212">
        <v>94.102874462000003</v>
      </c>
      <c r="O340" s="212">
        <v>87.336492609000004</v>
      </c>
      <c r="P340" s="213">
        <v>46255</v>
      </c>
      <c r="Q340" s="212">
        <v>78597</v>
      </c>
      <c r="R340" s="212">
        <v>135810</v>
      </c>
      <c r="S340" s="212">
        <v>-57213</v>
      </c>
      <c r="T340" s="211">
        <v>58.22</v>
      </c>
      <c r="U340" s="211">
        <v>104</v>
      </c>
      <c r="V340" s="210">
        <v>55.980769230999996</v>
      </c>
      <c r="W340" s="213">
        <v>45911</v>
      </c>
      <c r="X340" s="211">
        <v>58.22</v>
      </c>
      <c r="Y340" s="214">
        <v>100</v>
      </c>
      <c r="Z340" s="213">
        <v>46255</v>
      </c>
      <c r="AA340" s="210">
        <v>0.50779285326000001</v>
      </c>
      <c r="AB340" s="213">
        <v>46234</v>
      </c>
      <c r="AC340" s="212">
        <v>1350</v>
      </c>
      <c r="AD340" s="212">
        <v>154781.61911</v>
      </c>
      <c r="AE340" s="211">
        <v>114.65305119</v>
      </c>
      <c r="AF340" s="215" t="s">
        <v>222</v>
      </c>
      <c r="AG340" s="210">
        <v>0</v>
      </c>
      <c r="AH340" s="211">
        <v>0</v>
      </c>
      <c r="AI340" s="211">
        <v>0</v>
      </c>
      <c r="AJ340" s="210">
        <v>-5.7623826482</v>
      </c>
      <c r="AK340" s="210">
        <v>-6.7131760726999996</v>
      </c>
      <c r="AL340" s="210">
        <v>-8.3438287154000008</v>
      </c>
      <c r="AM340" s="210">
        <v>-8.3149606298999998</v>
      </c>
      <c r="AN340" s="210">
        <v>-42.127236580999998</v>
      </c>
      <c r="AO340" s="210">
        <v>-31.538099718000002</v>
      </c>
      <c r="AP340" s="210">
        <v>-49.616099910000003</v>
      </c>
      <c r="AQ340" s="210">
        <v>-6.0361523563999997</v>
      </c>
      <c r="AR340" s="211">
        <v>61.96</v>
      </c>
      <c r="AS340" s="211" t="s">
        <v>222</v>
      </c>
      <c r="AT340" s="211" t="s">
        <v>222</v>
      </c>
      <c r="AU340" s="210">
        <v>-22.373333333000001</v>
      </c>
      <c r="AV340" s="210">
        <v>-29.070752666000001</v>
      </c>
      <c r="AW340" s="210">
        <v>4.9736769187999998</v>
      </c>
      <c r="AX340" s="210">
        <v>-22.373333333000001</v>
      </c>
      <c r="AY340" s="212">
        <v>3</v>
      </c>
      <c r="AZ340" s="212">
        <v>2</v>
      </c>
      <c r="BA340" s="210">
        <v>0</v>
      </c>
      <c r="BB340" s="210">
        <v>-1.2266013743999999</v>
      </c>
      <c r="BC340" s="210">
        <v>1.2423176169000001</v>
      </c>
      <c r="BD340" s="210">
        <v>-43.648406276999999</v>
      </c>
      <c r="BE340" s="209" t="s">
        <v>1756</v>
      </c>
      <c r="BF340" s="209" t="s">
        <v>1757</v>
      </c>
      <c r="BG340" s="211">
        <v>0</v>
      </c>
      <c r="BH340" s="210">
        <v>0</v>
      </c>
    </row>
    <row r="341" spans="1:60" x14ac:dyDescent="0.3">
      <c r="A341" s="208">
        <v>338</v>
      </c>
      <c r="B341" s="209" t="s">
        <v>1793</v>
      </c>
      <c r="C341" s="207" t="s">
        <v>234</v>
      </c>
      <c r="D341" s="209" t="s">
        <v>286</v>
      </c>
      <c r="E341" s="209" t="s">
        <v>880</v>
      </c>
      <c r="F341" s="209" t="s">
        <v>288</v>
      </c>
      <c r="G341" s="209" t="s">
        <v>1796</v>
      </c>
      <c r="H341" s="209" t="s">
        <v>1797</v>
      </c>
      <c r="I341" s="209" t="s">
        <v>222</v>
      </c>
      <c r="J341" s="209" t="s">
        <v>833</v>
      </c>
      <c r="K341" s="211">
        <v>0</v>
      </c>
      <c r="L341" s="211" t="s">
        <v>222</v>
      </c>
      <c r="M341" s="212">
        <v>12.04640288</v>
      </c>
      <c r="N341" s="212">
        <v>0</v>
      </c>
      <c r="O341" s="212">
        <v>0</v>
      </c>
      <c r="P341" s="213">
        <v>46112</v>
      </c>
      <c r="Q341" s="211" t="s">
        <v>222</v>
      </c>
      <c r="R341" s="212">
        <v>23395.599999999999</v>
      </c>
      <c r="S341" s="211" t="s">
        <v>222</v>
      </c>
      <c r="T341" s="211" t="s">
        <v>222</v>
      </c>
      <c r="U341" s="211">
        <v>109</v>
      </c>
      <c r="V341" s="211" t="s">
        <v>222</v>
      </c>
      <c r="W341" s="213">
        <v>46112</v>
      </c>
      <c r="X341" s="211">
        <v>101.18</v>
      </c>
      <c r="Y341" s="211" t="s">
        <v>222</v>
      </c>
      <c r="Z341" s="213">
        <v>46076</v>
      </c>
      <c r="AA341" s="211" t="s">
        <v>222</v>
      </c>
      <c r="AB341" s="213">
        <v>46234</v>
      </c>
      <c r="AC341" s="212">
        <v>290</v>
      </c>
      <c r="AD341" s="212">
        <v>33037.716090000002</v>
      </c>
      <c r="AE341" s="211">
        <v>113.92315893</v>
      </c>
      <c r="AF341" s="215" t="s">
        <v>222</v>
      </c>
      <c r="AG341" s="210">
        <v>0</v>
      </c>
      <c r="AH341" s="211">
        <v>0</v>
      </c>
      <c r="AI341" s="211">
        <v>0</v>
      </c>
      <c r="AJ341" s="211" t="s">
        <v>222</v>
      </c>
      <c r="AK341" s="211" t="s">
        <v>222</v>
      </c>
      <c r="AL341" s="211" t="s">
        <v>222</v>
      </c>
      <c r="AM341" s="211" t="s">
        <v>222</v>
      </c>
      <c r="AN341" s="211" t="s">
        <v>222</v>
      </c>
      <c r="AO341" s="211" t="s">
        <v>222</v>
      </c>
      <c r="AP341" s="211" t="s">
        <v>222</v>
      </c>
      <c r="AQ341" s="211" t="s">
        <v>222</v>
      </c>
      <c r="AR341" s="211" t="s">
        <v>222</v>
      </c>
      <c r="AS341" s="211" t="s">
        <v>222</v>
      </c>
      <c r="AT341" s="211" t="s">
        <v>222</v>
      </c>
      <c r="AU341" s="211" t="s">
        <v>222</v>
      </c>
      <c r="AV341" s="211" t="s">
        <v>222</v>
      </c>
      <c r="AW341" s="210">
        <v>7.2445147262000003</v>
      </c>
      <c r="AX341" s="210">
        <v>-2.9355333843999998</v>
      </c>
      <c r="AY341" s="211" t="s">
        <v>222</v>
      </c>
      <c r="AZ341" s="211" t="s">
        <v>222</v>
      </c>
      <c r="BA341" s="210">
        <v>0</v>
      </c>
      <c r="BB341" s="211" t="s">
        <v>222</v>
      </c>
      <c r="BC341" s="211" t="s">
        <v>222</v>
      </c>
      <c r="BD341" s="211" t="s">
        <v>222</v>
      </c>
      <c r="BE341" s="209" t="s">
        <v>1756</v>
      </c>
      <c r="BF341" s="209" t="s">
        <v>1757</v>
      </c>
      <c r="BG341" s="211">
        <v>0</v>
      </c>
      <c r="BH341" s="211" t="s">
        <v>222</v>
      </c>
    </row>
    <row r="342" spans="1:60" x14ac:dyDescent="0.3">
      <c r="A342" s="208">
        <v>339</v>
      </c>
      <c r="B342" s="209" t="s">
        <v>1368</v>
      </c>
      <c r="C342" s="207" t="s">
        <v>234</v>
      </c>
      <c r="D342" s="209" t="s">
        <v>286</v>
      </c>
      <c r="E342" s="209" t="s">
        <v>880</v>
      </c>
      <c r="F342" s="209" t="s">
        <v>288</v>
      </c>
      <c r="G342" s="209" t="s">
        <v>807</v>
      </c>
      <c r="H342" s="209" t="s">
        <v>808</v>
      </c>
      <c r="I342" s="209" t="s">
        <v>291</v>
      </c>
      <c r="J342" s="209" t="s">
        <v>833</v>
      </c>
      <c r="K342" s="211">
        <v>0</v>
      </c>
      <c r="L342" s="211" t="s">
        <v>222</v>
      </c>
      <c r="M342" s="212">
        <v>10.921236479999999</v>
      </c>
      <c r="N342" s="212">
        <v>0</v>
      </c>
      <c r="O342" s="212">
        <v>0</v>
      </c>
      <c r="P342" s="213">
        <v>46076</v>
      </c>
      <c r="Q342" s="211" t="s">
        <v>222</v>
      </c>
      <c r="R342" s="211" t="s">
        <v>222</v>
      </c>
      <c r="S342" s="211" t="s">
        <v>222</v>
      </c>
      <c r="T342" s="211" t="s">
        <v>222</v>
      </c>
      <c r="U342" s="211">
        <v>145.91999999999999</v>
      </c>
      <c r="V342" s="211" t="s">
        <v>222</v>
      </c>
      <c r="W342" s="213">
        <v>46076</v>
      </c>
      <c r="X342" s="211">
        <v>145.91999999999999</v>
      </c>
      <c r="Y342" s="211" t="s">
        <v>222</v>
      </c>
      <c r="Z342" s="213">
        <v>46076</v>
      </c>
      <c r="AA342" s="211" t="s">
        <v>222</v>
      </c>
      <c r="AB342" s="213">
        <v>46203</v>
      </c>
      <c r="AC342" s="212">
        <v>853.45489759999998</v>
      </c>
      <c r="AD342" s="211" t="s">
        <v>222</v>
      </c>
      <c r="AE342" s="211" t="s">
        <v>222</v>
      </c>
      <c r="AF342" s="215" t="s">
        <v>222</v>
      </c>
      <c r="AG342" s="211" t="s">
        <v>222</v>
      </c>
      <c r="AH342" s="211">
        <v>0</v>
      </c>
      <c r="AI342" s="211">
        <v>0</v>
      </c>
      <c r="AJ342" s="211" t="s">
        <v>222</v>
      </c>
      <c r="AK342" s="211" t="s">
        <v>222</v>
      </c>
      <c r="AL342" s="211" t="s">
        <v>222</v>
      </c>
      <c r="AM342" s="211" t="s">
        <v>222</v>
      </c>
      <c r="AN342" s="211" t="s">
        <v>222</v>
      </c>
      <c r="AO342" s="211" t="s">
        <v>222</v>
      </c>
      <c r="AP342" s="211" t="s">
        <v>222</v>
      </c>
      <c r="AQ342" s="211" t="s">
        <v>222</v>
      </c>
      <c r="AR342" s="211" t="s">
        <v>222</v>
      </c>
      <c r="AS342" s="211" t="s">
        <v>222</v>
      </c>
      <c r="AT342" s="211" t="s">
        <v>222</v>
      </c>
      <c r="AU342" s="211" t="s">
        <v>222</v>
      </c>
      <c r="AV342" s="211" t="s">
        <v>222</v>
      </c>
      <c r="AW342" s="210">
        <v>0</v>
      </c>
      <c r="AX342" s="210">
        <v>0</v>
      </c>
      <c r="AY342" s="211" t="s">
        <v>222</v>
      </c>
      <c r="AZ342" s="211" t="s">
        <v>222</v>
      </c>
      <c r="BA342" s="211" t="s">
        <v>222</v>
      </c>
      <c r="BB342" s="211" t="s">
        <v>222</v>
      </c>
      <c r="BC342" s="211" t="s">
        <v>222</v>
      </c>
      <c r="BD342" s="211" t="s">
        <v>222</v>
      </c>
      <c r="BE342" s="209" t="s">
        <v>1756</v>
      </c>
      <c r="BF342" s="209" t="s">
        <v>1757</v>
      </c>
      <c r="BG342" s="211">
        <v>0</v>
      </c>
      <c r="BH342" s="211" t="s">
        <v>222</v>
      </c>
    </row>
    <row r="343" spans="1:60" x14ac:dyDescent="0.3">
      <c r="A343" s="208">
        <v>340</v>
      </c>
      <c r="B343" s="209" t="s">
        <v>1369</v>
      </c>
      <c r="C343" s="207" t="s">
        <v>234</v>
      </c>
      <c r="D343" s="209" t="s">
        <v>286</v>
      </c>
      <c r="E343" s="209" t="s">
        <v>880</v>
      </c>
      <c r="F343" s="209" t="s">
        <v>288</v>
      </c>
      <c r="G343" s="209" t="s">
        <v>809</v>
      </c>
      <c r="H343" s="209" t="s">
        <v>808</v>
      </c>
      <c r="I343" s="209" t="s">
        <v>291</v>
      </c>
      <c r="J343" s="209" t="s">
        <v>833</v>
      </c>
      <c r="K343" s="211">
        <v>0</v>
      </c>
      <c r="L343" s="211" t="s">
        <v>222</v>
      </c>
      <c r="M343" s="212">
        <v>7.2900000000000005E-4</v>
      </c>
      <c r="N343" s="212">
        <v>0</v>
      </c>
      <c r="O343" s="212">
        <v>0</v>
      </c>
      <c r="P343" s="213">
        <v>45958</v>
      </c>
      <c r="Q343" s="211" t="s">
        <v>222</v>
      </c>
      <c r="R343" s="211" t="s">
        <v>222</v>
      </c>
      <c r="S343" s="211" t="s">
        <v>222</v>
      </c>
      <c r="T343" s="211" t="s">
        <v>222</v>
      </c>
      <c r="U343" s="211">
        <v>1.3</v>
      </c>
      <c r="V343" s="211" t="s">
        <v>222</v>
      </c>
      <c r="W343" s="213">
        <v>45958</v>
      </c>
      <c r="X343" s="211">
        <v>0.14000000000000001</v>
      </c>
      <c r="Y343" s="211" t="s">
        <v>222</v>
      </c>
      <c r="Z343" s="213">
        <v>45950</v>
      </c>
      <c r="AA343" s="211" t="s">
        <v>222</v>
      </c>
      <c r="AB343" s="213">
        <v>46203</v>
      </c>
      <c r="AC343" s="212">
        <v>853.45489759999998</v>
      </c>
      <c r="AD343" s="211" t="s">
        <v>222</v>
      </c>
      <c r="AE343" s="211" t="s">
        <v>222</v>
      </c>
      <c r="AF343" s="215" t="s">
        <v>222</v>
      </c>
      <c r="AG343" s="211" t="s">
        <v>222</v>
      </c>
      <c r="AH343" s="211">
        <v>0</v>
      </c>
      <c r="AI343" s="211">
        <v>0</v>
      </c>
      <c r="AJ343" s="211" t="s">
        <v>222</v>
      </c>
      <c r="AK343" s="211" t="s">
        <v>222</v>
      </c>
      <c r="AL343" s="211" t="s">
        <v>222</v>
      </c>
      <c r="AM343" s="211" t="s">
        <v>222</v>
      </c>
      <c r="AN343" s="211" t="s">
        <v>222</v>
      </c>
      <c r="AO343" s="211" t="s">
        <v>222</v>
      </c>
      <c r="AP343" s="211" t="s">
        <v>222</v>
      </c>
      <c r="AQ343" s="211" t="s">
        <v>222</v>
      </c>
      <c r="AR343" s="211" t="s">
        <v>222</v>
      </c>
      <c r="AS343" s="211" t="s">
        <v>222</v>
      </c>
      <c r="AT343" s="211" t="s">
        <v>222</v>
      </c>
      <c r="AU343" s="211" t="s">
        <v>222</v>
      </c>
      <c r="AV343" s="211" t="s">
        <v>222</v>
      </c>
      <c r="AW343" s="211" t="s">
        <v>222</v>
      </c>
      <c r="AX343" s="211" t="s">
        <v>222</v>
      </c>
      <c r="AY343" s="211" t="s">
        <v>222</v>
      </c>
      <c r="AZ343" s="211" t="s">
        <v>222</v>
      </c>
      <c r="BA343" s="211" t="s">
        <v>222</v>
      </c>
      <c r="BB343" s="211" t="s">
        <v>222</v>
      </c>
      <c r="BC343" s="211" t="s">
        <v>222</v>
      </c>
      <c r="BD343" s="211" t="s">
        <v>222</v>
      </c>
      <c r="BE343" s="209" t="s">
        <v>1756</v>
      </c>
      <c r="BF343" s="209" t="s">
        <v>1757</v>
      </c>
      <c r="BG343" s="211">
        <v>0</v>
      </c>
      <c r="BH343" s="211" t="s">
        <v>222</v>
      </c>
    </row>
    <row r="344" spans="1:60" x14ac:dyDescent="0.3">
      <c r="A344" s="208">
        <v>341</v>
      </c>
      <c r="B344" s="209" t="s">
        <v>1370</v>
      </c>
      <c r="C344" s="207" t="s">
        <v>234</v>
      </c>
      <c r="D344" s="209" t="s">
        <v>286</v>
      </c>
      <c r="E344" s="209" t="s">
        <v>880</v>
      </c>
      <c r="F344" s="209" t="s">
        <v>288</v>
      </c>
      <c r="G344" s="209" t="s">
        <v>1371</v>
      </c>
      <c r="H344" s="209" t="s">
        <v>808</v>
      </c>
      <c r="I344" s="209" t="s">
        <v>291</v>
      </c>
      <c r="J344" s="209" t="s">
        <v>833</v>
      </c>
      <c r="K344" s="211">
        <v>0</v>
      </c>
      <c r="L344" s="211" t="s">
        <v>222</v>
      </c>
      <c r="M344" s="212">
        <v>0</v>
      </c>
      <c r="N344" s="212">
        <v>0</v>
      </c>
      <c r="O344" s="212">
        <v>0</v>
      </c>
      <c r="P344" s="213">
        <v>45799</v>
      </c>
      <c r="Q344" s="211" t="s">
        <v>222</v>
      </c>
      <c r="R344" s="211" t="s">
        <v>222</v>
      </c>
      <c r="S344" s="211" t="s">
        <v>222</v>
      </c>
      <c r="T344" s="211" t="s">
        <v>222</v>
      </c>
      <c r="U344" s="211" t="s">
        <v>222</v>
      </c>
      <c r="V344" s="211" t="s">
        <v>222</v>
      </c>
      <c r="W344" s="215" t="s">
        <v>222</v>
      </c>
      <c r="X344" s="211" t="s">
        <v>222</v>
      </c>
      <c r="Y344" s="211" t="s">
        <v>222</v>
      </c>
      <c r="Z344" s="215" t="s">
        <v>222</v>
      </c>
      <c r="AA344" s="211" t="s">
        <v>222</v>
      </c>
      <c r="AB344" s="213">
        <v>46203</v>
      </c>
      <c r="AC344" s="212">
        <v>853.45489759999998</v>
      </c>
      <c r="AD344" s="211" t="s">
        <v>222</v>
      </c>
      <c r="AE344" s="211" t="s">
        <v>222</v>
      </c>
      <c r="AF344" s="215" t="s">
        <v>222</v>
      </c>
      <c r="AG344" s="211" t="s">
        <v>222</v>
      </c>
      <c r="AH344" s="211">
        <v>0</v>
      </c>
      <c r="AI344" s="211">
        <v>0</v>
      </c>
      <c r="AJ344" s="211" t="s">
        <v>222</v>
      </c>
      <c r="AK344" s="211" t="s">
        <v>222</v>
      </c>
      <c r="AL344" s="211" t="s">
        <v>222</v>
      </c>
      <c r="AM344" s="211" t="s">
        <v>222</v>
      </c>
      <c r="AN344" s="211" t="s">
        <v>222</v>
      </c>
      <c r="AO344" s="211" t="s">
        <v>222</v>
      </c>
      <c r="AP344" s="211" t="s">
        <v>222</v>
      </c>
      <c r="AQ344" s="211" t="s">
        <v>222</v>
      </c>
      <c r="AR344" s="211" t="s">
        <v>222</v>
      </c>
      <c r="AS344" s="211" t="s">
        <v>222</v>
      </c>
      <c r="AT344" s="211" t="s">
        <v>222</v>
      </c>
      <c r="AU344" s="211" t="s">
        <v>222</v>
      </c>
      <c r="AV344" s="211" t="s">
        <v>222</v>
      </c>
      <c r="AW344" s="211" t="s">
        <v>222</v>
      </c>
      <c r="AX344" s="211" t="s">
        <v>222</v>
      </c>
      <c r="AY344" s="211" t="s">
        <v>222</v>
      </c>
      <c r="AZ344" s="211" t="s">
        <v>222</v>
      </c>
      <c r="BA344" s="211" t="s">
        <v>222</v>
      </c>
      <c r="BB344" s="211" t="s">
        <v>222</v>
      </c>
      <c r="BC344" s="211" t="s">
        <v>222</v>
      </c>
      <c r="BD344" s="211" t="s">
        <v>222</v>
      </c>
      <c r="BE344" s="209" t="s">
        <v>1756</v>
      </c>
      <c r="BF344" s="209" t="s">
        <v>1757</v>
      </c>
      <c r="BG344" s="211">
        <v>0</v>
      </c>
      <c r="BH344" s="211" t="s">
        <v>222</v>
      </c>
    </row>
    <row r="345" spans="1:60" x14ac:dyDescent="0.3">
      <c r="A345" s="208">
        <v>342</v>
      </c>
      <c r="B345" s="209" t="s">
        <v>2437</v>
      </c>
      <c r="C345" s="207" t="s">
        <v>234</v>
      </c>
      <c r="D345" s="209" t="s">
        <v>286</v>
      </c>
      <c r="E345" s="209" t="s">
        <v>880</v>
      </c>
      <c r="F345" s="209" t="s">
        <v>288</v>
      </c>
      <c r="G345" s="209" t="s">
        <v>1372</v>
      </c>
      <c r="H345" s="209" t="s">
        <v>1373</v>
      </c>
      <c r="I345" s="209" t="s">
        <v>291</v>
      </c>
      <c r="J345" s="209" t="s">
        <v>833</v>
      </c>
      <c r="K345" s="211">
        <v>56.923076923000004</v>
      </c>
      <c r="L345" s="211" t="s">
        <v>222</v>
      </c>
      <c r="M345" s="212">
        <v>21.372621120000002</v>
      </c>
      <c r="N345" s="212">
        <v>13.319758769</v>
      </c>
      <c r="O345" s="212">
        <v>12.364243478000001</v>
      </c>
      <c r="P345" s="213">
        <v>46253</v>
      </c>
      <c r="Q345" s="212">
        <v>50009.013749999998</v>
      </c>
      <c r="R345" s="212">
        <v>41714.863469999997</v>
      </c>
      <c r="S345" s="212">
        <v>8294.1502799999998</v>
      </c>
      <c r="T345" s="211">
        <v>126.25</v>
      </c>
      <c r="U345" s="211">
        <v>126.25</v>
      </c>
      <c r="V345" s="210">
        <v>100</v>
      </c>
      <c r="W345" s="213">
        <v>46253</v>
      </c>
      <c r="X345" s="211">
        <v>112.9</v>
      </c>
      <c r="Y345" s="214">
        <v>111.82462356000001</v>
      </c>
      <c r="Z345" s="213">
        <v>45894</v>
      </c>
      <c r="AA345" s="210">
        <v>1.114887556</v>
      </c>
      <c r="AB345" s="213">
        <v>46234</v>
      </c>
      <c r="AC345" s="212">
        <v>396.11099999999999</v>
      </c>
      <c r="AD345" s="212">
        <v>44855.656949999997</v>
      </c>
      <c r="AE345" s="211">
        <v>113.24011942999999</v>
      </c>
      <c r="AF345" s="215" t="s">
        <v>222</v>
      </c>
      <c r="AG345" s="210">
        <v>0</v>
      </c>
      <c r="AH345" s="211">
        <v>0</v>
      </c>
      <c r="AI345" s="211">
        <v>0</v>
      </c>
      <c r="AJ345" s="211" t="s">
        <v>222</v>
      </c>
      <c r="AK345" s="211" t="s">
        <v>222</v>
      </c>
      <c r="AL345" s="210">
        <v>0.70995532859999999</v>
      </c>
      <c r="AM345" s="210">
        <v>3.0864701558999998</v>
      </c>
      <c r="AN345" s="210">
        <v>11.953533740999999</v>
      </c>
      <c r="AO345" s="210">
        <v>8.4435663974999997</v>
      </c>
      <c r="AP345" s="210">
        <v>4.4646704113000002</v>
      </c>
      <c r="AQ345" s="210">
        <v>0.10307643515000001</v>
      </c>
      <c r="AR345" s="211">
        <v>126.12</v>
      </c>
      <c r="AS345" s="211" t="s">
        <v>222</v>
      </c>
      <c r="AT345" s="211" t="s">
        <v>222</v>
      </c>
      <c r="AU345" s="210">
        <v>0.47751691200000002</v>
      </c>
      <c r="AV345" s="210">
        <v>10.910913449000001</v>
      </c>
      <c r="AW345" s="210">
        <v>1.3860242554</v>
      </c>
      <c r="AX345" s="210">
        <v>0.47751691200000002</v>
      </c>
      <c r="AY345" s="212">
        <v>12</v>
      </c>
      <c r="AZ345" s="212">
        <v>6</v>
      </c>
      <c r="BA345" s="210">
        <v>0</v>
      </c>
      <c r="BB345" s="210">
        <v>-4.1930344542000002</v>
      </c>
      <c r="BC345" s="210">
        <v>-4.7569092677000003E-3</v>
      </c>
      <c r="BD345" s="210">
        <v>-3.0257335757999999</v>
      </c>
      <c r="BE345" s="209" t="s">
        <v>1756</v>
      </c>
      <c r="BF345" s="209" t="s">
        <v>1757</v>
      </c>
      <c r="BG345" s="211">
        <v>0</v>
      </c>
      <c r="BH345" s="210">
        <v>0</v>
      </c>
    </row>
    <row r="346" spans="1:60" x14ac:dyDescent="0.3">
      <c r="A346" s="208">
        <v>343</v>
      </c>
      <c r="B346" s="209" t="s">
        <v>2242</v>
      </c>
      <c r="C346" s="207" t="s">
        <v>234</v>
      </c>
      <c r="D346" s="209" t="s">
        <v>286</v>
      </c>
      <c r="E346" s="209" t="s">
        <v>880</v>
      </c>
      <c r="F346" s="209" t="s">
        <v>288</v>
      </c>
      <c r="G346" s="209" t="s">
        <v>1798</v>
      </c>
      <c r="H346" s="209" t="s">
        <v>1799</v>
      </c>
      <c r="I346" s="209" t="s">
        <v>222</v>
      </c>
      <c r="J346" s="209" t="s">
        <v>833</v>
      </c>
      <c r="K346" s="211">
        <v>53.846153846</v>
      </c>
      <c r="L346" s="211" t="s">
        <v>222</v>
      </c>
      <c r="M346" s="212">
        <v>12.06266196</v>
      </c>
      <c r="N346" s="212">
        <v>7.9460483076999999</v>
      </c>
      <c r="O346" s="212">
        <v>5.5284921739000001</v>
      </c>
      <c r="P346" s="213">
        <v>46253</v>
      </c>
      <c r="Q346" s="212">
        <v>30433.185259999998</v>
      </c>
      <c r="R346" s="212">
        <v>26894.798500000001</v>
      </c>
      <c r="S346" s="212">
        <v>3538.3867599999999</v>
      </c>
      <c r="T346" s="211">
        <v>119.38</v>
      </c>
      <c r="U346" s="211">
        <v>119.38</v>
      </c>
      <c r="V346" s="210">
        <v>100</v>
      </c>
      <c r="W346" s="213">
        <v>46253</v>
      </c>
      <c r="X346" s="211">
        <v>105.81</v>
      </c>
      <c r="Y346" s="214">
        <v>112.82487476999999</v>
      </c>
      <c r="Z346" s="213">
        <v>45894</v>
      </c>
      <c r="AA346" s="210">
        <v>1.2387709594</v>
      </c>
      <c r="AB346" s="213">
        <v>46234</v>
      </c>
      <c r="AC346" s="212">
        <v>254.92699999999999</v>
      </c>
      <c r="AD346" s="212">
        <v>24567.241450000001</v>
      </c>
      <c r="AE346" s="211">
        <v>96.369711525</v>
      </c>
      <c r="AF346" s="213">
        <v>45852</v>
      </c>
      <c r="AG346" s="210">
        <v>0</v>
      </c>
      <c r="AH346" s="211">
        <v>0</v>
      </c>
      <c r="AI346" s="211">
        <v>0</v>
      </c>
      <c r="AJ346" s="211" t="s">
        <v>222</v>
      </c>
      <c r="AK346" s="211" t="s">
        <v>222</v>
      </c>
      <c r="AL346" s="210">
        <v>0.77663346274</v>
      </c>
      <c r="AM346" s="210">
        <v>3.5565579458999999</v>
      </c>
      <c r="AN346" s="211" t="s">
        <v>222</v>
      </c>
      <c r="AO346" s="210">
        <v>8.9730716567000002</v>
      </c>
      <c r="AP346" s="211" t="s">
        <v>222</v>
      </c>
      <c r="AQ346" s="210">
        <v>0.43748948336999999</v>
      </c>
      <c r="AR346" s="211">
        <v>118.86</v>
      </c>
      <c r="AS346" s="211" t="s">
        <v>222</v>
      </c>
      <c r="AT346" s="211" t="s">
        <v>222</v>
      </c>
      <c r="AU346" s="210">
        <v>0.51359770986999997</v>
      </c>
      <c r="AV346" s="210">
        <v>11.440418707999999</v>
      </c>
      <c r="AW346" s="210">
        <v>1.5490985472000001</v>
      </c>
      <c r="AX346" s="210">
        <v>0.51359770986999997</v>
      </c>
      <c r="AY346" s="212">
        <v>12</v>
      </c>
      <c r="AZ346" s="212">
        <v>6</v>
      </c>
      <c r="BA346" s="210">
        <v>0</v>
      </c>
      <c r="BB346" s="210">
        <v>-2.6686037666</v>
      </c>
      <c r="BC346" s="210">
        <v>2.2248293815E-2</v>
      </c>
      <c r="BD346" s="210">
        <v>-2.0956463679000001</v>
      </c>
      <c r="BE346" s="209" t="s">
        <v>1756</v>
      </c>
      <c r="BF346" s="209" t="s">
        <v>1757</v>
      </c>
      <c r="BG346" s="211">
        <v>0</v>
      </c>
      <c r="BH346" s="210">
        <v>0</v>
      </c>
    </row>
    <row r="347" spans="1:60" x14ac:dyDescent="0.3">
      <c r="A347" s="208">
        <v>344</v>
      </c>
      <c r="B347" s="209" t="s">
        <v>1374</v>
      </c>
      <c r="C347" s="207" t="s">
        <v>234</v>
      </c>
      <c r="D347" s="209" t="s">
        <v>286</v>
      </c>
      <c r="E347" s="209" t="s">
        <v>880</v>
      </c>
      <c r="F347" s="209" t="s">
        <v>288</v>
      </c>
      <c r="G347" s="209" t="s">
        <v>1375</v>
      </c>
      <c r="H347" s="209" t="s">
        <v>1376</v>
      </c>
      <c r="I347" s="209" t="s">
        <v>291</v>
      </c>
      <c r="J347" s="209" t="s">
        <v>833</v>
      </c>
      <c r="K347" s="211">
        <v>66.153846153999993</v>
      </c>
      <c r="L347" s="211" t="s">
        <v>222</v>
      </c>
      <c r="M347" s="212">
        <v>73.255555439999995</v>
      </c>
      <c r="N347" s="212">
        <v>52.862427077</v>
      </c>
      <c r="O347" s="212">
        <v>20.919176522000001</v>
      </c>
      <c r="P347" s="213">
        <v>46255</v>
      </c>
      <c r="Q347" s="212">
        <v>164722.25</v>
      </c>
      <c r="R347" s="212">
        <v>158145.4</v>
      </c>
      <c r="S347" s="212">
        <v>6576.85</v>
      </c>
      <c r="T347" s="211">
        <v>109.45</v>
      </c>
      <c r="U347" s="211">
        <v>109.45</v>
      </c>
      <c r="V347" s="210">
        <v>100</v>
      </c>
      <c r="W347" s="213">
        <v>46255</v>
      </c>
      <c r="X347" s="211">
        <v>95.607898801000005</v>
      </c>
      <c r="Y347" s="214">
        <v>114.47798913</v>
      </c>
      <c r="Z347" s="213">
        <v>45894</v>
      </c>
      <c r="AA347" s="210">
        <v>1.0231463972999999</v>
      </c>
      <c r="AB347" s="213">
        <v>46234</v>
      </c>
      <c r="AC347" s="212">
        <v>1505</v>
      </c>
      <c r="AD347" s="212">
        <v>160995.77776999999</v>
      </c>
      <c r="AE347" s="211">
        <v>106.97393871</v>
      </c>
      <c r="AF347" s="213">
        <v>46241</v>
      </c>
      <c r="AG347" s="210">
        <v>9.7592310620999996</v>
      </c>
      <c r="AH347" s="211">
        <v>10.255000000000001</v>
      </c>
      <c r="AI347" s="211">
        <v>1.45</v>
      </c>
      <c r="AJ347" s="210">
        <v>3.6559729414999999E-2</v>
      </c>
      <c r="AK347" s="210">
        <v>-0.91423369503999996</v>
      </c>
      <c r="AL347" s="210">
        <v>1.2890260841000001</v>
      </c>
      <c r="AM347" s="210">
        <v>4.3214267744999999</v>
      </c>
      <c r="AN347" s="210">
        <v>14.652298976000001</v>
      </c>
      <c r="AO347" s="210">
        <v>9.9966569065000002</v>
      </c>
      <c r="AP347" s="210">
        <v>7.1634356462</v>
      </c>
      <c r="AQ347" s="210">
        <v>0.30241935473999998</v>
      </c>
      <c r="AR347" s="211">
        <v>109.12</v>
      </c>
      <c r="AS347" s="211" t="s">
        <v>222</v>
      </c>
      <c r="AT347" s="211" t="s">
        <v>222</v>
      </c>
      <c r="AU347" s="210">
        <v>0.96630274183999998</v>
      </c>
      <c r="AV347" s="210">
        <v>12.464003957999999</v>
      </c>
      <c r="AW347" s="210">
        <v>2.1444945756</v>
      </c>
      <c r="AX347" s="210">
        <v>0.43506298571000002</v>
      </c>
      <c r="AY347" s="212">
        <v>12</v>
      </c>
      <c r="AZ347" s="212">
        <v>7</v>
      </c>
      <c r="BA347" s="210">
        <v>1.3242009132000001</v>
      </c>
      <c r="BB347" s="210">
        <v>0.26039431557999998</v>
      </c>
      <c r="BC347" s="210">
        <v>-3.4280077079999999E-2</v>
      </c>
      <c r="BD347" s="210">
        <v>0.60412318008999999</v>
      </c>
      <c r="BE347" s="209" t="s">
        <v>1756</v>
      </c>
      <c r="BF347" s="209" t="s">
        <v>1757</v>
      </c>
      <c r="BG347" s="211">
        <v>1.45</v>
      </c>
      <c r="BH347" s="210">
        <v>1.3199817934</v>
      </c>
    </row>
    <row r="348" spans="1:60" x14ac:dyDescent="0.3">
      <c r="A348" s="208">
        <v>345</v>
      </c>
      <c r="B348" s="209" t="s">
        <v>1377</v>
      </c>
      <c r="C348" s="207" t="s">
        <v>234</v>
      </c>
      <c r="D348" s="209" t="s">
        <v>286</v>
      </c>
      <c r="E348" s="209" t="s">
        <v>880</v>
      </c>
      <c r="F348" s="209" t="s">
        <v>288</v>
      </c>
      <c r="G348" s="209" t="s">
        <v>432</v>
      </c>
      <c r="H348" s="209" t="s">
        <v>433</v>
      </c>
      <c r="I348" s="209" t="s">
        <v>291</v>
      </c>
      <c r="J348" s="209" t="s">
        <v>833</v>
      </c>
      <c r="K348" s="211">
        <v>0</v>
      </c>
      <c r="L348" s="211" t="s">
        <v>222</v>
      </c>
      <c r="M348" s="212">
        <v>0</v>
      </c>
      <c r="N348" s="212">
        <v>0</v>
      </c>
      <c r="O348" s="212">
        <v>0</v>
      </c>
      <c r="P348" s="213">
        <v>45104</v>
      </c>
      <c r="Q348" s="211" t="s">
        <v>222</v>
      </c>
      <c r="R348" s="211" t="s">
        <v>222</v>
      </c>
      <c r="S348" s="211" t="s">
        <v>222</v>
      </c>
      <c r="T348" s="211" t="s">
        <v>222</v>
      </c>
      <c r="U348" s="211" t="s">
        <v>222</v>
      </c>
      <c r="V348" s="211" t="s">
        <v>222</v>
      </c>
      <c r="W348" s="215" t="s">
        <v>222</v>
      </c>
      <c r="X348" s="211" t="s">
        <v>222</v>
      </c>
      <c r="Y348" s="211" t="s">
        <v>222</v>
      </c>
      <c r="Z348" s="215" t="s">
        <v>222</v>
      </c>
      <c r="AA348" s="211" t="s">
        <v>222</v>
      </c>
      <c r="AB348" s="213">
        <v>45107</v>
      </c>
      <c r="AC348" s="212">
        <v>360.47699999999998</v>
      </c>
      <c r="AD348" s="212">
        <v>27939.468779999999</v>
      </c>
      <c r="AE348" s="211">
        <v>77.506938805999994</v>
      </c>
      <c r="AF348" s="213">
        <v>45030</v>
      </c>
      <c r="AG348" s="211" t="s">
        <v>222</v>
      </c>
      <c r="AH348" s="211">
        <v>0</v>
      </c>
      <c r="AI348" s="211">
        <v>0</v>
      </c>
      <c r="AJ348" s="211" t="s">
        <v>222</v>
      </c>
      <c r="AK348" s="211" t="s">
        <v>222</v>
      </c>
      <c r="AL348" s="211" t="s">
        <v>222</v>
      </c>
      <c r="AM348" s="211" t="s">
        <v>222</v>
      </c>
      <c r="AN348" s="211" t="s">
        <v>222</v>
      </c>
      <c r="AO348" s="211" t="s">
        <v>222</v>
      </c>
      <c r="AP348" s="211" t="s">
        <v>222</v>
      </c>
      <c r="AQ348" s="211" t="s">
        <v>222</v>
      </c>
      <c r="AR348" s="211" t="s">
        <v>222</v>
      </c>
      <c r="AS348" s="211" t="s">
        <v>222</v>
      </c>
      <c r="AT348" s="211" t="s">
        <v>222</v>
      </c>
      <c r="AU348" s="211" t="s">
        <v>222</v>
      </c>
      <c r="AV348" s="211" t="s">
        <v>222</v>
      </c>
      <c r="AW348" s="211" t="s">
        <v>222</v>
      </c>
      <c r="AX348" s="211" t="s">
        <v>222</v>
      </c>
      <c r="AY348" s="211" t="s">
        <v>222</v>
      </c>
      <c r="AZ348" s="211" t="s">
        <v>222</v>
      </c>
      <c r="BA348" s="210">
        <v>0</v>
      </c>
      <c r="BB348" s="211" t="s">
        <v>222</v>
      </c>
      <c r="BC348" s="211" t="s">
        <v>222</v>
      </c>
      <c r="BD348" s="211" t="s">
        <v>222</v>
      </c>
      <c r="BE348" s="209" t="s">
        <v>1756</v>
      </c>
      <c r="BF348" s="209" t="s">
        <v>1757</v>
      </c>
      <c r="BG348" s="211">
        <v>0</v>
      </c>
      <c r="BH348" s="211" t="s">
        <v>222</v>
      </c>
    </row>
    <row r="349" spans="1:60" x14ac:dyDescent="0.3">
      <c r="A349" s="208">
        <v>346</v>
      </c>
      <c r="B349" s="209" t="s">
        <v>2243</v>
      </c>
      <c r="C349" s="207" t="s">
        <v>234</v>
      </c>
      <c r="D349" s="209" t="s">
        <v>286</v>
      </c>
      <c r="E349" s="209" t="s">
        <v>880</v>
      </c>
      <c r="F349" s="209" t="s">
        <v>288</v>
      </c>
      <c r="G349" s="209" t="s">
        <v>963</v>
      </c>
      <c r="H349" s="209" t="s">
        <v>964</v>
      </c>
      <c r="I349" s="209" t="s">
        <v>291</v>
      </c>
      <c r="J349" s="209" t="s">
        <v>833</v>
      </c>
      <c r="K349" s="211">
        <v>100</v>
      </c>
      <c r="L349" s="211" t="s">
        <v>222</v>
      </c>
      <c r="M349" s="212">
        <v>176.23976372000001</v>
      </c>
      <c r="N349" s="212">
        <v>175.48643831000001</v>
      </c>
      <c r="O349" s="212">
        <v>190.07744912999999</v>
      </c>
      <c r="P349" s="213">
        <v>46255</v>
      </c>
      <c r="Q349" s="212">
        <v>83341.173999999999</v>
      </c>
      <c r="R349" s="212">
        <v>89346.640950000001</v>
      </c>
      <c r="S349" s="212">
        <v>-6005.4669500999998</v>
      </c>
      <c r="T349" s="211">
        <v>47.6</v>
      </c>
      <c r="U349" s="211">
        <v>53.377729406999997</v>
      </c>
      <c r="V349" s="210">
        <v>89.175767738000005</v>
      </c>
      <c r="W349" s="213">
        <v>46097</v>
      </c>
      <c r="X349" s="211">
        <v>43.076619342000001</v>
      </c>
      <c r="Y349" s="214">
        <v>110.50077914000001</v>
      </c>
      <c r="Z349" s="213">
        <v>45894</v>
      </c>
      <c r="AA349" s="210">
        <v>0.55907993460000005</v>
      </c>
      <c r="AB349" s="213">
        <v>45900</v>
      </c>
      <c r="AC349" s="212">
        <v>1750.865</v>
      </c>
      <c r="AD349" s="212">
        <v>149068.44055999999</v>
      </c>
      <c r="AE349" s="211">
        <v>85.139882607000004</v>
      </c>
      <c r="AF349" s="213">
        <v>46241</v>
      </c>
      <c r="AG349" s="210">
        <v>15.951401135999999</v>
      </c>
      <c r="AH349" s="211">
        <v>8.14</v>
      </c>
      <c r="AI349" s="211">
        <v>0.68</v>
      </c>
      <c r="AJ349" s="210">
        <v>0.63424947147999999</v>
      </c>
      <c r="AK349" s="210">
        <v>-0.31654395297999999</v>
      </c>
      <c r="AL349" s="210">
        <v>-5.3236183555999999</v>
      </c>
      <c r="AM349" s="210">
        <v>-7.3077316713</v>
      </c>
      <c r="AN349" s="210">
        <v>8.8767230095999992</v>
      </c>
      <c r="AO349" s="210">
        <v>-0.22174865899000001</v>
      </c>
      <c r="AP349" s="210">
        <v>1.3878596797</v>
      </c>
      <c r="AQ349" s="210">
        <v>-1.4084507044000001</v>
      </c>
      <c r="AR349" s="211">
        <v>48.28</v>
      </c>
      <c r="AS349" s="211" t="s">
        <v>222</v>
      </c>
      <c r="AT349" s="211" t="s">
        <v>222</v>
      </c>
      <c r="AU349" s="210">
        <v>-4.1577920076000003</v>
      </c>
      <c r="AV349" s="210">
        <v>2.2455983932999999</v>
      </c>
      <c r="AW349" s="210">
        <v>6.6155935752000001</v>
      </c>
      <c r="AX349" s="210">
        <v>-4.1577920076000003</v>
      </c>
      <c r="AY349" s="212">
        <v>7</v>
      </c>
      <c r="AZ349" s="212">
        <v>6</v>
      </c>
      <c r="BA349" s="210">
        <v>1.3341181087</v>
      </c>
      <c r="BB349" s="210">
        <v>-0.47634520799000002</v>
      </c>
      <c r="BC349" s="210">
        <v>0.67992943008999995</v>
      </c>
      <c r="BD349" s="210">
        <v>-1.1456395076000001</v>
      </c>
      <c r="BE349" s="209" t="s">
        <v>1756</v>
      </c>
      <c r="BF349" s="209" t="s">
        <v>1758</v>
      </c>
      <c r="BG349" s="211">
        <v>0.68</v>
      </c>
      <c r="BH349" s="210">
        <v>1.3505461768</v>
      </c>
    </row>
    <row r="350" spans="1:60" x14ac:dyDescent="0.3">
      <c r="A350" s="208">
        <v>347</v>
      </c>
      <c r="B350" s="209" t="s">
        <v>2244</v>
      </c>
      <c r="C350" s="207" t="s">
        <v>234</v>
      </c>
      <c r="D350" s="209" t="s">
        <v>286</v>
      </c>
      <c r="E350" s="209" t="s">
        <v>880</v>
      </c>
      <c r="F350" s="209" t="s">
        <v>288</v>
      </c>
      <c r="G350" s="209" t="s">
        <v>74</v>
      </c>
      <c r="H350" s="209" t="s">
        <v>363</v>
      </c>
      <c r="I350" s="209" t="s">
        <v>291</v>
      </c>
      <c r="J350" s="209" t="s">
        <v>833</v>
      </c>
      <c r="K350" s="211">
        <v>100</v>
      </c>
      <c r="L350" s="211" t="s">
        <v>222</v>
      </c>
      <c r="M350" s="212">
        <v>192.91720971999999</v>
      </c>
      <c r="N350" s="212">
        <v>123.06496706999999</v>
      </c>
      <c r="O350" s="212">
        <v>150.44929522000001</v>
      </c>
      <c r="P350" s="213">
        <v>46255</v>
      </c>
      <c r="Q350" s="212">
        <v>135517.5</v>
      </c>
      <c r="R350" s="212">
        <v>134292</v>
      </c>
      <c r="S350" s="212">
        <v>1225.5</v>
      </c>
      <c r="T350" s="211">
        <v>47.55</v>
      </c>
      <c r="U350" s="211">
        <v>50.501539117</v>
      </c>
      <c r="V350" s="210">
        <v>94.155546208999993</v>
      </c>
      <c r="W350" s="213">
        <v>46170</v>
      </c>
      <c r="X350" s="211">
        <v>41.293177075999999</v>
      </c>
      <c r="Y350" s="214">
        <v>115.15219551</v>
      </c>
      <c r="Z350" s="213">
        <v>45896</v>
      </c>
      <c r="AA350" s="210">
        <v>0.67762814863999998</v>
      </c>
      <c r="AB350" s="213">
        <v>46234</v>
      </c>
      <c r="AC350" s="212">
        <v>2850</v>
      </c>
      <c r="AD350" s="212">
        <v>199988.00266999999</v>
      </c>
      <c r="AE350" s="211">
        <v>70.171229006999994</v>
      </c>
      <c r="AF350" s="213">
        <v>46234</v>
      </c>
      <c r="AG350" s="210">
        <v>12.266553480000001</v>
      </c>
      <c r="AH350" s="211">
        <v>5.78</v>
      </c>
      <c r="AI350" s="211">
        <v>0.48</v>
      </c>
      <c r="AJ350" s="210">
        <v>0.16852749104</v>
      </c>
      <c r="AK350" s="210">
        <v>-0.78226593340999995</v>
      </c>
      <c r="AL350" s="210">
        <v>-3.5579977778999998</v>
      </c>
      <c r="AM350" s="210">
        <v>-0.98911217628000003</v>
      </c>
      <c r="AN350" s="210">
        <v>13.490406613999999</v>
      </c>
      <c r="AO350" s="210">
        <v>9.2484226404999994</v>
      </c>
      <c r="AP350" s="210">
        <v>6.0015432844000003</v>
      </c>
      <c r="AQ350" s="210">
        <v>-4.2043304619999999E-2</v>
      </c>
      <c r="AR350" s="211">
        <v>47.57</v>
      </c>
      <c r="AS350" s="210">
        <v>34.505890796000003</v>
      </c>
      <c r="AT350" s="210">
        <v>-1.6012158892999999</v>
      </c>
      <c r="AU350" s="210">
        <v>-2.4014778325999999</v>
      </c>
      <c r="AV350" s="210">
        <v>11.715769692</v>
      </c>
      <c r="AW350" s="210">
        <v>6.7468844004999999</v>
      </c>
      <c r="AX350" s="210">
        <v>-2.4014778325999999</v>
      </c>
      <c r="AY350" s="212">
        <v>7</v>
      </c>
      <c r="AZ350" s="212">
        <v>7</v>
      </c>
      <c r="BA350" s="210">
        <v>0.96404900581999997</v>
      </c>
      <c r="BB350" s="210">
        <v>3.2558333626E-3</v>
      </c>
      <c r="BC350" s="210">
        <v>1.240954994</v>
      </c>
      <c r="BD350" s="210">
        <v>8.8519361907</v>
      </c>
      <c r="BE350" s="209" t="s">
        <v>1756</v>
      </c>
      <c r="BF350" s="209" t="s">
        <v>1757</v>
      </c>
      <c r="BG350" s="211">
        <v>0.48</v>
      </c>
      <c r="BH350" s="210">
        <v>0.9756097561</v>
      </c>
    </row>
    <row r="351" spans="1:60" x14ac:dyDescent="0.3">
      <c r="A351" s="208">
        <v>348</v>
      </c>
      <c r="B351" s="209" t="s">
        <v>2245</v>
      </c>
      <c r="C351" s="207" t="s">
        <v>234</v>
      </c>
      <c r="D351" s="209" t="s">
        <v>286</v>
      </c>
      <c r="E351" s="209" t="s">
        <v>880</v>
      </c>
      <c r="F351" s="209" t="s">
        <v>288</v>
      </c>
      <c r="G351" s="209" t="s">
        <v>437</v>
      </c>
      <c r="H351" s="209" t="s">
        <v>438</v>
      </c>
      <c r="I351" s="209" t="s">
        <v>291</v>
      </c>
      <c r="J351" s="209" t="s">
        <v>833</v>
      </c>
      <c r="K351" s="211">
        <v>100</v>
      </c>
      <c r="L351" s="211" t="s">
        <v>222</v>
      </c>
      <c r="M351" s="212">
        <v>10838.985973000001</v>
      </c>
      <c r="N351" s="212">
        <v>11013.193926</v>
      </c>
      <c r="O351" s="212">
        <v>528.95900477999999</v>
      </c>
      <c r="P351" s="213">
        <v>46255</v>
      </c>
      <c r="Q351" s="212">
        <v>1066822.1410000001</v>
      </c>
      <c r="R351" s="212">
        <v>867843.19397999998</v>
      </c>
      <c r="S351" s="212">
        <v>198978.94696999999</v>
      </c>
      <c r="T351" s="211">
        <v>11.1</v>
      </c>
      <c r="U351" s="211">
        <v>11.99</v>
      </c>
      <c r="V351" s="210">
        <v>92.577147623000002</v>
      </c>
      <c r="W351" s="213">
        <v>46231</v>
      </c>
      <c r="X351" s="211">
        <v>8.9737208053999993</v>
      </c>
      <c r="Y351" s="214">
        <v>123.69451023000001</v>
      </c>
      <c r="Z351" s="213">
        <v>45894</v>
      </c>
      <c r="AA351" s="210">
        <v>0.87457027841000001</v>
      </c>
      <c r="AB351" s="213">
        <v>46234</v>
      </c>
      <c r="AC351" s="212">
        <v>96110.102788000004</v>
      </c>
      <c r="AD351" s="212">
        <v>1219824.3724</v>
      </c>
      <c r="AE351" s="211">
        <v>12.691947431999999</v>
      </c>
      <c r="AF351" s="213">
        <v>44012</v>
      </c>
      <c r="AG351" s="210">
        <v>0</v>
      </c>
      <c r="AH351" s="211">
        <v>0</v>
      </c>
      <c r="AI351" s="211">
        <v>0</v>
      </c>
      <c r="AJ351" s="210">
        <v>0.72595281308000004</v>
      </c>
      <c r="AK351" s="210">
        <v>-0.22484061137</v>
      </c>
      <c r="AL351" s="210">
        <v>5.6137012370999999</v>
      </c>
      <c r="AM351" s="210">
        <v>-1.8567639256999999</v>
      </c>
      <c r="AN351" s="210">
        <v>23.283565017000001</v>
      </c>
      <c r="AO351" s="210">
        <v>1.2045992818</v>
      </c>
      <c r="AP351" s="210">
        <v>15.794701686</v>
      </c>
      <c r="AQ351" s="210">
        <v>-2.8021015761000001</v>
      </c>
      <c r="AR351" s="211">
        <v>11.42</v>
      </c>
      <c r="AS351" s="210">
        <v>131.92720668999999</v>
      </c>
      <c r="AT351" s="210">
        <v>95.820100002000004</v>
      </c>
      <c r="AU351" s="210">
        <v>-7.1129707112</v>
      </c>
      <c r="AV351" s="210">
        <v>3.6719463340999998</v>
      </c>
      <c r="AW351" s="210">
        <v>10.220440881</v>
      </c>
      <c r="AX351" s="210">
        <v>-7.1129707112</v>
      </c>
      <c r="AY351" s="212">
        <v>10</v>
      </c>
      <c r="AZ351" s="212">
        <v>8</v>
      </c>
      <c r="BA351" s="210">
        <v>0</v>
      </c>
      <c r="BB351" s="210">
        <v>0.65839207116999998</v>
      </c>
      <c r="BC351" s="210">
        <v>0.75370183505999999</v>
      </c>
      <c r="BD351" s="210">
        <v>13.404150644</v>
      </c>
      <c r="BE351" s="209" t="s">
        <v>1756</v>
      </c>
      <c r="BF351" s="209" t="s">
        <v>1757</v>
      </c>
      <c r="BG351" s="211">
        <v>0</v>
      </c>
      <c r="BH351" s="210">
        <v>0</v>
      </c>
    </row>
    <row r="352" spans="1:60" x14ac:dyDescent="0.3">
      <c r="A352" s="208">
        <v>349</v>
      </c>
      <c r="B352" s="209" t="s">
        <v>2246</v>
      </c>
      <c r="C352" s="207" t="s">
        <v>234</v>
      </c>
      <c r="D352" s="209" t="s">
        <v>286</v>
      </c>
      <c r="E352" s="209" t="s">
        <v>880</v>
      </c>
      <c r="F352" s="209" t="s">
        <v>288</v>
      </c>
      <c r="G352" s="209" t="s">
        <v>595</v>
      </c>
      <c r="H352" s="209" t="s">
        <v>596</v>
      </c>
      <c r="I352" s="209" t="s">
        <v>291</v>
      </c>
      <c r="J352" s="209" t="s">
        <v>833</v>
      </c>
      <c r="K352" s="211">
        <v>30.769230769</v>
      </c>
      <c r="L352" s="211" t="s">
        <v>222</v>
      </c>
      <c r="M352" s="212">
        <v>6466.3125281000002</v>
      </c>
      <c r="N352" s="212">
        <v>15722.734627</v>
      </c>
      <c r="O352" s="212">
        <v>20203.308913000001</v>
      </c>
      <c r="P352" s="213">
        <v>46253</v>
      </c>
      <c r="Q352" s="212">
        <v>377521.25</v>
      </c>
      <c r="R352" s="212">
        <v>193512.2</v>
      </c>
      <c r="S352" s="212">
        <v>184009.05</v>
      </c>
      <c r="T352" s="211">
        <v>790</v>
      </c>
      <c r="U352" s="211">
        <v>791</v>
      </c>
      <c r="V352" s="210">
        <v>99.873577749999995</v>
      </c>
      <c r="W352" s="213">
        <v>46245</v>
      </c>
      <c r="X352" s="211">
        <v>683</v>
      </c>
      <c r="Y352" s="214">
        <v>115.66617862</v>
      </c>
      <c r="Z352" s="213">
        <v>46006</v>
      </c>
      <c r="AA352" s="210">
        <v>1.5869312553999999</v>
      </c>
      <c r="AB352" s="213">
        <v>46234</v>
      </c>
      <c r="AC352" s="212">
        <v>477.875</v>
      </c>
      <c r="AD352" s="212">
        <v>237893.89030999999</v>
      </c>
      <c r="AE352" s="211">
        <v>497.81614503999998</v>
      </c>
      <c r="AF352" s="213">
        <v>45435</v>
      </c>
      <c r="AG352" s="210">
        <v>0</v>
      </c>
      <c r="AH352" s="211">
        <v>0</v>
      </c>
      <c r="AI352" s="211">
        <v>0</v>
      </c>
      <c r="AJ352" s="211" t="s">
        <v>222</v>
      </c>
      <c r="AK352" s="211" t="s">
        <v>222</v>
      </c>
      <c r="AL352" s="211" t="s">
        <v>222</v>
      </c>
      <c r="AM352" s="211" t="s">
        <v>222</v>
      </c>
      <c r="AN352" s="210">
        <v>12.857142856999999</v>
      </c>
      <c r="AO352" s="210">
        <v>9.7222222222999992</v>
      </c>
      <c r="AP352" s="210">
        <v>5.3682795273000004</v>
      </c>
      <c r="AQ352" s="210">
        <v>-0.12642225029000001</v>
      </c>
      <c r="AR352" s="211" t="s">
        <v>222</v>
      </c>
      <c r="AS352" s="210">
        <v>67.906015961999998</v>
      </c>
      <c r="AT352" s="210">
        <v>31.798909277</v>
      </c>
      <c r="AU352" s="210">
        <v>0</v>
      </c>
      <c r="AV352" s="210">
        <v>12.189569274</v>
      </c>
      <c r="AW352" s="210">
        <v>5.4172767204000003</v>
      </c>
      <c r="AX352" s="210">
        <v>-2.1428571428000001</v>
      </c>
      <c r="AY352" s="212">
        <v>7</v>
      </c>
      <c r="AZ352" s="212">
        <v>6</v>
      </c>
      <c r="BA352" s="210">
        <v>0</v>
      </c>
      <c r="BB352" s="211" t="s">
        <v>222</v>
      </c>
      <c r="BC352" s="211" t="s">
        <v>222</v>
      </c>
      <c r="BD352" s="211" t="s">
        <v>222</v>
      </c>
      <c r="BE352" s="209" t="s">
        <v>1756</v>
      </c>
      <c r="BF352" s="209" t="s">
        <v>1757</v>
      </c>
      <c r="BG352" s="211">
        <v>0</v>
      </c>
      <c r="BH352" s="210">
        <v>0</v>
      </c>
    </row>
    <row r="353" spans="1:60" x14ac:dyDescent="0.3">
      <c r="A353" s="208">
        <v>350</v>
      </c>
      <c r="B353" s="209" t="s">
        <v>1965</v>
      </c>
      <c r="C353" s="207" t="s">
        <v>234</v>
      </c>
      <c r="D353" s="209" t="s">
        <v>286</v>
      </c>
      <c r="E353" s="209" t="s">
        <v>880</v>
      </c>
      <c r="F353" s="209" t="s">
        <v>288</v>
      </c>
      <c r="G353" s="209" t="s">
        <v>439</v>
      </c>
      <c r="H353" s="209" t="s">
        <v>440</v>
      </c>
      <c r="I353" s="209" t="s">
        <v>291</v>
      </c>
      <c r="J353" s="209" t="s">
        <v>833</v>
      </c>
      <c r="K353" s="211">
        <v>15.384615384</v>
      </c>
      <c r="L353" s="211" t="s">
        <v>222</v>
      </c>
      <c r="M353" s="212">
        <v>7.8567280000000003E-2</v>
      </c>
      <c r="N353" s="212">
        <v>4.4123076923000002E-3</v>
      </c>
      <c r="O353" s="212">
        <v>0</v>
      </c>
      <c r="P353" s="213">
        <v>46220</v>
      </c>
      <c r="Q353" s="211" t="s">
        <v>222</v>
      </c>
      <c r="R353" s="212">
        <v>478.81938192000001</v>
      </c>
      <c r="S353" s="211" t="s">
        <v>222</v>
      </c>
      <c r="T353" s="211" t="s">
        <v>222</v>
      </c>
      <c r="U353" s="211">
        <v>0.94</v>
      </c>
      <c r="V353" s="211" t="s">
        <v>222</v>
      </c>
      <c r="W353" s="213">
        <v>46178</v>
      </c>
      <c r="X353" s="211">
        <v>0.3</v>
      </c>
      <c r="Y353" s="211" t="s">
        <v>222</v>
      </c>
      <c r="Z353" s="213">
        <v>45901</v>
      </c>
      <c r="AA353" s="211" t="s">
        <v>222</v>
      </c>
      <c r="AB353" s="213">
        <v>46234</v>
      </c>
      <c r="AC353" s="212">
        <v>583.92607551000003</v>
      </c>
      <c r="AD353" s="212">
        <v>10545.262000000001</v>
      </c>
      <c r="AE353" s="211">
        <v>18.059241473</v>
      </c>
      <c r="AF353" s="215" t="s">
        <v>222</v>
      </c>
      <c r="AG353" s="210">
        <v>0</v>
      </c>
      <c r="AH353" s="211">
        <v>0</v>
      </c>
      <c r="AI353" s="211">
        <v>0</v>
      </c>
      <c r="AJ353" s="211" t="s">
        <v>222</v>
      </c>
      <c r="AK353" s="211" t="s">
        <v>222</v>
      </c>
      <c r="AL353" s="211" t="s">
        <v>222</v>
      </c>
      <c r="AM353" s="211" t="s">
        <v>222</v>
      </c>
      <c r="AN353" s="211" t="s">
        <v>222</v>
      </c>
      <c r="AO353" s="211" t="s">
        <v>222</v>
      </c>
      <c r="AP353" s="211" t="s">
        <v>222</v>
      </c>
      <c r="AQ353" s="211" t="s">
        <v>222</v>
      </c>
      <c r="AR353" s="211" t="s">
        <v>222</v>
      </c>
      <c r="AS353" s="211" t="s">
        <v>222</v>
      </c>
      <c r="AT353" s="211" t="s">
        <v>222</v>
      </c>
      <c r="AU353" s="211" t="s">
        <v>222</v>
      </c>
      <c r="AV353" s="211" t="s">
        <v>222</v>
      </c>
      <c r="AW353" s="210">
        <v>70.909090909</v>
      </c>
      <c r="AX353" s="210">
        <v>-35.365853659000003</v>
      </c>
      <c r="AY353" s="211" t="s">
        <v>222</v>
      </c>
      <c r="AZ353" s="211" t="s">
        <v>222</v>
      </c>
      <c r="BA353" s="210">
        <v>0</v>
      </c>
      <c r="BB353" s="211" t="s">
        <v>222</v>
      </c>
      <c r="BC353" s="211" t="s">
        <v>222</v>
      </c>
      <c r="BD353" s="211" t="s">
        <v>222</v>
      </c>
      <c r="BE353" s="209" t="s">
        <v>1756</v>
      </c>
      <c r="BF353" s="209" t="s">
        <v>1757</v>
      </c>
      <c r="BG353" s="211">
        <v>0</v>
      </c>
      <c r="BH353" s="210">
        <v>0</v>
      </c>
    </row>
    <row r="354" spans="1:60" x14ac:dyDescent="0.3">
      <c r="A354" s="208">
        <v>351</v>
      </c>
      <c r="B354" s="209" t="s">
        <v>970</v>
      </c>
      <c r="C354" s="207" t="s">
        <v>234</v>
      </c>
      <c r="D354" s="209" t="s">
        <v>286</v>
      </c>
      <c r="E354" s="209" t="s">
        <v>880</v>
      </c>
      <c r="F354" s="209" t="s">
        <v>288</v>
      </c>
      <c r="G354" s="209" t="s">
        <v>445</v>
      </c>
      <c r="H354" s="209" t="s">
        <v>446</v>
      </c>
      <c r="I354" s="209" t="s">
        <v>291</v>
      </c>
      <c r="J354" s="209" t="s">
        <v>833</v>
      </c>
      <c r="K354" s="211">
        <v>0</v>
      </c>
      <c r="L354" s="211" t="s">
        <v>222</v>
      </c>
      <c r="M354" s="211" t="s">
        <v>222</v>
      </c>
      <c r="N354" s="211" t="s">
        <v>222</v>
      </c>
      <c r="O354" s="211" t="s">
        <v>222</v>
      </c>
      <c r="P354" s="215" t="s">
        <v>222</v>
      </c>
      <c r="Q354" s="211" t="s">
        <v>222</v>
      </c>
      <c r="R354" s="211" t="s">
        <v>222</v>
      </c>
      <c r="S354" s="211" t="s">
        <v>222</v>
      </c>
      <c r="T354" s="211" t="s">
        <v>222</v>
      </c>
      <c r="U354" s="211" t="s">
        <v>222</v>
      </c>
      <c r="V354" s="211" t="s">
        <v>222</v>
      </c>
      <c r="W354" s="215" t="s">
        <v>222</v>
      </c>
      <c r="X354" s="211" t="s">
        <v>222</v>
      </c>
      <c r="Y354" s="211" t="s">
        <v>222</v>
      </c>
      <c r="Z354" s="215" t="s">
        <v>222</v>
      </c>
      <c r="AA354" s="211" t="s">
        <v>222</v>
      </c>
      <c r="AB354" s="213">
        <v>46234</v>
      </c>
      <c r="AC354" s="212">
        <v>928.90819634000002</v>
      </c>
      <c r="AD354" s="212">
        <v>68965.403040000005</v>
      </c>
      <c r="AE354" s="211">
        <v>74.243507929000003</v>
      </c>
      <c r="AF354" s="213">
        <v>46203</v>
      </c>
      <c r="AG354" s="211" t="s">
        <v>222</v>
      </c>
      <c r="AH354" s="211" t="s">
        <v>222</v>
      </c>
      <c r="AI354" s="211" t="s">
        <v>222</v>
      </c>
      <c r="AJ354" s="211" t="s">
        <v>222</v>
      </c>
      <c r="AK354" s="211" t="s">
        <v>222</v>
      </c>
      <c r="AL354" s="211" t="s">
        <v>222</v>
      </c>
      <c r="AM354" s="211" t="s">
        <v>222</v>
      </c>
      <c r="AN354" s="211" t="s">
        <v>222</v>
      </c>
      <c r="AO354" s="211" t="s">
        <v>222</v>
      </c>
      <c r="AP354" s="211" t="s">
        <v>222</v>
      </c>
      <c r="AQ354" s="211" t="s">
        <v>222</v>
      </c>
      <c r="AR354" s="211" t="s">
        <v>222</v>
      </c>
      <c r="AS354" s="211" t="s">
        <v>222</v>
      </c>
      <c r="AT354" s="211" t="s">
        <v>222</v>
      </c>
      <c r="AU354" s="211" t="s">
        <v>222</v>
      </c>
      <c r="AV354" s="211" t="s">
        <v>222</v>
      </c>
      <c r="AW354" s="211" t="s">
        <v>222</v>
      </c>
      <c r="AX354" s="211" t="s">
        <v>222</v>
      </c>
      <c r="AY354" s="211" t="s">
        <v>222</v>
      </c>
      <c r="AZ354" s="211" t="s">
        <v>222</v>
      </c>
      <c r="BA354" s="211" t="s">
        <v>222</v>
      </c>
      <c r="BB354" s="211" t="s">
        <v>222</v>
      </c>
      <c r="BC354" s="211" t="s">
        <v>222</v>
      </c>
      <c r="BD354" s="211" t="s">
        <v>222</v>
      </c>
      <c r="BE354" s="209" t="s">
        <v>1756</v>
      </c>
      <c r="BF354" s="209" t="s">
        <v>1757</v>
      </c>
      <c r="BG354" s="211" t="s">
        <v>222</v>
      </c>
      <c r="BH354" s="211" t="s">
        <v>222</v>
      </c>
    </row>
    <row r="355" spans="1:60" x14ac:dyDescent="0.3">
      <c r="A355" s="208">
        <v>352</v>
      </c>
      <c r="B355" s="209" t="s">
        <v>2247</v>
      </c>
      <c r="C355" s="207" t="s">
        <v>234</v>
      </c>
      <c r="D355" s="209" t="s">
        <v>286</v>
      </c>
      <c r="E355" s="209" t="s">
        <v>880</v>
      </c>
      <c r="F355" s="209" t="s">
        <v>288</v>
      </c>
      <c r="G355" s="209" t="s">
        <v>1966</v>
      </c>
      <c r="H355" s="209" t="s">
        <v>1967</v>
      </c>
      <c r="I355" s="209" t="s">
        <v>222</v>
      </c>
      <c r="J355" s="209" t="s">
        <v>833</v>
      </c>
      <c r="K355" s="211">
        <v>0</v>
      </c>
      <c r="L355" s="211" t="s">
        <v>222</v>
      </c>
      <c r="M355" s="211" t="s">
        <v>222</v>
      </c>
      <c r="N355" s="212">
        <v>0</v>
      </c>
      <c r="O355" s="212">
        <v>0</v>
      </c>
      <c r="P355" s="213">
        <v>46050</v>
      </c>
      <c r="Q355" s="211" t="s">
        <v>222</v>
      </c>
      <c r="R355" s="211" t="s">
        <v>222</v>
      </c>
      <c r="S355" s="211" t="s">
        <v>222</v>
      </c>
      <c r="T355" s="211" t="s">
        <v>222</v>
      </c>
      <c r="U355" s="211" t="s">
        <v>222</v>
      </c>
      <c r="V355" s="211" t="s">
        <v>222</v>
      </c>
      <c r="W355" s="215" t="s">
        <v>222</v>
      </c>
      <c r="X355" s="211" t="s">
        <v>222</v>
      </c>
      <c r="Y355" s="211" t="s">
        <v>222</v>
      </c>
      <c r="Z355" s="215" t="s">
        <v>222</v>
      </c>
      <c r="AA355" s="211" t="s">
        <v>222</v>
      </c>
      <c r="AB355" s="213">
        <v>46234</v>
      </c>
      <c r="AC355" s="212">
        <v>627.26099999999997</v>
      </c>
      <c r="AD355" s="212">
        <v>62690.384879999998</v>
      </c>
      <c r="AE355" s="211">
        <v>99.943061787999994</v>
      </c>
      <c r="AF355" s="215" t="s">
        <v>222</v>
      </c>
      <c r="AG355" s="211" t="s">
        <v>222</v>
      </c>
      <c r="AH355" s="211" t="s">
        <v>222</v>
      </c>
      <c r="AI355" s="211">
        <v>0</v>
      </c>
      <c r="AJ355" s="211" t="s">
        <v>222</v>
      </c>
      <c r="AK355" s="211" t="s">
        <v>222</v>
      </c>
      <c r="AL355" s="211" t="s">
        <v>222</v>
      </c>
      <c r="AM355" s="211" t="s">
        <v>222</v>
      </c>
      <c r="AN355" s="211" t="s">
        <v>222</v>
      </c>
      <c r="AO355" s="211" t="s">
        <v>222</v>
      </c>
      <c r="AP355" s="211" t="s">
        <v>222</v>
      </c>
      <c r="AQ355" s="211" t="s">
        <v>222</v>
      </c>
      <c r="AR355" s="211" t="s">
        <v>222</v>
      </c>
      <c r="AS355" s="211" t="s">
        <v>222</v>
      </c>
      <c r="AT355" s="211" t="s">
        <v>222</v>
      </c>
      <c r="AU355" s="211" t="s">
        <v>222</v>
      </c>
      <c r="AV355" s="211" t="s">
        <v>222</v>
      </c>
      <c r="AW355" s="211" t="s">
        <v>222</v>
      </c>
      <c r="AX355" s="211" t="s">
        <v>222</v>
      </c>
      <c r="AY355" s="211" t="s">
        <v>222</v>
      </c>
      <c r="AZ355" s="211" t="s">
        <v>222</v>
      </c>
      <c r="BA355" s="211" t="s">
        <v>222</v>
      </c>
      <c r="BB355" s="211" t="s">
        <v>222</v>
      </c>
      <c r="BC355" s="211" t="s">
        <v>222</v>
      </c>
      <c r="BD355" s="211" t="s">
        <v>222</v>
      </c>
      <c r="BE355" s="209" t="s">
        <v>1756</v>
      </c>
      <c r="BF355" s="209" t="s">
        <v>1757</v>
      </c>
      <c r="BG355" s="211">
        <v>0</v>
      </c>
      <c r="BH355" s="211" t="s">
        <v>222</v>
      </c>
    </row>
    <row r="356" spans="1:60" x14ac:dyDescent="0.3">
      <c r="A356" s="208">
        <v>353</v>
      </c>
      <c r="B356" s="209" t="s">
        <v>2438</v>
      </c>
      <c r="C356" s="207" t="s">
        <v>234</v>
      </c>
      <c r="D356" s="209" t="s">
        <v>286</v>
      </c>
      <c r="E356" s="209" t="s">
        <v>880</v>
      </c>
      <c r="F356" s="209" t="s">
        <v>288</v>
      </c>
      <c r="G356" s="209" t="s">
        <v>451</v>
      </c>
      <c r="H356" s="209" t="s">
        <v>452</v>
      </c>
      <c r="I356" s="209" t="s">
        <v>291</v>
      </c>
      <c r="J356" s="209" t="s">
        <v>833</v>
      </c>
      <c r="K356" s="211">
        <v>41.538461538</v>
      </c>
      <c r="L356" s="211" t="s">
        <v>222</v>
      </c>
      <c r="M356" s="212">
        <v>2.8659598000000002</v>
      </c>
      <c r="N356" s="212">
        <v>0.66541753845999996</v>
      </c>
      <c r="O356" s="212">
        <v>0.69697826087000003</v>
      </c>
      <c r="P356" s="213">
        <v>46254</v>
      </c>
      <c r="Q356" s="212">
        <v>193445.45</v>
      </c>
      <c r="R356" s="212">
        <v>167947.55</v>
      </c>
      <c r="S356" s="212">
        <v>25497.9</v>
      </c>
      <c r="T356" s="211">
        <v>55.99</v>
      </c>
      <c r="U356" s="211">
        <v>58.438396564000001</v>
      </c>
      <c r="V356" s="210">
        <v>95.810294757999998</v>
      </c>
      <c r="W356" s="213">
        <v>46080</v>
      </c>
      <c r="X356" s="211">
        <v>45.489214834999999</v>
      </c>
      <c r="Y356" s="214">
        <v>123.08412049</v>
      </c>
      <c r="Z356" s="213">
        <v>45911</v>
      </c>
      <c r="AA356" s="210">
        <v>0.86030918637999998</v>
      </c>
      <c r="AB356" s="213">
        <v>46234</v>
      </c>
      <c r="AC356" s="212">
        <v>3455</v>
      </c>
      <c r="AD356" s="212">
        <v>224855.72985</v>
      </c>
      <c r="AE356" s="211">
        <v>65.081253212999997</v>
      </c>
      <c r="AF356" s="213">
        <v>46203</v>
      </c>
      <c r="AG356" s="210">
        <v>6.2950010285999998</v>
      </c>
      <c r="AH356" s="211">
        <v>3.06</v>
      </c>
      <c r="AI356" s="211">
        <v>0</v>
      </c>
      <c r="AJ356" s="211" t="s">
        <v>222</v>
      </c>
      <c r="AK356" s="211" t="s">
        <v>222</v>
      </c>
      <c r="AL356" s="210">
        <v>1.8</v>
      </c>
      <c r="AM356" s="210">
        <v>3.7009810569999999</v>
      </c>
      <c r="AN356" s="210">
        <v>21.763999518999999</v>
      </c>
      <c r="AO356" s="210">
        <v>6.9822316835000002</v>
      </c>
      <c r="AP356" s="210">
        <v>14.275136188999999</v>
      </c>
      <c r="AQ356" s="210">
        <v>0</v>
      </c>
      <c r="AR356" s="211" t="s">
        <v>222</v>
      </c>
      <c r="AS356" s="210">
        <v>-20.224753804999999</v>
      </c>
      <c r="AT356" s="210">
        <v>-56.331860491</v>
      </c>
      <c r="AU356" s="210">
        <v>1.8</v>
      </c>
      <c r="AV356" s="210">
        <v>9.4495787356999994</v>
      </c>
      <c r="AW356" s="210">
        <v>10.035441149</v>
      </c>
      <c r="AX356" s="210">
        <v>-6.1976549413999997</v>
      </c>
      <c r="AY356" s="212">
        <v>8</v>
      </c>
      <c r="AZ356" s="212">
        <v>6</v>
      </c>
      <c r="BA356" s="210">
        <v>0</v>
      </c>
      <c r="BB356" s="210">
        <v>0.32092091434999998</v>
      </c>
      <c r="BC356" s="210">
        <v>1.5157547718</v>
      </c>
      <c r="BD356" s="210">
        <v>20.492546231999999</v>
      </c>
      <c r="BE356" s="209" t="s">
        <v>1756</v>
      </c>
      <c r="BF356" s="209" t="s">
        <v>1757</v>
      </c>
      <c r="BG356" s="211">
        <v>0</v>
      </c>
      <c r="BH356" s="210">
        <v>0</v>
      </c>
    </row>
    <row r="357" spans="1:60" x14ac:dyDescent="0.3">
      <c r="A357" s="208">
        <v>354</v>
      </c>
      <c r="B357" s="209" t="s">
        <v>2439</v>
      </c>
      <c r="C357" s="207" t="s">
        <v>234</v>
      </c>
      <c r="D357" s="209" t="s">
        <v>286</v>
      </c>
      <c r="E357" s="209" t="s">
        <v>880</v>
      </c>
      <c r="F357" s="209" t="s">
        <v>288</v>
      </c>
      <c r="G357" s="209" t="s">
        <v>443</v>
      </c>
      <c r="H357" s="209" t="s">
        <v>444</v>
      </c>
      <c r="I357" s="209" t="s">
        <v>291</v>
      </c>
      <c r="J357" s="209" t="s">
        <v>833</v>
      </c>
      <c r="K357" s="211">
        <v>56.923076923000004</v>
      </c>
      <c r="L357" s="211" t="s">
        <v>222</v>
      </c>
      <c r="M357" s="212">
        <v>4.07743316</v>
      </c>
      <c r="N357" s="212">
        <v>1.1983818462</v>
      </c>
      <c r="O357" s="212">
        <v>0.16138</v>
      </c>
      <c r="P357" s="213">
        <v>46252</v>
      </c>
      <c r="Q357" s="212">
        <v>98081.40741</v>
      </c>
      <c r="R357" s="212">
        <v>86191.160019999996</v>
      </c>
      <c r="S357" s="212">
        <v>11890.24739</v>
      </c>
      <c r="T357" s="211" t="s">
        <v>222</v>
      </c>
      <c r="U357" s="211">
        <v>66.046756430000002</v>
      </c>
      <c r="V357" s="211" t="s">
        <v>222</v>
      </c>
      <c r="W357" s="213">
        <v>46083</v>
      </c>
      <c r="X357" s="211">
        <v>46.544644546000001</v>
      </c>
      <c r="Y357" s="211" t="s">
        <v>222</v>
      </c>
      <c r="Z357" s="213">
        <v>45901</v>
      </c>
      <c r="AA357" s="210">
        <v>0.75854802884000005</v>
      </c>
      <c r="AB357" s="213">
        <v>46234</v>
      </c>
      <c r="AC357" s="212">
        <v>1751.1410000000001</v>
      </c>
      <c r="AD357" s="212">
        <v>129301.51247</v>
      </c>
      <c r="AE357" s="211">
        <v>73.838435894</v>
      </c>
      <c r="AF357" s="213">
        <v>46234</v>
      </c>
      <c r="AG357" s="210">
        <v>7.1515644047000002</v>
      </c>
      <c r="AH357" s="211">
        <v>3.52</v>
      </c>
      <c r="AI357" s="211">
        <v>0.2</v>
      </c>
      <c r="AJ357" s="211" t="s">
        <v>222</v>
      </c>
      <c r="AK357" s="211" t="s">
        <v>222</v>
      </c>
      <c r="AL357" s="210">
        <v>-6.3377404247999998</v>
      </c>
      <c r="AM357" s="210">
        <v>-2.5417898363</v>
      </c>
      <c r="AN357" s="210">
        <v>20.999869638</v>
      </c>
      <c r="AO357" s="210">
        <v>0.68287905142000005</v>
      </c>
      <c r="AP357" s="210">
        <v>13.511006308000001</v>
      </c>
      <c r="AQ357" s="210">
        <v>0</v>
      </c>
      <c r="AR357" s="211" t="s">
        <v>222</v>
      </c>
      <c r="AS357" s="210">
        <v>-37.558900790000003</v>
      </c>
      <c r="AT357" s="210">
        <v>-73.666007476000004</v>
      </c>
      <c r="AU357" s="210">
        <v>-6.3221274459999997</v>
      </c>
      <c r="AV357" s="210">
        <v>3.1502261037000001</v>
      </c>
      <c r="AW357" s="210">
        <v>9.8046581517</v>
      </c>
      <c r="AX357" s="210">
        <v>-6.3221274459999997</v>
      </c>
      <c r="AY357" s="212">
        <v>9</v>
      </c>
      <c r="AZ357" s="212">
        <v>9</v>
      </c>
      <c r="BA357" s="210">
        <v>0.33338889815</v>
      </c>
      <c r="BB357" s="210">
        <v>0.30793208915999998</v>
      </c>
      <c r="BC357" s="210">
        <v>1.1834395095000001</v>
      </c>
      <c r="BD357" s="210">
        <v>19.524720288000001</v>
      </c>
      <c r="BE357" s="209" t="s">
        <v>1756</v>
      </c>
      <c r="BF357" s="209" t="s">
        <v>1757</v>
      </c>
      <c r="BG357" s="211">
        <v>0.2</v>
      </c>
      <c r="BH357" s="210">
        <v>0.33338889815</v>
      </c>
    </row>
    <row r="358" spans="1:60" x14ac:dyDescent="0.3">
      <c r="A358" s="208">
        <v>355</v>
      </c>
      <c r="B358" s="209" t="s">
        <v>2248</v>
      </c>
      <c r="C358" s="207" t="s">
        <v>234</v>
      </c>
      <c r="D358" s="209" t="s">
        <v>286</v>
      </c>
      <c r="E358" s="209" t="s">
        <v>880</v>
      </c>
      <c r="F358" s="209" t="s">
        <v>288</v>
      </c>
      <c r="G358" s="209" t="s">
        <v>1379</v>
      </c>
      <c r="H358" s="209" t="s">
        <v>1380</v>
      </c>
      <c r="I358" s="209" t="s">
        <v>291</v>
      </c>
      <c r="J358" s="209" t="s">
        <v>833</v>
      </c>
      <c r="K358" s="211">
        <v>100</v>
      </c>
      <c r="L358" s="211" t="s">
        <v>222</v>
      </c>
      <c r="M358" s="212">
        <v>192.06135635999999</v>
      </c>
      <c r="N358" s="212">
        <v>69.261905999999996</v>
      </c>
      <c r="O358" s="212">
        <v>79.085035216999998</v>
      </c>
      <c r="P358" s="213">
        <v>46255</v>
      </c>
      <c r="Q358" s="212">
        <v>224275.78907999999</v>
      </c>
      <c r="R358" s="212">
        <v>213651.79250000001</v>
      </c>
      <c r="S358" s="212">
        <v>10623.996579000001</v>
      </c>
      <c r="T358" s="211">
        <v>8.5399999999999991</v>
      </c>
      <c r="U358" s="211">
        <v>9.3928687783000004</v>
      </c>
      <c r="V358" s="210">
        <v>90.920039463999998</v>
      </c>
      <c r="W358" s="213">
        <v>46227</v>
      </c>
      <c r="X358" s="211">
        <v>7.6279014364000002</v>
      </c>
      <c r="Y358" s="214">
        <v>111.95739838999999</v>
      </c>
      <c r="Z358" s="213">
        <v>45911</v>
      </c>
      <c r="AA358" s="210">
        <v>0.87920695929000003</v>
      </c>
      <c r="AB358" s="213">
        <v>46234</v>
      </c>
      <c r="AC358" s="212">
        <v>26261.802</v>
      </c>
      <c r="AD358" s="212">
        <v>255088.73276000001</v>
      </c>
      <c r="AE358" s="211">
        <v>9.7132989107000007</v>
      </c>
      <c r="AF358" s="213">
        <v>46234</v>
      </c>
      <c r="AG358" s="210">
        <v>10.305882351999999</v>
      </c>
      <c r="AH358" s="211">
        <v>0.876</v>
      </c>
      <c r="AI358" s="211">
        <v>7.1999999999999995E-2</v>
      </c>
      <c r="AJ358" s="210">
        <v>0</v>
      </c>
      <c r="AK358" s="210">
        <v>-0.95079342445000004</v>
      </c>
      <c r="AL358" s="210">
        <v>-1.0330145146</v>
      </c>
      <c r="AM358" s="210">
        <v>-3.8759871576</v>
      </c>
      <c r="AN358" s="210">
        <v>10.660037979</v>
      </c>
      <c r="AO358" s="210">
        <v>-3.5481551451</v>
      </c>
      <c r="AP358" s="210">
        <v>3.1711746498000002</v>
      </c>
      <c r="AQ358" s="210">
        <v>-0.58207217699000002</v>
      </c>
      <c r="AR358" s="211">
        <v>8.59</v>
      </c>
      <c r="AS358" s="211" t="s">
        <v>222</v>
      </c>
      <c r="AT358" s="211" t="s">
        <v>222</v>
      </c>
      <c r="AU358" s="210">
        <v>-2.6003649636000001</v>
      </c>
      <c r="AV358" s="210">
        <v>-1.0808080928999999</v>
      </c>
      <c r="AW358" s="210">
        <v>4.9117787315000001</v>
      </c>
      <c r="AX358" s="210">
        <v>-2.6003649636000001</v>
      </c>
      <c r="AY358" s="212">
        <v>8</v>
      </c>
      <c r="AZ358" s="212">
        <v>7</v>
      </c>
      <c r="BA358" s="210">
        <v>0.82758620689999995</v>
      </c>
      <c r="BB358" s="210">
        <v>-0.14429594581999999</v>
      </c>
      <c r="BC358" s="210">
        <v>0.24238912838000001</v>
      </c>
      <c r="BD358" s="210">
        <v>-0.81797905892</v>
      </c>
      <c r="BE358" s="209" t="s">
        <v>1756</v>
      </c>
      <c r="BF358" s="209" t="s">
        <v>1757</v>
      </c>
      <c r="BG358" s="211">
        <v>7.1999999999999995E-2</v>
      </c>
      <c r="BH358" s="210">
        <v>0.81447963801000001</v>
      </c>
    </row>
    <row r="359" spans="1:60" x14ac:dyDescent="0.3">
      <c r="A359" s="208">
        <v>356</v>
      </c>
      <c r="B359" s="209" t="s">
        <v>2440</v>
      </c>
      <c r="C359" s="207" t="s">
        <v>234</v>
      </c>
      <c r="D359" s="209" t="s">
        <v>286</v>
      </c>
      <c r="E359" s="209" t="s">
        <v>880</v>
      </c>
      <c r="F359" s="209" t="s">
        <v>288</v>
      </c>
      <c r="G359" s="209" t="s">
        <v>971</v>
      </c>
      <c r="H359" s="209" t="s">
        <v>972</v>
      </c>
      <c r="I359" s="209" t="s">
        <v>291</v>
      </c>
      <c r="J359" s="209" t="s">
        <v>833</v>
      </c>
      <c r="K359" s="211">
        <v>33.846153846</v>
      </c>
      <c r="L359" s="211" t="s">
        <v>222</v>
      </c>
      <c r="M359" s="212">
        <v>1.52923396</v>
      </c>
      <c r="N359" s="212">
        <v>0.11811030769</v>
      </c>
      <c r="O359" s="212">
        <v>3.1795652174E-3</v>
      </c>
      <c r="P359" s="213">
        <v>46255</v>
      </c>
      <c r="Q359" s="212">
        <v>2797.2</v>
      </c>
      <c r="R359" s="211" t="s">
        <v>222</v>
      </c>
      <c r="S359" s="211" t="s">
        <v>222</v>
      </c>
      <c r="T359" s="211">
        <v>3.33</v>
      </c>
      <c r="U359" s="211">
        <v>12.673620689</v>
      </c>
      <c r="V359" s="210">
        <v>26.275048635000001</v>
      </c>
      <c r="W359" s="213">
        <v>46037</v>
      </c>
      <c r="X359" s="211">
        <v>3.3</v>
      </c>
      <c r="Y359" s="214">
        <v>100.9090909</v>
      </c>
      <c r="Z359" s="213">
        <v>46217</v>
      </c>
      <c r="AA359" s="210">
        <v>0.72929273436999997</v>
      </c>
      <c r="AB359" s="213">
        <v>46234</v>
      </c>
      <c r="AC359" s="212">
        <v>840</v>
      </c>
      <c r="AD359" s="212">
        <v>3835.4968699999999</v>
      </c>
      <c r="AE359" s="211">
        <v>4.5660677023999998</v>
      </c>
      <c r="AF359" s="213">
        <v>46021</v>
      </c>
      <c r="AG359" s="211" t="s">
        <v>222</v>
      </c>
      <c r="AH359" s="211">
        <v>15.3</v>
      </c>
      <c r="AI359" s="211">
        <v>0</v>
      </c>
      <c r="AJ359" s="211" t="s">
        <v>222</v>
      </c>
      <c r="AK359" s="211" t="s">
        <v>222</v>
      </c>
      <c r="AL359" s="211" t="s">
        <v>222</v>
      </c>
      <c r="AM359" s="210">
        <v>-57.032258065000001</v>
      </c>
      <c r="AN359" s="211" t="s">
        <v>222</v>
      </c>
      <c r="AO359" s="211" t="s">
        <v>222</v>
      </c>
      <c r="AP359" s="211" t="s">
        <v>222</v>
      </c>
      <c r="AQ359" s="211" t="s">
        <v>222</v>
      </c>
      <c r="AR359" s="211" t="s">
        <v>222</v>
      </c>
      <c r="AS359" s="211" t="s">
        <v>222</v>
      </c>
      <c r="AT359" s="211" t="s">
        <v>222</v>
      </c>
      <c r="AU359" s="211" t="s">
        <v>222</v>
      </c>
      <c r="AV359" s="211" t="s">
        <v>222</v>
      </c>
      <c r="AW359" s="210">
        <v>20.396600567</v>
      </c>
      <c r="AX359" s="210">
        <v>-32.748538011999997</v>
      </c>
      <c r="AY359" s="211" t="s">
        <v>222</v>
      </c>
      <c r="AZ359" s="211" t="s">
        <v>222</v>
      </c>
      <c r="BA359" s="210">
        <v>0</v>
      </c>
      <c r="BB359" s="211" t="s">
        <v>222</v>
      </c>
      <c r="BC359" s="211" t="s">
        <v>222</v>
      </c>
      <c r="BD359" s="211" t="s">
        <v>222</v>
      </c>
      <c r="BE359" s="209" t="s">
        <v>1756</v>
      </c>
      <c r="BF359" s="209" t="s">
        <v>1757</v>
      </c>
      <c r="BG359" s="211">
        <v>0</v>
      </c>
      <c r="BH359" s="210">
        <v>0</v>
      </c>
    </row>
    <row r="360" spans="1:60" x14ac:dyDescent="0.3">
      <c r="A360" s="208">
        <v>357</v>
      </c>
      <c r="B360" s="209" t="s">
        <v>2441</v>
      </c>
      <c r="C360" s="207" t="s">
        <v>234</v>
      </c>
      <c r="D360" s="209" t="s">
        <v>286</v>
      </c>
      <c r="E360" s="209" t="s">
        <v>880</v>
      </c>
      <c r="F360" s="209" t="s">
        <v>288</v>
      </c>
      <c r="G360" s="209" t="s">
        <v>87</v>
      </c>
      <c r="H360" s="209" t="s">
        <v>431</v>
      </c>
      <c r="I360" s="209" t="s">
        <v>291</v>
      </c>
      <c r="J360" s="209" t="s">
        <v>833</v>
      </c>
      <c r="K360" s="211">
        <v>100</v>
      </c>
      <c r="L360" s="211" t="s">
        <v>222</v>
      </c>
      <c r="M360" s="212">
        <v>26.197806679999999</v>
      </c>
      <c r="N360" s="212">
        <v>13.141564461</v>
      </c>
      <c r="O360" s="212">
        <v>12.296220434</v>
      </c>
      <c r="P360" s="213">
        <v>46255</v>
      </c>
      <c r="Q360" s="212">
        <v>155697.5</v>
      </c>
      <c r="R360" s="212">
        <v>149110</v>
      </c>
      <c r="S360" s="212">
        <v>6587.5</v>
      </c>
      <c r="T360" s="211">
        <v>20.09</v>
      </c>
      <c r="U360" s="211">
        <v>21.130406625999999</v>
      </c>
      <c r="V360" s="210">
        <v>95.076258377000002</v>
      </c>
      <c r="W360" s="213">
        <v>46049</v>
      </c>
      <c r="X360" s="211">
        <v>18.372967989999999</v>
      </c>
      <c r="Y360" s="214">
        <v>109.34542535</v>
      </c>
      <c r="Z360" s="213">
        <v>45898</v>
      </c>
      <c r="AA360" s="210">
        <v>0.95694056658000004</v>
      </c>
      <c r="AB360" s="213">
        <v>46234</v>
      </c>
      <c r="AC360" s="212">
        <v>7750</v>
      </c>
      <c r="AD360" s="212">
        <v>162703.41695000001</v>
      </c>
      <c r="AE360" s="211">
        <v>20.993989284000001</v>
      </c>
      <c r="AF360" s="213">
        <v>46234</v>
      </c>
      <c r="AG360" s="210">
        <v>8.8337468981999994</v>
      </c>
      <c r="AH360" s="211">
        <v>1.78</v>
      </c>
      <c r="AI360" s="211">
        <v>0.15</v>
      </c>
      <c r="AJ360" s="210">
        <v>-4.9751243840999999E-2</v>
      </c>
      <c r="AK360" s="210">
        <v>-1.0005446683000001</v>
      </c>
      <c r="AL360" s="210">
        <v>-0.79335126383999999</v>
      </c>
      <c r="AM360" s="210">
        <v>-7.3128231907000005E-2</v>
      </c>
      <c r="AN360" s="210">
        <v>8.6399710007999992</v>
      </c>
      <c r="AO360" s="210">
        <v>-0.95665911212999999</v>
      </c>
      <c r="AP360" s="210">
        <v>1.1511076709000001</v>
      </c>
      <c r="AQ360" s="210">
        <v>0.24950099796</v>
      </c>
      <c r="AR360" s="211">
        <v>20.04</v>
      </c>
      <c r="AS360" s="210">
        <v>138.52751526</v>
      </c>
      <c r="AT360" s="210">
        <v>102.42040857000001</v>
      </c>
      <c r="AU360" s="210">
        <v>-1.2291052114000001</v>
      </c>
      <c r="AV360" s="210">
        <v>1.5106879401</v>
      </c>
      <c r="AW360" s="210">
        <v>5.9694129253000003</v>
      </c>
      <c r="AX360" s="210">
        <v>-1.4292520249</v>
      </c>
      <c r="AY360" s="212">
        <v>6</v>
      </c>
      <c r="AZ360" s="212">
        <v>6</v>
      </c>
      <c r="BA360" s="210">
        <v>0.73529411764999997</v>
      </c>
      <c r="BB360" s="210">
        <v>-0.41822381121000002</v>
      </c>
      <c r="BC360" s="210">
        <v>0.52501893545</v>
      </c>
      <c r="BD360" s="210">
        <v>-1.6755058513000001</v>
      </c>
      <c r="BE360" s="209" t="s">
        <v>1756</v>
      </c>
      <c r="BF360" s="209" t="s">
        <v>1757</v>
      </c>
      <c r="BG360" s="211">
        <v>0.15</v>
      </c>
      <c r="BH360" s="210">
        <v>0.73206442166999997</v>
      </c>
    </row>
    <row r="361" spans="1:60" x14ac:dyDescent="0.3">
      <c r="A361" s="208">
        <v>358</v>
      </c>
      <c r="B361" s="209" t="s">
        <v>2442</v>
      </c>
      <c r="C361" s="207" t="s">
        <v>234</v>
      </c>
      <c r="D361" s="209" t="s">
        <v>286</v>
      </c>
      <c r="E361" s="209" t="s">
        <v>880</v>
      </c>
      <c r="F361" s="209" t="s">
        <v>288</v>
      </c>
      <c r="G361" s="209" t="s">
        <v>453</v>
      </c>
      <c r="H361" s="209" t="s">
        <v>454</v>
      </c>
      <c r="I361" s="209" t="s">
        <v>291</v>
      </c>
      <c r="J361" s="209" t="s">
        <v>833</v>
      </c>
      <c r="K361" s="211">
        <v>100</v>
      </c>
      <c r="L361" s="211" t="s">
        <v>222</v>
      </c>
      <c r="M361" s="212">
        <v>79.967143840000006</v>
      </c>
      <c r="N361" s="212">
        <v>84.624037384999994</v>
      </c>
      <c r="O361" s="212">
        <v>133.56282696</v>
      </c>
      <c r="P361" s="213">
        <v>46255</v>
      </c>
      <c r="Q361" s="212">
        <v>400775</v>
      </c>
      <c r="R361" s="212">
        <v>350200</v>
      </c>
      <c r="S361" s="212">
        <v>50575</v>
      </c>
      <c r="T361" s="211">
        <v>9.43</v>
      </c>
      <c r="U361" s="211">
        <v>9.7257263157999994</v>
      </c>
      <c r="V361" s="210">
        <v>96.959339526999997</v>
      </c>
      <c r="W361" s="213">
        <v>46226</v>
      </c>
      <c r="X361" s="211">
        <v>7.4162308453000003</v>
      </c>
      <c r="Y361" s="214">
        <v>127.15353926</v>
      </c>
      <c r="Z361" s="213">
        <v>45896</v>
      </c>
      <c r="AA361" s="210">
        <v>0.79441922333000003</v>
      </c>
      <c r="AB361" s="213">
        <v>46234</v>
      </c>
      <c r="AC361" s="212">
        <v>42500</v>
      </c>
      <c r="AD361" s="212">
        <v>504488.04388000001</v>
      </c>
      <c r="AE361" s="211">
        <v>11.870306914</v>
      </c>
      <c r="AF361" s="213">
        <v>46234</v>
      </c>
      <c r="AG361" s="210">
        <v>11.492718446</v>
      </c>
      <c r="AH361" s="211">
        <v>0.94699999999999995</v>
      </c>
      <c r="AI361" s="211">
        <v>7.1999999999999995E-2</v>
      </c>
      <c r="AJ361" s="210">
        <v>-0.21164021173</v>
      </c>
      <c r="AK361" s="210">
        <v>-1.1624336362000001</v>
      </c>
      <c r="AL361" s="210">
        <v>4.6477453044999999</v>
      </c>
      <c r="AM361" s="210">
        <v>5.6884864091000003</v>
      </c>
      <c r="AN361" s="210">
        <v>26.999226718999999</v>
      </c>
      <c r="AO361" s="210">
        <v>9.5994216625999993</v>
      </c>
      <c r="AP361" s="210">
        <v>19.510363388999998</v>
      </c>
      <c r="AQ361" s="210">
        <v>0.31914893607</v>
      </c>
      <c r="AR361" s="211">
        <v>9.4</v>
      </c>
      <c r="AS361" s="210">
        <v>34.596867441000001</v>
      </c>
      <c r="AT361" s="210">
        <v>-1.5102392439000001</v>
      </c>
      <c r="AU361" s="210">
        <v>2.1213406761999998E-2</v>
      </c>
      <c r="AV361" s="210">
        <v>12.066768714</v>
      </c>
      <c r="AW361" s="210">
        <v>8.8377723972000002</v>
      </c>
      <c r="AX361" s="210">
        <v>-0.54054054053</v>
      </c>
      <c r="AY361" s="212">
        <v>9</v>
      </c>
      <c r="AZ361" s="212">
        <v>7</v>
      </c>
      <c r="BA361" s="210">
        <v>0.79295154185000005</v>
      </c>
      <c r="BB361" s="210">
        <v>1.0597810918999999</v>
      </c>
      <c r="BC361" s="210">
        <v>-5.1782662546000002E-2</v>
      </c>
      <c r="BD361" s="210">
        <v>13.040885769999999</v>
      </c>
      <c r="BE361" s="209" t="s">
        <v>1756</v>
      </c>
      <c r="BF361" s="209" t="s">
        <v>1757</v>
      </c>
      <c r="BG361" s="211">
        <v>7.1999999999999995E-2</v>
      </c>
      <c r="BH361" s="210">
        <v>0.75789473683999997</v>
      </c>
    </row>
    <row r="362" spans="1:60" x14ac:dyDescent="0.3">
      <c r="A362" s="208">
        <v>359</v>
      </c>
      <c r="B362" s="209" t="s">
        <v>2443</v>
      </c>
      <c r="C362" s="207" t="s">
        <v>234</v>
      </c>
      <c r="D362" s="209" t="s">
        <v>286</v>
      </c>
      <c r="E362" s="209" t="s">
        <v>880</v>
      </c>
      <c r="F362" s="209" t="s">
        <v>288</v>
      </c>
      <c r="G362" s="209" t="s">
        <v>973</v>
      </c>
      <c r="H362" s="209" t="s">
        <v>527</v>
      </c>
      <c r="I362" s="209" t="s">
        <v>291</v>
      </c>
      <c r="J362" s="209" t="s">
        <v>833</v>
      </c>
      <c r="K362" s="211">
        <v>100</v>
      </c>
      <c r="L362" s="211" t="s">
        <v>222</v>
      </c>
      <c r="M362" s="212">
        <v>429.41709171999997</v>
      </c>
      <c r="N362" s="212">
        <v>289.96460723000001</v>
      </c>
      <c r="O362" s="212">
        <v>138.95870087</v>
      </c>
      <c r="P362" s="213">
        <v>46255</v>
      </c>
      <c r="Q362" s="212">
        <v>119071.887</v>
      </c>
      <c r="R362" s="212">
        <v>108079.4286</v>
      </c>
      <c r="S362" s="212">
        <v>10992.4584</v>
      </c>
      <c r="T362" s="211">
        <v>33</v>
      </c>
      <c r="U362" s="211">
        <v>35.97</v>
      </c>
      <c r="V362" s="210">
        <v>91.743119265999994</v>
      </c>
      <c r="W362" s="213">
        <v>46239</v>
      </c>
      <c r="X362" s="211">
        <v>27.34</v>
      </c>
      <c r="Y362" s="214">
        <v>120.70226774</v>
      </c>
      <c r="Z362" s="213">
        <v>45939</v>
      </c>
      <c r="AA362" s="210">
        <v>0.51233253950000002</v>
      </c>
      <c r="AB362" s="213">
        <v>46234</v>
      </c>
      <c r="AC362" s="212">
        <v>3608.239</v>
      </c>
      <c r="AD362" s="212">
        <v>232411.33017999999</v>
      </c>
      <c r="AE362" s="211">
        <v>64.411290433000005</v>
      </c>
      <c r="AF362" s="213">
        <v>45471</v>
      </c>
      <c r="AG362" s="210">
        <v>0</v>
      </c>
      <c r="AH362" s="211">
        <v>0</v>
      </c>
      <c r="AI362" s="211">
        <v>0</v>
      </c>
      <c r="AJ362" s="210">
        <v>0.33444816053999998</v>
      </c>
      <c r="AK362" s="210">
        <v>-0.61634526392</v>
      </c>
      <c r="AL362" s="210">
        <v>-3.5087719299</v>
      </c>
      <c r="AM362" s="210">
        <v>1.6949152541000001</v>
      </c>
      <c r="AN362" s="210">
        <v>15.384615384</v>
      </c>
      <c r="AO362" s="210">
        <v>9.7074468085000003</v>
      </c>
      <c r="AP362" s="210">
        <v>7.8957520547</v>
      </c>
      <c r="AQ362" s="210">
        <v>3.0312215858000001E-2</v>
      </c>
      <c r="AR362" s="211">
        <v>32.99</v>
      </c>
      <c r="AS362" s="210">
        <v>-18.646558175999999</v>
      </c>
      <c r="AT362" s="210">
        <v>-54.753664862000001</v>
      </c>
      <c r="AU362" s="210">
        <v>-2.9411764705999999</v>
      </c>
      <c r="AV362" s="210">
        <v>12.174793859999999</v>
      </c>
      <c r="AW362" s="210">
        <v>9.4076655052000007</v>
      </c>
      <c r="AX362" s="210">
        <v>-4.2038216559999997</v>
      </c>
      <c r="AY362" s="212">
        <v>8</v>
      </c>
      <c r="AZ362" s="212">
        <v>8</v>
      </c>
      <c r="BA362" s="210">
        <v>0</v>
      </c>
      <c r="BB362" s="210">
        <v>0.13855835234</v>
      </c>
      <c r="BC362" s="210">
        <v>1.444051459</v>
      </c>
      <c r="BD362" s="210">
        <v>13.471768835000001</v>
      </c>
      <c r="BE362" s="209" t="s">
        <v>1756</v>
      </c>
      <c r="BF362" s="209" t="s">
        <v>1757</v>
      </c>
      <c r="BG362" s="211">
        <v>0</v>
      </c>
      <c r="BH362" s="210">
        <v>0</v>
      </c>
    </row>
    <row r="363" spans="1:60" x14ac:dyDescent="0.3">
      <c r="A363" s="208">
        <v>360</v>
      </c>
      <c r="B363" s="209" t="s">
        <v>2444</v>
      </c>
      <c r="C363" s="207" t="s">
        <v>234</v>
      </c>
      <c r="D363" s="209" t="s">
        <v>286</v>
      </c>
      <c r="E363" s="209" t="s">
        <v>880</v>
      </c>
      <c r="F363" s="209" t="s">
        <v>288</v>
      </c>
      <c r="G363" s="209" t="s">
        <v>974</v>
      </c>
      <c r="H363" s="209" t="s">
        <v>975</v>
      </c>
      <c r="I363" s="209" t="s">
        <v>291</v>
      </c>
      <c r="J363" s="209" t="s">
        <v>833</v>
      </c>
      <c r="K363" s="211">
        <v>9.2307692308</v>
      </c>
      <c r="L363" s="211" t="s">
        <v>222</v>
      </c>
      <c r="M363" s="212">
        <v>133.75874256</v>
      </c>
      <c r="N363" s="212">
        <v>205.87019445999999</v>
      </c>
      <c r="O363" s="212">
        <v>0</v>
      </c>
      <c r="P363" s="213">
        <v>46218</v>
      </c>
      <c r="Q363" s="211" t="s">
        <v>222</v>
      </c>
      <c r="R363" s="212">
        <v>337000</v>
      </c>
      <c r="S363" s="211" t="s">
        <v>222</v>
      </c>
      <c r="T363" s="211" t="s">
        <v>222</v>
      </c>
      <c r="U363" s="211">
        <v>95</v>
      </c>
      <c r="V363" s="211" t="s">
        <v>222</v>
      </c>
      <c r="W363" s="213">
        <v>45978</v>
      </c>
      <c r="X363" s="211">
        <v>88</v>
      </c>
      <c r="Y363" s="211" t="s">
        <v>222</v>
      </c>
      <c r="Z363" s="213">
        <v>46114</v>
      </c>
      <c r="AA363" s="211" t="s">
        <v>222</v>
      </c>
      <c r="AB363" s="213">
        <v>46234</v>
      </c>
      <c r="AC363" s="212">
        <v>3370</v>
      </c>
      <c r="AD363" s="212">
        <v>313078.86482999998</v>
      </c>
      <c r="AE363" s="211">
        <v>92.901740305999994</v>
      </c>
      <c r="AF363" s="215" t="s">
        <v>222</v>
      </c>
      <c r="AG363" s="210">
        <v>0</v>
      </c>
      <c r="AH363" s="211">
        <v>0</v>
      </c>
      <c r="AI363" s="211">
        <v>0</v>
      </c>
      <c r="AJ363" s="211" t="s">
        <v>222</v>
      </c>
      <c r="AK363" s="211" t="s">
        <v>222</v>
      </c>
      <c r="AL363" s="211" t="s">
        <v>222</v>
      </c>
      <c r="AM363" s="211" t="s">
        <v>222</v>
      </c>
      <c r="AN363" s="211" t="s">
        <v>222</v>
      </c>
      <c r="AO363" s="211" t="s">
        <v>222</v>
      </c>
      <c r="AP363" s="211" t="s">
        <v>222</v>
      </c>
      <c r="AQ363" s="211" t="s">
        <v>222</v>
      </c>
      <c r="AR363" s="211" t="s">
        <v>222</v>
      </c>
      <c r="AS363" s="211" t="s">
        <v>222</v>
      </c>
      <c r="AT363" s="211" t="s">
        <v>222</v>
      </c>
      <c r="AU363" s="211" t="s">
        <v>222</v>
      </c>
      <c r="AV363" s="211" t="s">
        <v>222</v>
      </c>
      <c r="AW363" s="210">
        <v>1.1111111111</v>
      </c>
      <c r="AX363" s="210">
        <v>-4.255319149</v>
      </c>
      <c r="AY363" s="211" t="s">
        <v>222</v>
      </c>
      <c r="AZ363" s="211" t="s">
        <v>222</v>
      </c>
      <c r="BA363" s="210">
        <v>0</v>
      </c>
      <c r="BB363" s="211" t="s">
        <v>222</v>
      </c>
      <c r="BC363" s="211" t="s">
        <v>222</v>
      </c>
      <c r="BD363" s="211" t="s">
        <v>222</v>
      </c>
      <c r="BE363" s="209" t="s">
        <v>1756</v>
      </c>
      <c r="BF363" s="209" t="s">
        <v>1757</v>
      </c>
      <c r="BG363" s="211">
        <v>0</v>
      </c>
      <c r="BH363" s="210">
        <v>0</v>
      </c>
    </row>
    <row r="364" spans="1:60" x14ac:dyDescent="0.3">
      <c r="A364" s="208">
        <v>361</v>
      </c>
      <c r="B364" s="209" t="s">
        <v>2445</v>
      </c>
      <c r="C364" s="207" t="s">
        <v>234</v>
      </c>
      <c r="D364" s="209" t="s">
        <v>286</v>
      </c>
      <c r="E364" s="209" t="s">
        <v>880</v>
      </c>
      <c r="F364" s="209" t="s">
        <v>288</v>
      </c>
      <c r="G364" s="209" t="s">
        <v>460</v>
      </c>
      <c r="H364" s="209" t="s">
        <v>461</v>
      </c>
      <c r="I364" s="209" t="s">
        <v>291</v>
      </c>
      <c r="J364" s="209" t="s">
        <v>833</v>
      </c>
      <c r="K364" s="211">
        <v>49.230769230999996</v>
      </c>
      <c r="L364" s="211" t="s">
        <v>222</v>
      </c>
      <c r="M364" s="212">
        <v>1.89920044</v>
      </c>
      <c r="N364" s="212">
        <v>0.45248184614999998</v>
      </c>
      <c r="O364" s="212">
        <v>4.2520869565000001E-2</v>
      </c>
      <c r="P364" s="213">
        <v>46255</v>
      </c>
      <c r="Q364" s="212">
        <v>6069.7</v>
      </c>
      <c r="R364" s="212">
        <v>4552.2749999999996</v>
      </c>
      <c r="S364" s="212">
        <v>1517.425</v>
      </c>
      <c r="T364" s="211">
        <v>4</v>
      </c>
      <c r="U364" s="211">
        <v>7.91</v>
      </c>
      <c r="V364" s="210">
        <v>50.568900126000003</v>
      </c>
      <c r="W364" s="213">
        <v>45929</v>
      </c>
      <c r="X364" s="211">
        <v>3</v>
      </c>
      <c r="Y364" s="214">
        <v>133.33333332999999</v>
      </c>
      <c r="Z364" s="213">
        <v>45917</v>
      </c>
      <c r="AA364" s="210">
        <v>0.50107269114999997</v>
      </c>
      <c r="AB364" s="213">
        <v>46234</v>
      </c>
      <c r="AC364" s="212">
        <v>1517.425</v>
      </c>
      <c r="AD364" s="212">
        <v>12113.4121</v>
      </c>
      <c r="AE364" s="211">
        <v>7.9828736840000003</v>
      </c>
      <c r="AF364" s="215" t="s">
        <v>222</v>
      </c>
      <c r="AG364" s="210">
        <v>0</v>
      </c>
      <c r="AH364" s="211">
        <v>0</v>
      </c>
      <c r="AI364" s="211">
        <v>0</v>
      </c>
      <c r="AJ364" s="210">
        <v>-1.7199017199</v>
      </c>
      <c r="AK364" s="210">
        <v>-2.6706951444000002</v>
      </c>
      <c r="AL364" s="210">
        <v>0</v>
      </c>
      <c r="AM364" s="210">
        <v>-37.791601866000001</v>
      </c>
      <c r="AN364" s="210">
        <v>33.333333332999999</v>
      </c>
      <c r="AO364" s="210">
        <v>16.279069767999999</v>
      </c>
      <c r="AP364" s="210">
        <v>25.844470004000001</v>
      </c>
      <c r="AQ364" s="210">
        <v>-20</v>
      </c>
      <c r="AR364" s="211" t="s">
        <v>222</v>
      </c>
      <c r="AS364" s="210">
        <v>-42.857142856999999</v>
      </c>
      <c r="AT364" s="210">
        <v>-78.964249542000005</v>
      </c>
      <c r="AU364" s="210">
        <v>1.2658227848000001</v>
      </c>
      <c r="AV364" s="210">
        <v>18.74641682</v>
      </c>
      <c r="AW364" s="210">
        <v>163.66666667000001</v>
      </c>
      <c r="AX364" s="210">
        <v>-49.431099873999997</v>
      </c>
      <c r="AY364" s="212">
        <v>7</v>
      </c>
      <c r="AZ364" s="212">
        <v>5</v>
      </c>
      <c r="BA364" s="210">
        <v>0</v>
      </c>
      <c r="BB364" s="210">
        <v>1.009879481</v>
      </c>
      <c r="BC364" s="210">
        <v>2.0200502369</v>
      </c>
      <c r="BD364" s="210">
        <v>151.62599008999999</v>
      </c>
      <c r="BE364" s="209" t="s">
        <v>1756</v>
      </c>
      <c r="BF364" s="209" t="s">
        <v>1757</v>
      </c>
      <c r="BG364" s="211">
        <v>0</v>
      </c>
      <c r="BH364" s="210">
        <v>0</v>
      </c>
    </row>
    <row r="365" spans="1:60" x14ac:dyDescent="0.3">
      <c r="A365" s="208">
        <v>362</v>
      </c>
      <c r="B365" s="209" t="s">
        <v>2446</v>
      </c>
      <c r="C365" s="207" t="s">
        <v>234</v>
      </c>
      <c r="D365" s="209" t="s">
        <v>286</v>
      </c>
      <c r="E365" s="209" t="s">
        <v>880</v>
      </c>
      <c r="F365" s="209" t="s">
        <v>288</v>
      </c>
      <c r="G365" s="209" t="s">
        <v>455</v>
      </c>
      <c r="H365" s="209" t="s">
        <v>456</v>
      </c>
      <c r="I365" s="209" t="s">
        <v>291</v>
      </c>
      <c r="J365" s="209" t="s">
        <v>833</v>
      </c>
      <c r="K365" s="211">
        <v>100</v>
      </c>
      <c r="L365" s="211" t="s">
        <v>222</v>
      </c>
      <c r="M365" s="212">
        <v>226.3762844</v>
      </c>
      <c r="N365" s="212">
        <v>169.20102077000001</v>
      </c>
      <c r="O365" s="212">
        <v>161.30898783000001</v>
      </c>
      <c r="P365" s="213">
        <v>46255</v>
      </c>
      <c r="Q365" s="212">
        <v>417622.20935999998</v>
      </c>
      <c r="R365" s="212">
        <v>423824.51939999999</v>
      </c>
      <c r="S365" s="212">
        <v>-6202.3100400000003</v>
      </c>
      <c r="T365" s="211">
        <v>8.08</v>
      </c>
      <c r="U365" s="211">
        <v>8.5065090361000006</v>
      </c>
      <c r="V365" s="210">
        <v>94.986086133000001</v>
      </c>
      <c r="W365" s="213">
        <v>46203</v>
      </c>
      <c r="X365" s="211">
        <v>7.2112148566999998</v>
      </c>
      <c r="Y365" s="214">
        <v>112.0476946</v>
      </c>
      <c r="Z365" s="213">
        <v>45896</v>
      </c>
      <c r="AA365" s="210">
        <v>0.91494733932000005</v>
      </c>
      <c r="AB365" s="213">
        <v>46234</v>
      </c>
      <c r="AC365" s="212">
        <v>51685.917000000001</v>
      </c>
      <c r="AD365" s="212">
        <v>456443.98470999999</v>
      </c>
      <c r="AE365" s="211">
        <v>8.8311093466999999</v>
      </c>
      <c r="AF365" s="213">
        <v>46234</v>
      </c>
      <c r="AG365" s="210">
        <v>12.560975609</v>
      </c>
      <c r="AH365" s="211">
        <v>1.03</v>
      </c>
      <c r="AI365" s="211">
        <v>9.5000000000000001E-2</v>
      </c>
      <c r="AJ365" s="210">
        <v>0</v>
      </c>
      <c r="AK365" s="210">
        <v>-0.95079342445000004</v>
      </c>
      <c r="AL365" s="210">
        <v>-1.2855952687000001</v>
      </c>
      <c r="AM365" s="210">
        <v>2.1661787291999999</v>
      </c>
      <c r="AN365" s="210">
        <v>11.364476955000001</v>
      </c>
      <c r="AO365" s="210">
        <v>7.1829105159999997</v>
      </c>
      <c r="AP365" s="210">
        <v>3.8756136259999998</v>
      </c>
      <c r="AQ365" s="210">
        <v>0.12391573727000001</v>
      </c>
      <c r="AR365" s="211">
        <v>8.07</v>
      </c>
      <c r="AS365" s="210">
        <v>53.962408381000003</v>
      </c>
      <c r="AT365" s="210">
        <v>17.855301696000001</v>
      </c>
      <c r="AU365" s="210">
        <v>-1.5234613041</v>
      </c>
      <c r="AV365" s="210">
        <v>9.6502575682000007</v>
      </c>
      <c r="AW365" s="210">
        <v>3.9855072464000001</v>
      </c>
      <c r="AX365" s="210">
        <v>-3.5444509005999998</v>
      </c>
      <c r="AY365" s="212">
        <v>7</v>
      </c>
      <c r="AZ365" s="212">
        <v>9</v>
      </c>
      <c r="BA365" s="210">
        <v>1.1473429952</v>
      </c>
      <c r="BB365" s="210">
        <v>-0.20096147138000001</v>
      </c>
      <c r="BC365" s="210">
        <v>0.36774641753999998</v>
      </c>
      <c r="BD365" s="210">
        <v>0.38633249683999998</v>
      </c>
      <c r="BE365" s="209" t="s">
        <v>1756</v>
      </c>
      <c r="BF365" s="209" t="s">
        <v>1757</v>
      </c>
      <c r="BG365" s="211">
        <v>9.5000000000000001E-2</v>
      </c>
      <c r="BH365" s="210">
        <v>1.1445783133</v>
      </c>
    </row>
    <row r="366" spans="1:60" x14ac:dyDescent="0.3">
      <c r="A366" s="208">
        <v>363</v>
      </c>
      <c r="B366" s="209" t="s">
        <v>2447</v>
      </c>
      <c r="C366" s="207" t="s">
        <v>234</v>
      </c>
      <c r="D366" s="209" t="s">
        <v>286</v>
      </c>
      <c r="E366" s="209" t="s">
        <v>880</v>
      </c>
      <c r="F366" s="209" t="s">
        <v>288</v>
      </c>
      <c r="G366" s="209" t="s">
        <v>976</v>
      </c>
      <c r="H366" s="209" t="s">
        <v>977</v>
      </c>
      <c r="I366" s="209" t="s">
        <v>291</v>
      </c>
      <c r="J366" s="209" t="s">
        <v>833</v>
      </c>
      <c r="K366" s="211">
        <v>0</v>
      </c>
      <c r="L366" s="211" t="s">
        <v>222</v>
      </c>
      <c r="M366" s="212">
        <v>0</v>
      </c>
      <c r="N366" s="212">
        <v>0</v>
      </c>
      <c r="O366" s="212">
        <v>0</v>
      </c>
      <c r="P366" s="213">
        <v>44560</v>
      </c>
      <c r="Q366" s="211" t="s">
        <v>222</v>
      </c>
      <c r="R366" s="211" t="s">
        <v>222</v>
      </c>
      <c r="S366" s="211" t="s">
        <v>222</v>
      </c>
      <c r="T366" s="211" t="s">
        <v>222</v>
      </c>
      <c r="U366" s="211" t="s">
        <v>222</v>
      </c>
      <c r="V366" s="211" t="s">
        <v>222</v>
      </c>
      <c r="W366" s="215" t="s">
        <v>222</v>
      </c>
      <c r="X366" s="211" t="s">
        <v>222</v>
      </c>
      <c r="Y366" s="211" t="s">
        <v>222</v>
      </c>
      <c r="Z366" s="215" t="s">
        <v>222</v>
      </c>
      <c r="AA366" s="211" t="s">
        <v>222</v>
      </c>
      <c r="AB366" s="213">
        <v>46234</v>
      </c>
      <c r="AC366" s="212">
        <v>1640</v>
      </c>
      <c r="AD366" s="212">
        <v>145829.46632000001</v>
      </c>
      <c r="AE366" s="211">
        <v>88.920406292999999</v>
      </c>
      <c r="AF366" s="213">
        <v>45656</v>
      </c>
      <c r="AG366" s="211" t="s">
        <v>222</v>
      </c>
      <c r="AH366" s="211">
        <v>0</v>
      </c>
      <c r="AI366" s="211">
        <v>0</v>
      </c>
      <c r="AJ366" s="211" t="s">
        <v>222</v>
      </c>
      <c r="AK366" s="211" t="s">
        <v>222</v>
      </c>
      <c r="AL366" s="211" t="s">
        <v>222</v>
      </c>
      <c r="AM366" s="211" t="s">
        <v>222</v>
      </c>
      <c r="AN366" s="211" t="s">
        <v>222</v>
      </c>
      <c r="AO366" s="211" t="s">
        <v>222</v>
      </c>
      <c r="AP366" s="211" t="s">
        <v>222</v>
      </c>
      <c r="AQ366" s="211" t="s">
        <v>222</v>
      </c>
      <c r="AR366" s="211" t="s">
        <v>222</v>
      </c>
      <c r="AS366" s="211" t="s">
        <v>222</v>
      </c>
      <c r="AT366" s="211" t="s">
        <v>222</v>
      </c>
      <c r="AU366" s="211" t="s">
        <v>222</v>
      </c>
      <c r="AV366" s="211" t="s">
        <v>222</v>
      </c>
      <c r="AW366" s="211" t="s">
        <v>222</v>
      </c>
      <c r="AX366" s="211" t="s">
        <v>222</v>
      </c>
      <c r="AY366" s="211" t="s">
        <v>222</v>
      </c>
      <c r="AZ366" s="211" t="s">
        <v>222</v>
      </c>
      <c r="BA366" s="211" t="s">
        <v>222</v>
      </c>
      <c r="BB366" s="211" t="s">
        <v>222</v>
      </c>
      <c r="BC366" s="211" t="s">
        <v>222</v>
      </c>
      <c r="BD366" s="211" t="s">
        <v>222</v>
      </c>
      <c r="BE366" s="209" t="s">
        <v>1756</v>
      </c>
      <c r="BF366" s="209" t="s">
        <v>1757</v>
      </c>
      <c r="BG366" s="211">
        <v>0</v>
      </c>
      <c r="BH366" s="211" t="s">
        <v>222</v>
      </c>
    </row>
    <row r="367" spans="1:60" x14ac:dyDescent="0.3">
      <c r="A367" s="208">
        <v>364</v>
      </c>
      <c r="B367" s="209" t="s">
        <v>2448</v>
      </c>
      <c r="C367" s="207" t="s">
        <v>234</v>
      </c>
      <c r="D367" s="209" t="s">
        <v>286</v>
      </c>
      <c r="E367" s="209" t="s">
        <v>880</v>
      </c>
      <c r="F367" s="209" t="s">
        <v>288</v>
      </c>
      <c r="G367" s="209" t="s">
        <v>449</v>
      </c>
      <c r="H367" s="209" t="s">
        <v>450</v>
      </c>
      <c r="I367" s="209" t="s">
        <v>291</v>
      </c>
      <c r="J367" s="209" t="s">
        <v>833</v>
      </c>
      <c r="K367" s="211">
        <v>92.307692308</v>
      </c>
      <c r="L367" s="211" t="s">
        <v>222</v>
      </c>
      <c r="M367" s="212">
        <v>2519.3828085</v>
      </c>
      <c r="N367" s="212">
        <v>285.95006415</v>
      </c>
      <c r="O367" s="212">
        <v>795.22874912999998</v>
      </c>
      <c r="P367" s="213">
        <v>46255</v>
      </c>
      <c r="Q367" s="212">
        <v>648620.75407999998</v>
      </c>
      <c r="R367" s="212">
        <v>294802.08</v>
      </c>
      <c r="S367" s="212">
        <v>353818.67408000003</v>
      </c>
      <c r="T367" s="211">
        <v>91.99</v>
      </c>
      <c r="U367" s="211">
        <v>94.378899247999996</v>
      </c>
      <c r="V367" s="210">
        <v>97.468820608000001</v>
      </c>
      <c r="W367" s="213">
        <v>46139</v>
      </c>
      <c r="X367" s="211">
        <v>79.418534278999999</v>
      </c>
      <c r="Y367" s="214">
        <v>115.82938521</v>
      </c>
      <c r="Z367" s="213">
        <v>45967</v>
      </c>
      <c r="AA367" s="210">
        <v>0.97627342115000004</v>
      </c>
      <c r="AB367" s="213">
        <v>46234</v>
      </c>
      <c r="AC367" s="212">
        <v>7050.9920000000002</v>
      </c>
      <c r="AD367" s="212">
        <v>664384.32105999999</v>
      </c>
      <c r="AE367" s="211">
        <v>94.225652370999995</v>
      </c>
      <c r="AF367" s="213">
        <v>46234</v>
      </c>
      <c r="AG367" s="210">
        <v>8.7218380547999992</v>
      </c>
      <c r="AH367" s="211">
        <v>7.82</v>
      </c>
      <c r="AI367" s="211">
        <v>0.61</v>
      </c>
      <c r="AJ367" s="210">
        <v>4.6292083712999998</v>
      </c>
      <c r="AK367" s="211" t="s">
        <v>222</v>
      </c>
      <c r="AL367" s="210">
        <v>3.2193422051999998</v>
      </c>
      <c r="AM367" s="210">
        <v>6.1399833981</v>
      </c>
      <c r="AN367" s="210">
        <v>11.915997511</v>
      </c>
      <c r="AO367" s="210">
        <v>5.7375646652999999</v>
      </c>
      <c r="AP367" s="210">
        <v>4.4271341817999996</v>
      </c>
      <c r="AQ367" s="210">
        <v>-1.0869565267E-2</v>
      </c>
      <c r="AR367" s="211">
        <v>92</v>
      </c>
      <c r="AS367" s="210">
        <v>65.059764946000001</v>
      </c>
      <c r="AT367" s="210">
        <v>28.952658261</v>
      </c>
      <c r="AU367" s="210">
        <v>4.7602778725999997</v>
      </c>
      <c r="AV367" s="210">
        <v>8.2049117174999999</v>
      </c>
      <c r="AW367" s="210">
        <v>9.3897824027999999</v>
      </c>
      <c r="AX367" s="210">
        <v>-6.5458422174999997</v>
      </c>
      <c r="AY367" s="212">
        <v>8</v>
      </c>
      <c r="AZ367" s="212">
        <v>6</v>
      </c>
      <c r="BA367" s="210">
        <v>0.67974147536999996</v>
      </c>
      <c r="BB367" s="210">
        <v>3.3112332026000002E-2</v>
      </c>
      <c r="BC367" s="210">
        <v>-0.45394298678</v>
      </c>
      <c r="BD367" s="210">
        <v>-2.5526383348000001</v>
      </c>
      <c r="BE367" s="209" t="s">
        <v>1756</v>
      </c>
      <c r="BF367" s="209" t="s">
        <v>1757</v>
      </c>
      <c r="BG367" s="211">
        <v>0.61</v>
      </c>
      <c r="BH367" s="210">
        <v>0.68988916535</v>
      </c>
    </row>
    <row r="368" spans="1:60" x14ac:dyDescent="0.3">
      <c r="A368" s="208">
        <v>365</v>
      </c>
      <c r="B368" s="209" t="s">
        <v>2249</v>
      </c>
      <c r="C368" s="207" t="s">
        <v>234</v>
      </c>
      <c r="D368" s="209" t="s">
        <v>286</v>
      </c>
      <c r="E368" s="209" t="s">
        <v>880</v>
      </c>
      <c r="F368" s="209" t="s">
        <v>288</v>
      </c>
      <c r="G368" s="209" t="s">
        <v>1381</v>
      </c>
      <c r="H368" s="209" t="s">
        <v>1382</v>
      </c>
      <c r="I368" s="209" t="s">
        <v>291</v>
      </c>
      <c r="J368" s="209" t="s">
        <v>833</v>
      </c>
      <c r="K368" s="211">
        <v>0</v>
      </c>
      <c r="L368" s="211" t="s">
        <v>222</v>
      </c>
      <c r="M368" s="212">
        <v>0.110568</v>
      </c>
      <c r="N368" s="212">
        <v>0</v>
      </c>
      <c r="O368" s="212">
        <v>0</v>
      </c>
      <c r="P368" s="213">
        <v>46098</v>
      </c>
      <c r="Q368" s="211" t="s">
        <v>222</v>
      </c>
      <c r="R368" s="211" t="s">
        <v>222</v>
      </c>
      <c r="S368" s="211" t="s">
        <v>222</v>
      </c>
      <c r="T368" s="211" t="s">
        <v>222</v>
      </c>
      <c r="U368" s="211">
        <v>102</v>
      </c>
      <c r="V368" s="211" t="s">
        <v>222</v>
      </c>
      <c r="W368" s="213">
        <v>46098</v>
      </c>
      <c r="X368" s="211">
        <v>102</v>
      </c>
      <c r="Y368" s="211" t="s">
        <v>222</v>
      </c>
      <c r="Z368" s="213">
        <v>46098</v>
      </c>
      <c r="AA368" s="211" t="s">
        <v>222</v>
      </c>
      <c r="AB368" s="213">
        <v>46234</v>
      </c>
      <c r="AC368" s="212">
        <v>300</v>
      </c>
      <c r="AD368" s="212">
        <v>30429.59648</v>
      </c>
      <c r="AE368" s="211">
        <v>101.43198826</v>
      </c>
      <c r="AF368" s="215" t="s">
        <v>222</v>
      </c>
      <c r="AG368" s="211" t="s">
        <v>222</v>
      </c>
      <c r="AH368" s="211">
        <v>0</v>
      </c>
      <c r="AI368" s="211">
        <v>0</v>
      </c>
      <c r="AJ368" s="211" t="s">
        <v>222</v>
      </c>
      <c r="AK368" s="211" t="s">
        <v>222</v>
      </c>
      <c r="AL368" s="211" t="s">
        <v>222</v>
      </c>
      <c r="AM368" s="211" t="s">
        <v>222</v>
      </c>
      <c r="AN368" s="211" t="s">
        <v>222</v>
      </c>
      <c r="AO368" s="211" t="s">
        <v>222</v>
      </c>
      <c r="AP368" s="211" t="s">
        <v>222</v>
      </c>
      <c r="AQ368" s="211" t="s">
        <v>222</v>
      </c>
      <c r="AR368" s="211" t="s">
        <v>222</v>
      </c>
      <c r="AS368" s="211" t="s">
        <v>222</v>
      </c>
      <c r="AT368" s="211" t="s">
        <v>222</v>
      </c>
      <c r="AU368" s="211" t="s">
        <v>222</v>
      </c>
      <c r="AV368" s="211" t="s">
        <v>222</v>
      </c>
      <c r="AW368" s="210">
        <v>0</v>
      </c>
      <c r="AX368" s="210">
        <v>0</v>
      </c>
      <c r="AY368" s="211" t="s">
        <v>222</v>
      </c>
      <c r="AZ368" s="211" t="s">
        <v>222</v>
      </c>
      <c r="BA368" s="210">
        <v>0</v>
      </c>
      <c r="BB368" s="211" t="s">
        <v>222</v>
      </c>
      <c r="BC368" s="211" t="s">
        <v>222</v>
      </c>
      <c r="BD368" s="211" t="s">
        <v>222</v>
      </c>
      <c r="BE368" s="209" t="s">
        <v>1756</v>
      </c>
      <c r="BF368" s="209" t="s">
        <v>1757</v>
      </c>
      <c r="BG368" s="211">
        <v>0</v>
      </c>
      <c r="BH368" s="211" t="s">
        <v>222</v>
      </c>
    </row>
    <row r="369" spans="1:60" x14ac:dyDescent="0.3">
      <c r="A369" s="208">
        <v>366</v>
      </c>
      <c r="B369" s="209" t="s">
        <v>1999</v>
      </c>
      <c r="C369" s="207" t="s">
        <v>234</v>
      </c>
      <c r="D369" s="209" t="s">
        <v>286</v>
      </c>
      <c r="E369" s="209" t="s">
        <v>880</v>
      </c>
      <c r="F369" s="209" t="s">
        <v>288</v>
      </c>
      <c r="G369" s="209" t="s">
        <v>1191</v>
      </c>
      <c r="H369" s="209" t="s">
        <v>1192</v>
      </c>
      <c r="I369" s="209" t="s">
        <v>291</v>
      </c>
      <c r="J369" s="209" t="s">
        <v>833</v>
      </c>
      <c r="K369" s="211">
        <v>0</v>
      </c>
      <c r="L369" s="211" t="s">
        <v>222</v>
      </c>
      <c r="M369" s="212">
        <v>0</v>
      </c>
      <c r="N369" s="212">
        <v>0</v>
      </c>
      <c r="O369" s="212">
        <v>0</v>
      </c>
      <c r="P369" s="213">
        <v>45842</v>
      </c>
      <c r="Q369" s="211" t="s">
        <v>222</v>
      </c>
      <c r="R369" s="211" t="s">
        <v>222</v>
      </c>
      <c r="S369" s="211" t="s">
        <v>222</v>
      </c>
      <c r="T369" s="211" t="s">
        <v>222</v>
      </c>
      <c r="U369" s="211" t="s">
        <v>222</v>
      </c>
      <c r="V369" s="211" t="s">
        <v>222</v>
      </c>
      <c r="W369" s="215" t="s">
        <v>222</v>
      </c>
      <c r="X369" s="211" t="s">
        <v>222</v>
      </c>
      <c r="Y369" s="211" t="s">
        <v>222</v>
      </c>
      <c r="Z369" s="215" t="s">
        <v>222</v>
      </c>
      <c r="AA369" s="211" t="s">
        <v>222</v>
      </c>
      <c r="AB369" s="213">
        <v>46234</v>
      </c>
      <c r="AC369" s="212">
        <v>526.2536212</v>
      </c>
      <c r="AD369" s="212">
        <v>132987.0399</v>
      </c>
      <c r="AE369" s="211">
        <v>252.70522528000001</v>
      </c>
      <c r="AF369" s="213">
        <v>46241</v>
      </c>
      <c r="AG369" s="211" t="s">
        <v>222</v>
      </c>
      <c r="AH369" s="211">
        <v>83.504745830000005</v>
      </c>
      <c r="AI369" s="211">
        <v>32.045299999999997</v>
      </c>
      <c r="AJ369" s="211" t="s">
        <v>222</v>
      </c>
      <c r="AK369" s="211" t="s">
        <v>222</v>
      </c>
      <c r="AL369" s="211" t="s">
        <v>222</v>
      </c>
      <c r="AM369" s="211" t="s">
        <v>222</v>
      </c>
      <c r="AN369" s="211" t="s">
        <v>222</v>
      </c>
      <c r="AO369" s="211" t="s">
        <v>222</v>
      </c>
      <c r="AP369" s="211" t="s">
        <v>222</v>
      </c>
      <c r="AQ369" s="211" t="s">
        <v>222</v>
      </c>
      <c r="AR369" s="211" t="s">
        <v>222</v>
      </c>
      <c r="AS369" s="211" t="s">
        <v>222</v>
      </c>
      <c r="AT369" s="211" t="s">
        <v>222</v>
      </c>
      <c r="AU369" s="211" t="s">
        <v>222</v>
      </c>
      <c r="AV369" s="211" t="s">
        <v>222</v>
      </c>
      <c r="AW369" s="211" t="s">
        <v>222</v>
      </c>
      <c r="AX369" s="211" t="s">
        <v>222</v>
      </c>
      <c r="AY369" s="211" t="s">
        <v>222</v>
      </c>
      <c r="AZ369" s="211" t="s">
        <v>222</v>
      </c>
      <c r="BA369" s="211" t="s">
        <v>222</v>
      </c>
      <c r="BB369" s="211" t="s">
        <v>222</v>
      </c>
      <c r="BC369" s="211" t="s">
        <v>222</v>
      </c>
      <c r="BD369" s="211" t="s">
        <v>222</v>
      </c>
      <c r="BE369" s="209" t="s">
        <v>1756</v>
      </c>
      <c r="BF369" s="209" t="s">
        <v>1757</v>
      </c>
      <c r="BG369" s="211">
        <v>32.045299999999997</v>
      </c>
      <c r="BH369" s="211" t="s">
        <v>222</v>
      </c>
    </row>
    <row r="370" spans="1:60" x14ac:dyDescent="0.3">
      <c r="A370" s="208">
        <v>367</v>
      </c>
      <c r="B370" s="209" t="s">
        <v>1880</v>
      </c>
      <c r="C370" s="207" t="s">
        <v>234</v>
      </c>
      <c r="D370" s="209" t="s">
        <v>286</v>
      </c>
      <c r="E370" s="209" t="s">
        <v>880</v>
      </c>
      <c r="F370" s="209" t="s">
        <v>288</v>
      </c>
      <c r="G370" s="209" t="s">
        <v>467</v>
      </c>
      <c r="H370" s="209" t="s">
        <v>468</v>
      </c>
      <c r="I370" s="209" t="s">
        <v>291</v>
      </c>
      <c r="J370" s="209" t="s">
        <v>833</v>
      </c>
      <c r="K370" s="211">
        <v>35.384615384999996</v>
      </c>
      <c r="L370" s="211" t="s">
        <v>222</v>
      </c>
      <c r="M370" s="212">
        <v>1.3914485599999999</v>
      </c>
      <c r="N370" s="212">
        <v>5.1820329231000004</v>
      </c>
      <c r="O370" s="212">
        <v>0.55195521738999997</v>
      </c>
      <c r="P370" s="213">
        <v>46234</v>
      </c>
      <c r="Q370" s="212">
        <v>138630.696</v>
      </c>
      <c r="R370" s="212">
        <v>143437.95146000001</v>
      </c>
      <c r="S370" s="212">
        <v>-4807.2554608999999</v>
      </c>
      <c r="T370" s="211" t="s">
        <v>222</v>
      </c>
      <c r="U370" s="211">
        <v>1192.8199841000001</v>
      </c>
      <c r="V370" s="211" t="s">
        <v>222</v>
      </c>
      <c r="W370" s="213">
        <v>46168</v>
      </c>
      <c r="X370" s="211">
        <v>977.72129840000002</v>
      </c>
      <c r="Y370" s="211" t="s">
        <v>222</v>
      </c>
      <c r="Z370" s="213">
        <v>46169</v>
      </c>
      <c r="AA370" s="210">
        <v>0.90464225136999998</v>
      </c>
      <c r="AB370" s="213">
        <v>46234</v>
      </c>
      <c r="AC370" s="212">
        <v>116.36199999999999</v>
      </c>
      <c r="AD370" s="212">
        <v>153243.66708000001</v>
      </c>
      <c r="AE370" s="211">
        <v>1316.9562837000001</v>
      </c>
      <c r="AF370" s="213">
        <v>46234</v>
      </c>
      <c r="AG370" s="210">
        <v>8.8512568390999995</v>
      </c>
      <c r="AH370" s="211">
        <v>109.10831275</v>
      </c>
      <c r="AI370" s="211">
        <v>8.6257025800000005</v>
      </c>
      <c r="AJ370" s="211" t="s">
        <v>222</v>
      </c>
      <c r="AK370" s="211" t="s">
        <v>222</v>
      </c>
      <c r="AL370" s="211" t="s">
        <v>222</v>
      </c>
      <c r="AM370" s="211" t="s">
        <v>222</v>
      </c>
      <c r="AN370" s="211" t="s">
        <v>222</v>
      </c>
      <c r="AO370" s="211" t="s">
        <v>222</v>
      </c>
      <c r="AP370" s="211" t="s">
        <v>222</v>
      </c>
      <c r="AQ370" s="211" t="s">
        <v>222</v>
      </c>
      <c r="AR370" s="211" t="s">
        <v>222</v>
      </c>
      <c r="AS370" s="211" t="s">
        <v>222</v>
      </c>
      <c r="AT370" s="211" t="s">
        <v>222</v>
      </c>
      <c r="AU370" s="211" t="s">
        <v>222</v>
      </c>
      <c r="AV370" s="211" t="s">
        <v>222</v>
      </c>
      <c r="AW370" s="210">
        <v>1.392051999</v>
      </c>
      <c r="AX370" s="210">
        <v>2.7746027627000001E-3</v>
      </c>
      <c r="AY370" s="211" t="s">
        <v>222</v>
      </c>
      <c r="AZ370" s="211" t="s">
        <v>222</v>
      </c>
      <c r="BA370" s="210">
        <v>0.77863439417000002</v>
      </c>
      <c r="BB370" s="211" t="s">
        <v>222</v>
      </c>
      <c r="BC370" s="211" t="s">
        <v>222</v>
      </c>
      <c r="BD370" s="211" t="s">
        <v>222</v>
      </c>
      <c r="BE370" s="209" t="s">
        <v>1756</v>
      </c>
      <c r="BF370" s="209" t="s">
        <v>1757</v>
      </c>
      <c r="BG370" s="211">
        <v>8.6257025800000005</v>
      </c>
      <c r="BH370" s="210">
        <v>0.71880854832999996</v>
      </c>
    </row>
    <row r="371" spans="1:60" x14ac:dyDescent="0.3">
      <c r="A371" s="208">
        <v>368</v>
      </c>
      <c r="B371" s="209" t="s">
        <v>1385</v>
      </c>
      <c r="C371" s="207" t="s">
        <v>234</v>
      </c>
      <c r="D371" s="209" t="s">
        <v>286</v>
      </c>
      <c r="E371" s="209" t="s">
        <v>880</v>
      </c>
      <c r="F371" s="209" t="s">
        <v>288</v>
      </c>
      <c r="G371" s="209" t="s">
        <v>1386</v>
      </c>
      <c r="H371" s="209" t="s">
        <v>1387</v>
      </c>
      <c r="I371" s="209" t="s">
        <v>291</v>
      </c>
      <c r="J371" s="209" t="s">
        <v>833</v>
      </c>
      <c r="K371" s="211">
        <v>0</v>
      </c>
      <c r="L371" s="211" t="s">
        <v>222</v>
      </c>
      <c r="M371" s="212">
        <v>0</v>
      </c>
      <c r="N371" s="212">
        <v>0</v>
      </c>
      <c r="O371" s="212">
        <v>0</v>
      </c>
      <c r="P371" s="213">
        <v>45527</v>
      </c>
      <c r="Q371" s="211" t="s">
        <v>222</v>
      </c>
      <c r="R371" s="211" t="s">
        <v>222</v>
      </c>
      <c r="S371" s="211" t="s">
        <v>222</v>
      </c>
      <c r="T371" s="211" t="s">
        <v>222</v>
      </c>
      <c r="U371" s="211" t="s">
        <v>222</v>
      </c>
      <c r="V371" s="211" t="s">
        <v>222</v>
      </c>
      <c r="W371" s="215" t="s">
        <v>222</v>
      </c>
      <c r="X371" s="211" t="s">
        <v>222</v>
      </c>
      <c r="Y371" s="211" t="s">
        <v>222</v>
      </c>
      <c r="Z371" s="215" t="s">
        <v>222</v>
      </c>
      <c r="AA371" s="211" t="s">
        <v>222</v>
      </c>
      <c r="AB371" s="213">
        <v>46234</v>
      </c>
      <c r="AC371" s="212">
        <v>500</v>
      </c>
      <c r="AD371" s="212">
        <v>49629.384980000003</v>
      </c>
      <c r="AE371" s="211">
        <v>99.258769959999995</v>
      </c>
      <c r="AF371" s="213">
        <v>46234</v>
      </c>
      <c r="AG371" s="211" t="s">
        <v>222</v>
      </c>
      <c r="AH371" s="211">
        <v>14.26</v>
      </c>
      <c r="AI371" s="211">
        <v>1.3</v>
      </c>
      <c r="AJ371" s="211" t="s">
        <v>222</v>
      </c>
      <c r="AK371" s="211" t="s">
        <v>222</v>
      </c>
      <c r="AL371" s="211" t="s">
        <v>222</v>
      </c>
      <c r="AM371" s="211" t="s">
        <v>222</v>
      </c>
      <c r="AN371" s="211" t="s">
        <v>222</v>
      </c>
      <c r="AO371" s="211" t="s">
        <v>222</v>
      </c>
      <c r="AP371" s="211" t="s">
        <v>222</v>
      </c>
      <c r="AQ371" s="211" t="s">
        <v>222</v>
      </c>
      <c r="AR371" s="211" t="s">
        <v>222</v>
      </c>
      <c r="AS371" s="211" t="s">
        <v>222</v>
      </c>
      <c r="AT371" s="211" t="s">
        <v>222</v>
      </c>
      <c r="AU371" s="211" t="s">
        <v>222</v>
      </c>
      <c r="AV371" s="211" t="s">
        <v>222</v>
      </c>
      <c r="AW371" s="211" t="s">
        <v>222</v>
      </c>
      <c r="AX371" s="211" t="s">
        <v>222</v>
      </c>
      <c r="AY371" s="211" t="s">
        <v>222</v>
      </c>
      <c r="AZ371" s="211" t="s">
        <v>222</v>
      </c>
      <c r="BA371" s="211" t="s">
        <v>222</v>
      </c>
      <c r="BB371" s="211" t="s">
        <v>222</v>
      </c>
      <c r="BC371" s="211" t="s">
        <v>222</v>
      </c>
      <c r="BD371" s="211" t="s">
        <v>222</v>
      </c>
      <c r="BE371" s="209" t="s">
        <v>1756</v>
      </c>
      <c r="BF371" s="209" t="s">
        <v>1757</v>
      </c>
      <c r="BG371" s="211">
        <v>1.3</v>
      </c>
      <c r="BH371" s="211" t="s">
        <v>222</v>
      </c>
    </row>
    <row r="372" spans="1:60" x14ac:dyDescent="0.3">
      <c r="A372" s="208">
        <v>369</v>
      </c>
      <c r="B372" s="209" t="s">
        <v>1388</v>
      </c>
      <c r="C372" s="207" t="s">
        <v>234</v>
      </c>
      <c r="D372" s="209" t="s">
        <v>286</v>
      </c>
      <c r="E372" s="209" t="s">
        <v>880</v>
      </c>
      <c r="F372" s="209" t="s">
        <v>288</v>
      </c>
      <c r="G372" s="209" t="s">
        <v>1389</v>
      </c>
      <c r="H372" s="209" t="s">
        <v>1390</v>
      </c>
      <c r="I372" s="209" t="s">
        <v>291</v>
      </c>
      <c r="J372" s="209" t="s">
        <v>833</v>
      </c>
      <c r="K372" s="211">
        <v>100</v>
      </c>
      <c r="L372" s="211" t="s">
        <v>222</v>
      </c>
      <c r="M372" s="212">
        <v>281.7627622</v>
      </c>
      <c r="N372" s="212">
        <v>238.94200154000001</v>
      </c>
      <c r="O372" s="212">
        <v>233.88182391000001</v>
      </c>
      <c r="P372" s="213">
        <v>46255</v>
      </c>
      <c r="Q372" s="212">
        <v>199082</v>
      </c>
      <c r="R372" s="212">
        <v>198588</v>
      </c>
      <c r="S372" s="212">
        <v>494.00000024000002</v>
      </c>
      <c r="T372" s="211">
        <v>8.06</v>
      </c>
      <c r="U372" s="211">
        <v>8.9542400360999999</v>
      </c>
      <c r="V372" s="210">
        <v>90.013222423000002</v>
      </c>
      <c r="W372" s="213">
        <v>46125</v>
      </c>
      <c r="X372" s="211">
        <v>7.0795833343999997</v>
      </c>
      <c r="Y372" s="214">
        <v>113.84850801</v>
      </c>
      <c r="Z372" s="213">
        <v>45901</v>
      </c>
      <c r="AA372" s="210">
        <v>0.83184629769999996</v>
      </c>
      <c r="AB372" s="213">
        <v>46234</v>
      </c>
      <c r="AC372" s="212">
        <v>24700</v>
      </c>
      <c r="AD372" s="212">
        <v>239325.46259000001</v>
      </c>
      <c r="AE372" s="211">
        <v>9.6892899834000001</v>
      </c>
      <c r="AF372" s="213">
        <v>46234</v>
      </c>
      <c r="AG372" s="210">
        <v>11.940298507</v>
      </c>
      <c r="AH372" s="211">
        <v>0.96</v>
      </c>
      <c r="AI372" s="211">
        <v>0.08</v>
      </c>
      <c r="AJ372" s="210">
        <v>0.24875621892999999</v>
      </c>
      <c r="AK372" s="210">
        <v>-0.70203720552000004</v>
      </c>
      <c r="AL372" s="210">
        <v>-1.8350495038000001</v>
      </c>
      <c r="AM372" s="210">
        <v>-2.5352190289999998</v>
      </c>
      <c r="AN372" s="210">
        <v>12.255915565</v>
      </c>
      <c r="AO372" s="210">
        <v>-4.5293107079999997</v>
      </c>
      <c r="AP372" s="210">
        <v>4.7670522358999996</v>
      </c>
      <c r="AQ372" s="210">
        <v>-2.1844660194999999</v>
      </c>
      <c r="AR372" s="211">
        <v>8.24</v>
      </c>
      <c r="AS372" s="211" t="s">
        <v>222</v>
      </c>
      <c r="AT372" s="211" t="s">
        <v>222</v>
      </c>
      <c r="AU372" s="210">
        <v>-2.6570048310000001</v>
      </c>
      <c r="AV372" s="210">
        <v>-2.0619636558000001</v>
      </c>
      <c r="AW372" s="210">
        <v>11.670761669999999</v>
      </c>
      <c r="AX372" s="210">
        <v>-5.5865921790000002</v>
      </c>
      <c r="AY372" s="212">
        <v>8</v>
      </c>
      <c r="AZ372" s="212">
        <v>6</v>
      </c>
      <c r="BA372" s="210">
        <v>0.96501809408999994</v>
      </c>
      <c r="BB372" s="210">
        <v>-1.1389776373E-2</v>
      </c>
      <c r="BC372" s="210">
        <v>0.99564287555999997</v>
      </c>
      <c r="BD372" s="210">
        <v>6.9160772764000003</v>
      </c>
      <c r="BE372" s="209" t="s">
        <v>1756</v>
      </c>
      <c r="BF372" s="209" t="s">
        <v>1757</v>
      </c>
      <c r="BG372" s="211">
        <v>0.08</v>
      </c>
      <c r="BH372" s="210">
        <v>0.95693779903999998</v>
      </c>
    </row>
    <row r="373" spans="1:60" x14ac:dyDescent="0.3">
      <c r="A373" s="208">
        <v>370</v>
      </c>
      <c r="B373" s="209" t="s">
        <v>2250</v>
      </c>
      <c r="C373" s="207" t="s">
        <v>234</v>
      </c>
      <c r="D373" s="209" t="s">
        <v>286</v>
      </c>
      <c r="E373" s="209" t="s">
        <v>880</v>
      </c>
      <c r="F373" s="209" t="s">
        <v>288</v>
      </c>
      <c r="G373" s="209" t="s">
        <v>1391</v>
      </c>
      <c r="H373" s="209" t="s">
        <v>1392</v>
      </c>
      <c r="I373" s="209" t="s">
        <v>291</v>
      </c>
      <c r="J373" s="209" t="s">
        <v>833</v>
      </c>
      <c r="K373" s="211">
        <v>15.384615384</v>
      </c>
      <c r="L373" s="211" t="s">
        <v>222</v>
      </c>
      <c r="M373" s="212">
        <v>113.20971136</v>
      </c>
      <c r="N373" s="212">
        <v>127.71111784</v>
      </c>
      <c r="O373" s="212">
        <v>0.24391391304000001</v>
      </c>
      <c r="P373" s="213">
        <v>46255</v>
      </c>
      <c r="Q373" s="212">
        <v>78000</v>
      </c>
      <c r="R373" s="211" t="s">
        <v>222</v>
      </c>
      <c r="S373" s="211" t="s">
        <v>222</v>
      </c>
      <c r="T373" s="211">
        <v>650</v>
      </c>
      <c r="U373" s="211">
        <v>784.50609151000003</v>
      </c>
      <c r="V373" s="210">
        <v>82.854678508000006</v>
      </c>
      <c r="W373" s="213">
        <v>46113</v>
      </c>
      <c r="X373" s="211">
        <v>525.47612143000003</v>
      </c>
      <c r="Y373" s="214">
        <v>123.69734294</v>
      </c>
      <c r="Z373" s="213">
        <v>45992</v>
      </c>
      <c r="AA373" s="210">
        <v>1.2444892262</v>
      </c>
      <c r="AB373" s="213">
        <v>46234</v>
      </c>
      <c r="AC373" s="212">
        <v>120</v>
      </c>
      <c r="AD373" s="212">
        <v>62676.315999999999</v>
      </c>
      <c r="AE373" s="211">
        <v>522.30263333000005</v>
      </c>
      <c r="AF373" s="213">
        <v>46252</v>
      </c>
      <c r="AG373" s="211" t="s">
        <v>222</v>
      </c>
      <c r="AH373" s="211">
        <v>133.02138676000001</v>
      </c>
      <c r="AI373" s="211">
        <v>10.818267260000001</v>
      </c>
      <c r="AJ373" s="210">
        <v>-13.333333333000001</v>
      </c>
      <c r="AK373" s="210">
        <v>-14.284126756999999</v>
      </c>
      <c r="AL373" s="210">
        <v>-3.9685651543999998</v>
      </c>
      <c r="AM373" s="211" t="s">
        <v>222</v>
      </c>
      <c r="AN373" s="211" t="s">
        <v>222</v>
      </c>
      <c r="AO373" s="211" t="s">
        <v>222</v>
      </c>
      <c r="AP373" s="211" t="s">
        <v>222</v>
      </c>
      <c r="AQ373" s="211" t="s">
        <v>222</v>
      </c>
      <c r="AR373" s="211" t="s">
        <v>222</v>
      </c>
      <c r="AS373" s="211" t="s">
        <v>222</v>
      </c>
      <c r="AT373" s="211" t="s">
        <v>222</v>
      </c>
      <c r="AU373" s="211" t="s">
        <v>222</v>
      </c>
      <c r="AV373" s="211" t="s">
        <v>222</v>
      </c>
      <c r="AW373" s="210">
        <v>22.773749980000002</v>
      </c>
      <c r="AX373" s="210">
        <v>-29.725303308000001</v>
      </c>
      <c r="AY373" s="211" t="s">
        <v>222</v>
      </c>
      <c r="AZ373" s="211" t="s">
        <v>222</v>
      </c>
      <c r="BA373" s="210">
        <v>1.5728340641</v>
      </c>
      <c r="BB373" s="211" t="s">
        <v>222</v>
      </c>
      <c r="BC373" s="211" t="s">
        <v>222</v>
      </c>
      <c r="BD373" s="211" t="s">
        <v>222</v>
      </c>
      <c r="BE373" s="209" t="s">
        <v>1756</v>
      </c>
      <c r="BF373" s="209" t="s">
        <v>1757</v>
      </c>
      <c r="BG373" s="211">
        <v>10.818267260000001</v>
      </c>
      <c r="BH373" s="210">
        <v>1.5678648203000001</v>
      </c>
    </row>
    <row r="374" spans="1:60" x14ac:dyDescent="0.3">
      <c r="A374" s="208">
        <v>371</v>
      </c>
      <c r="B374" s="209" t="s">
        <v>2017</v>
      </c>
      <c r="C374" s="207" t="s">
        <v>234</v>
      </c>
      <c r="D374" s="209" t="s">
        <v>286</v>
      </c>
      <c r="E374" s="209" t="s">
        <v>880</v>
      </c>
      <c r="F374" s="209" t="s">
        <v>288</v>
      </c>
      <c r="G374" s="209" t="s">
        <v>1193</v>
      </c>
      <c r="H374" s="209" t="s">
        <v>1194</v>
      </c>
      <c r="I374" s="209" t="s">
        <v>291</v>
      </c>
      <c r="J374" s="209" t="s">
        <v>833</v>
      </c>
      <c r="K374" s="211">
        <v>100</v>
      </c>
      <c r="L374" s="211" t="s">
        <v>222</v>
      </c>
      <c r="M374" s="212">
        <v>215.53301500000001</v>
      </c>
      <c r="N374" s="212">
        <v>214.195086</v>
      </c>
      <c r="O374" s="212">
        <v>203.95658173999999</v>
      </c>
      <c r="P374" s="213">
        <v>46255</v>
      </c>
      <c r="Q374" s="212">
        <v>74538.274879999997</v>
      </c>
      <c r="R374" s="212">
        <v>79974.446400000001</v>
      </c>
      <c r="S374" s="212">
        <v>-5436.1715199999999</v>
      </c>
      <c r="T374" s="211">
        <v>7.13</v>
      </c>
      <c r="U374" s="211">
        <v>8.4284744841000006</v>
      </c>
      <c r="V374" s="210">
        <v>84.594193331</v>
      </c>
      <c r="W374" s="213">
        <v>46150</v>
      </c>
      <c r="X374" s="211">
        <v>6.5209794846999998</v>
      </c>
      <c r="Y374" s="214">
        <v>109.33940241000001</v>
      </c>
      <c r="Z374" s="213">
        <v>45894</v>
      </c>
      <c r="AA374" s="210">
        <v>0.72688574744000001</v>
      </c>
      <c r="AB374" s="213">
        <v>45991</v>
      </c>
      <c r="AC374" s="212">
        <v>10454.175999999999</v>
      </c>
      <c r="AD374" s="212">
        <v>102544.69171</v>
      </c>
      <c r="AE374" s="211">
        <v>9.8089693256999997</v>
      </c>
      <c r="AF374" s="213">
        <v>46234</v>
      </c>
      <c r="AG374" s="210">
        <v>18.692810458</v>
      </c>
      <c r="AH374" s="211">
        <v>1.43</v>
      </c>
      <c r="AI374" s="211">
        <v>0.1</v>
      </c>
      <c r="AJ374" s="210">
        <v>0.70621468912999996</v>
      </c>
      <c r="AK374" s="210">
        <v>-0.24457873532999999</v>
      </c>
      <c r="AL374" s="210">
        <v>-11.975308641</v>
      </c>
      <c r="AM374" s="210">
        <v>-12.923582685</v>
      </c>
      <c r="AN374" s="210">
        <v>10.768675646</v>
      </c>
      <c r="AO374" s="210">
        <v>-10.514326992999999</v>
      </c>
      <c r="AP374" s="210">
        <v>3.2798123169000002</v>
      </c>
      <c r="AQ374" s="210">
        <v>-3.6486486487000001</v>
      </c>
      <c r="AR374" s="211">
        <v>7.4</v>
      </c>
      <c r="AS374" s="211" t="s">
        <v>222</v>
      </c>
      <c r="AT374" s="211" t="s">
        <v>222</v>
      </c>
      <c r="AU374" s="210">
        <v>-11.975308641</v>
      </c>
      <c r="AV374" s="210">
        <v>-8.0469799412</v>
      </c>
      <c r="AW374" s="210">
        <v>14.987080103</v>
      </c>
      <c r="AX374" s="210">
        <v>-11.975308641</v>
      </c>
      <c r="AY374" s="212">
        <v>8</v>
      </c>
      <c r="AZ374" s="212">
        <v>5</v>
      </c>
      <c r="BA374" s="210">
        <v>1.2195121951000001</v>
      </c>
      <c r="BB374" s="210">
        <v>-0.28012468108999999</v>
      </c>
      <c r="BC374" s="210">
        <v>1.7629582971</v>
      </c>
      <c r="BD374" s="210">
        <v>7.4881251225999996</v>
      </c>
      <c r="BE374" s="209" t="s">
        <v>1756</v>
      </c>
      <c r="BF374" s="209" t="s">
        <v>1758</v>
      </c>
      <c r="BG374" s="211">
        <v>0.1</v>
      </c>
      <c r="BH374" s="210">
        <v>1.2195121951000001</v>
      </c>
    </row>
    <row r="375" spans="1:60" x14ac:dyDescent="0.3">
      <c r="A375" s="208">
        <v>372</v>
      </c>
      <c r="B375" s="209" t="s">
        <v>2449</v>
      </c>
      <c r="C375" s="207" t="s">
        <v>234</v>
      </c>
      <c r="D375" s="209" t="s">
        <v>286</v>
      </c>
      <c r="E375" s="209" t="s">
        <v>880</v>
      </c>
      <c r="F375" s="209" t="s">
        <v>288</v>
      </c>
      <c r="G375" s="209" t="s">
        <v>1393</v>
      </c>
      <c r="H375" s="209" t="s">
        <v>1394</v>
      </c>
      <c r="I375" s="209" t="s">
        <v>291</v>
      </c>
      <c r="J375" s="209" t="s">
        <v>833</v>
      </c>
      <c r="K375" s="211">
        <v>7.6923076923</v>
      </c>
      <c r="L375" s="211" t="s">
        <v>222</v>
      </c>
      <c r="M375" s="212">
        <v>9.9573516800000004</v>
      </c>
      <c r="N375" s="212">
        <v>0.59864738462</v>
      </c>
      <c r="O375" s="212">
        <v>1.4130434782E-2</v>
      </c>
      <c r="P375" s="213">
        <v>46254</v>
      </c>
      <c r="Q375" s="212">
        <v>29114.865000000002</v>
      </c>
      <c r="R375" s="212">
        <v>41190.815159999998</v>
      </c>
      <c r="S375" s="212">
        <v>-12075.95016</v>
      </c>
      <c r="T375" s="211">
        <v>65</v>
      </c>
      <c r="U375" s="211">
        <v>111.43</v>
      </c>
      <c r="V375" s="210">
        <v>58.332585479999999</v>
      </c>
      <c r="W375" s="213">
        <v>46094</v>
      </c>
      <c r="X375" s="211">
        <v>65</v>
      </c>
      <c r="Y375" s="214">
        <v>100</v>
      </c>
      <c r="Z375" s="213">
        <v>46254</v>
      </c>
      <c r="AA375" s="210">
        <v>0.58455034760000002</v>
      </c>
      <c r="AB375" s="213">
        <v>46234</v>
      </c>
      <c r="AC375" s="212">
        <v>447.92099999999999</v>
      </c>
      <c r="AD375" s="212">
        <v>49807.2837</v>
      </c>
      <c r="AE375" s="211">
        <v>111.19658087000001</v>
      </c>
      <c r="AF375" s="215" t="s">
        <v>222</v>
      </c>
      <c r="AG375" s="210">
        <v>0</v>
      </c>
      <c r="AH375" s="211">
        <v>0</v>
      </c>
      <c r="AI375" s="211">
        <v>0</v>
      </c>
      <c r="AJ375" s="211" t="s">
        <v>222</v>
      </c>
      <c r="AK375" s="211" t="s">
        <v>222</v>
      </c>
      <c r="AL375" s="211" t="s">
        <v>222</v>
      </c>
      <c r="AM375" s="211" t="s">
        <v>222</v>
      </c>
      <c r="AN375" s="210">
        <v>-29.317094389000001</v>
      </c>
      <c r="AO375" s="211" t="s">
        <v>222</v>
      </c>
      <c r="AP375" s="210">
        <v>-36.805957718999998</v>
      </c>
      <c r="AQ375" s="211" t="s">
        <v>222</v>
      </c>
      <c r="AR375" s="211" t="s">
        <v>222</v>
      </c>
      <c r="AS375" s="211" t="s">
        <v>222</v>
      </c>
      <c r="AT375" s="211" t="s">
        <v>222</v>
      </c>
      <c r="AU375" s="211" t="s">
        <v>222</v>
      </c>
      <c r="AV375" s="211" t="s">
        <v>222</v>
      </c>
      <c r="AW375" s="210">
        <v>0</v>
      </c>
      <c r="AX375" s="210">
        <v>-10.263600672999999</v>
      </c>
      <c r="AY375" s="211" t="s">
        <v>222</v>
      </c>
      <c r="AZ375" s="211" t="s">
        <v>222</v>
      </c>
      <c r="BA375" s="210">
        <v>0</v>
      </c>
      <c r="BB375" s="211" t="s">
        <v>222</v>
      </c>
      <c r="BC375" s="211" t="s">
        <v>222</v>
      </c>
      <c r="BD375" s="211" t="s">
        <v>222</v>
      </c>
      <c r="BE375" s="209" t="s">
        <v>1756</v>
      </c>
      <c r="BF375" s="209" t="s">
        <v>1757</v>
      </c>
      <c r="BG375" s="211">
        <v>0</v>
      </c>
      <c r="BH375" s="211" t="s">
        <v>222</v>
      </c>
    </row>
    <row r="376" spans="1:60" x14ac:dyDescent="0.3">
      <c r="A376" s="208">
        <v>373</v>
      </c>
      <c r="B376" s="209" t="s">
        <v>2450</v>
      </c>
      <c r="C376" s="207" t="s">
        <v>234</v>
      </c>
      <c r="D376" s="209" t="s">
        <v>286</v>
      </c>
      <c r="E376" s="209" t="s">
        <v>880</v>
      </c>
      <c r="F376" s="209" t="s">
        <v>288</v>
      </c>
      <c r="G376" s="209" t="s">
        <v>2451</v>
      </c>
      <c r="H376" s="209" t="s">
        <v>2452</v>
      </c>
      <c r="I376" s="209" t="s">
        <v>222</v>
      </c>
      <c r="J376" s="209" t="s">
        <v>833</v>
      </c>
      <c r="K376" s="211">
        <v>1.5384615385</v>
      </c>
      <c r="L376" s="211" t="s">
        <v>222</v>
      </c>
      <c r="M376" s="211" t="s">
        <v>222</v>
      </c>
      <c r="N376" s="211" t="s">
        <v>222</v>
      </c>
      <c r="O376" s="211" t="s">
        <v>222</v>
      </c>
      <c r="P376" s="213">
        <v>46238</v>
      </c>
      <c r="Q376" s="212">
        <v>206727.84675</v>
      </c>
      <c r="R376" s="211" t="s">
        <v>222</v>
      </c>
      <c r="S376" s="211" t="s">
        <v>222</v>
      </c>
      <c r="T376" s="211" t="s">
        <v>222</v>
      </c>
      <c r="U376" s="211" t="s">
        <v>222</v>
      </c>
      <c r="V376" s="211" t="s">
        <v>222</v>
      </c>
      <c r="W376" s="215" t="s">
        <v>222</v>
      </c>
      <c r="X376" s="211" t="s">
        <v>222</v>
      </c>
      <c r="Y376" s="211" t="s">
        <v>222</v>
      </c>
      <c r="Z376" s="215" t="s">
        <v>222</v>
      </c>
      <c r="AA376" s="210">
        <v>1.0123059156000001</v>
      </c>
      <c r="AB376" s="213">
        <v>46234</v>
      </c>
      <c r="AC376" s="212">
        <v>19973.705000000002</v>
      </c>
      <c r="AD376" s="212">
        <v>204214.79668999999</v>
      </c>
      <c r="AE376" s="211">
        <v>10.224182077</v>
      </c>
      <c r="AF376" s="215" t="s">
        <v>222</v>
      </c>
      <c r="AG376" s="211" t="s">
        <v>222</v>
      </c>
      <c r="AH376" s="211" t="s">
        <v>222</v>
      </c>
      <c r="AI376" s="211" t="s">
        <v>222</v>
      </c>
      <c r="AJ376" s="211" t="s">
        <v>222</v>
      </c>
      <c r="AK376" s="211" t="s">
        <v>222</v>
      </c>
      <c r="AL376" s="211" t="s">
        <v>222</v>
      </c>
      <c r="AM376" s="211" t="s">
        <v>222</v>
      </c>
      <c r="AN376" s="211" t="s">
        <v>222</v>
      </c>
      <c r="AO376" s="211" t="s">
        <v>222</v>
      </c>
      <c r="AP376" s="211" t="s">
        <v>222</v>
      </c>
      <c r="AQ376" s="211" t="s">
        <v>222</v>
      </c>
      <c r="AR376" s="211" t="s">
        <v>222</v>
      </c>
      <c r="AS376" s="211" t="s">
        <v>222</v>
      </c>
      <c r="AT376" s="211" t="s">
        <v>222</v>
      </c>
      <c r="AU376" s="211" t="s">
        <v>222</v>
      </c>
      <c r="AV376" s="211" t="s">
        <v>222</v>
      </c>
      <c r="AW376" s="211" t="s">
        <v>222</v>
      </c>
      <c r="AX376" s="211" t="s">
        <v>222</v>
      </c>
      <c r="AY376" s="211" t="s">
        <v>222</v>
      </c>
      <c r="AZ376" s="211" t="s">
        <v>222</v>
      </c>
      <c r="BA376" s="211" t="s">
        <v>222</v>
      </c>
      <c r="BB376" s="211" t="s">
        <v>222</v>
      </c>
      <c r="BC376" s="211" t="s">
        <v>222</v>
      </c>
      <c r="BD376" s="211" t="s">
        <v>222</v>
      </c>
      <c r="BE376" s="209" t="s">
        <v>1756</v>
      </c>
      <c r="BF376" s="209" t="s">
        <v>1757</v>
      </c>
      <c r="BG376" s="211" t="s">
        <v>222</v>
      </c>
      <c r="BH376" s="211" t="s">
        <v>222</v>
      </c>
    </row>
    <row r="377" spans="1:60" x14ac:dyDescent="0.3">
      <c r="A377" s="208">
        <v>374</v>
      </c>
      <c r="B377" s="209" t="s">
        <v>2453</v>
      </c>
      <c r="C377" s="207" t="s">
        <v>234</v>
      </c>
      <c r="D377" s="209" t="s">
        <v>286</v>
      </c>
      <c r="E377" s="209" t="s">
        <v>880</v>
      </c>
      <c r="F377" s="209" t="s">
        <v>288</v>
      </c>
      <c r="G377" s="209" t="s">
        <v>1395</v>
      </c>
      <c r="H377" s="209" t="s">
        <v>483</v>
      </c>
      <c r="I377" s="209" t="s">
        <v>291</v>
      </c>
      <c r="J377" s="209" t="s">
        <v>833</v>
      </c>
      <c r="K377" s="211">
        <v>100</v>
      </c>
      <c r="L377" s="211" t="s">
        <v>222</v>
      </c>
      <c r="M377" s="212">
        <v>309.89838331999999</v>
      </c>
      <c r="N377" s="212">
        <v>212.10746123000001</v>
      </c>
      <c r="O377" s="212">
        <v>116.91025043</v>
      </c>
      <c r="P377" s="213">
        <v>46255</v>
      </c>
      <c r="Q377" s="212">
        <v>280201.59629999998</v>
      </c>
      <c r="R377" s="212">
        <v>329248.15590999997</v>
      </c>
      <c r="S377" s="212">
        <v>-49046.559609999997</v>
      </c>
      <c r="T377" s="211">
        <v>62.1</v>
      </c>
      <c r="U377" s="211">
        <v>74.977125946000001</v>
      </c>
      <c r="V377" s="210">
        <v>82.825260659999998</v>
      </c>
      <c r="W377" s="213">
        <v>46049</v>
      </c>
      <c r="X377" s="211">
        <v>62.1</v>
      </c>
      <c r="Y377" s="214">
        <v>100</v>
      </c>
      <c r="Z377" s="213">
        <v>46255</v>
      </c>
      <c r="AA377" s="210">
        <v>0.58312765557000001</v>
      </c>
      <c r="AB377" s="213">
        <v>46234</v>
      </c>
      <c r="AC377" s="212">
        <v>4512.1030000000001</v>
      </c>
      <c r="AD377" s="212">
        <v>480515.01866</v>
      </c>
      <c r="AE377" s="211">
        <v>106.49469186</v>
      </c>
      <c r="AF377" s="213">
        <v>46234</v>
      </c>
      <c r="AG377" s="210">
        <v>10.881184048</v>
      </c>
      <c r="AH377" s="211">
        <v>7.94</v>
      </c>
      <c r="AI377" s="211">
        <v>0.6</v>
      </c>
      <c r="AJ377" s="210">
        <v>-1.2247494831000001</v>
      </c>
      <c r="AK377" s="210">
        <v>-2.1755429076000001</v>
      </c>
      <c r="AL377" s="210">
        <v>-4.9550893116000001</v>
      </c>
      <c r="AM377" s="210">
        <v>-7.0466477299000001</v>
      </c>
      <c r="AN377" s="210">
        <v>-5.1292778998999999</v>
      </c>
      <c r="AO377" s="210">
        <v>-15.310265373</v>
      </c>
      <c r="AP377" s="210">
        <v>-12.618141229000001</v>
      </c>
      <c r="AQ377" s="210">
        <v>-1.2718600954999999</v>
      </c>
      <c r="AR377" s="211">
        <v>62.9</v>
      </c>
      <c r="AS377" s="210">
        <v>20.172104222000002</v>
      </c>
      <c r="AT377" s="210">
        <v>-15.935002463</v>
      </c>
      <c r="AU377" s="210">
        <v>-4.5643153528999996</v>
      </c>
      <c r="AV377" s="210">
        <v>-12.842918321000001</v>
      </c>
      <c r="AW377" s="210">
        <v>7.6072335973999996</v>
      </c>
      <c r="AX377" s="210">
        <v>-8.0252100839999994</v>
      </c>
      <c r="AY377" s="212">
        <v>6</v>
      </c>
      <c r="AZ377" s="212">
        <v>4</v>
      </c>
      <c r="BA377" s="210">
        <v>0.90991810737000001</v>
      </c>
      <c r="BB377" s="210">
        <v>-1.4052449167000001</v>
      </c>
      <c r="BC377" s="210">
        <v>1.1002385315000001</v>
      </c>
      <c r="BD377" s="210">
        <v>-10.64177995</v>
      </c>
      <c r="BE377" s="209" t="s">
        <v>1756</v>
      </c>
      <c r="BF377" s="209" t="s">
        <v>1757</v>
      </c>
      <c r="BG377" s="211">
        <v>0.6</v>
      </c>
      <c r="BH377" s="210">
        <v>0.91365920511999998</v>
      </c>
    </row>
    <row r="378" spans="1:60" x14ac:dyDescent="0.3">
      <c r="A378" s="208">
        <v>375</v>
      </c>
      <c r="B378" s="209" t="s">
        <v>2454</v>
      </c>
      <c r="C378" s="207" t="s">
        <v>234</v>
      </c>
      <c r="D378" s="209" t="s">
        <v>286</v>
      </c>
      <c r="E378" s="209" t="s">
        <v>880</v>
      </c>
      <c r="F378" s="209" t="s">
        <v>288</v>
      </c>
      <c r="G378" s="209" t="s">
        <v>1396</v>
      </c>
      <c r="H378" s="209" t="s">
        <v>487</v>
      </c>
      <c r="I378" s="209" t="s">
        <v>291</v>
      </c>
      <c r="J378" s="209" t="s">
        <v>833</v>
      </c>
      <c r="K378" s="211">
        <v>100</v>
      </c>
      <c r="L378" s="211" t="s">
        <v>222</v>
      </c>
      <c r="M378" s="212">
        <v>69.675481719999993</v>
      </c>
      <c r="N378" s="212">
        <v>77.781601385000002</v>
      </c>
      <c r="O378" s="212">
        <v>74.455390870000002</v>
      </c>
      <c r="P378" s="213">
        <v>46255</v>
      </c>
      <c r="Q378" s="212">
        <v>81876.941099999996</v>
      </c>
      <c r="R378" s="212">
        <v>78018.714000000007</v>
      </c>
      <c r="S378" s="212">
        <v>3858.2271000000001</v>
      </c>
      <c r="T378" s="211">
        <v>72.53</v>
      </c>
      <c r="U378" s="211">
        <v>76.926210018999996</v>
      </c>
      <c r="V378" s="210">
        <v>94.285159742000005</v>
      </c>
      <c r="W378" s="213">
        <v>46136</v>
      </c>
      <c r="X378" s="211">
        <v>61.926273262999999</v>
      </c>
      <c r="Y378" s="214">
        <v>117.12314689</v>
      </c>
      <c r="Z378" s="213">
        <v>45894</v>
      </c>
      <c r="AA378" s="210">
        <v>0.60782812890000004</v>
      </c>
      <c r="AB378" s="213">
        <v>46234</v>
      </c>
      <c r="AC378" s="212">
        <v>1128.8699999999999</v>
      </c>
      <c r="AD378" s="212">
        <v>134704.10006999999</v>
      </c>
      <c r="AE378" s="211">
        <v>119.32649469</v>
      </c>
      <c r="AF378" s="213">
        <v>46234</v>
      </c>
      <c r="AG378" s="210">
        <v>11.855072463000001</v>
      </c>
      <c r="AH378" s="211">
        <v>8.18</v>
      </c>
      <c r="AI378" s="211">
        <v>0.72</v>
      </c>
      <c r="AJ378" s="210">
        <v>-0.50754458161000005</v>
      </c>
      <c r="AK378" s="210">
        <v>-1.4583380061</v>
      </c>
      <c r="AL378" s="210">
        <v>-3.7751633223000001</v>
      </c>
      <c r="AM378" s="210">
        <v>-3.4669037185999998</v>
      </c>
      <c r="AN378" s="210">
        <v>17.123146894000001</v>
      </c>
      <c r="AO378" s="210">
        <v>2.6958113775000001</v>
      </c>
      <c r="AP378" s="210">
        <v>9.6342835641000004</v>
      </c>
      <c r="AQ378" s="210">
        <v>0.27651043838</v>
      </c>
      <c r="AR378" s="211">
        <v>72.33</v>
      </c>
      <c r="AS378" s="210">
        <v>26.598450804999999</v>
      </c>
      <c r="AT378" s="210">
        <v>-9.5086558798999992</v>
      </c>
      <c r="AU378" s="210">
        <v>-0.50754458161000005</v>
      </c>
      <c r="AV378" s="210">
        <v>5.1631584297000002</v>
      </c>
      <c r="AW378" s="210">
        <v>3.7868162693</v>
      </c>
      <c r="AX378" s="210">
        <v>-4.9082924309999996</v>
      </c>
      <c r="AY378" s="212">
        <v>9</v>
      </c>
      <c r="AZ378" s="212">
        <v>7</v>
      </c>
      <c r="BA378" s="210">
        <v>0.94587493432000003</v>
      </c>
      <c r="BB378" s="210">
        <v>0.23351969733</v>
      </c>
      <c r="BC378" s="210">
        <v>0.36817997035</v>
      </c>
      <c r="BD378" s="210">
        <v>6.1551605287999998</v>
      </c>
      <c r="BE378" s="209" t="s">
        <v>1756</v>
      </c>
      <c r="BF378" s="209" t="s">
        <v>1757</v>
      </c>
      <c r="BG378" s="211">
        <v>0.72</v>
      </c>
      <c r="BH378" s="210">
        <v>0.97799511001999995</v>
      </c>
    </row>
    <row r="379" spans="1:60" x14ac:dyDescent="0.3">
      <c r="A379" s="208">
        <v>376</v>
      </c>
      <c r="B379" s="209" t="s">
        <v>2455</v>
      </c>
      <c r="C379" s="207" t="s">
        <v>234</v>
      </c>
      <c r="D379" s="209" t="s">
        <v>286</v>
      </c>
      <c r="E379" s="209" t="s">
        <v>880</v>
      </c>
      <c r="F379" s="209" t="s">
        <v>288</v>
      </c>
      <c r="G379" s="209" t="s">
        <v>986</v>
      </c>
      <c r="H379" s="209" t="s">
        <v>803</v>
      </c>
      <c r="I379" s="209" t="s">
        <v>291</v>
      </c>
      <c r="J379" s="209" t="s">
        <v>833</v>
      </c>
      <c r="K379" s="211">
        <v>100</v>
      </c>
      <c r="L379" s="211" t="s">
        <v>222</v>
      </c>
      <c r="M379" s="212">
        <v>101.41500596</v>
      </c>
      <c r="N379" s="212">
        <v>196.25569385</v>
      </c>
      <c r="O379" s="212">
        <v>46.127963913000002</v>
      </c>
      <c r="P379" s="213">
        <v>46255</v>
      </c>
      <c r="Q379" s="212">
        <v>39375.187129999998</v>
      </c>
      <c r="R379" s="212">
        <v>48540.03688</v>
      </c>
      <c r="S379" s="212">
        <v>-9164.8497499999994</v>
      </c>
      <c r="T379" s="211">
        <v>52.63</v>
      </c>
      <c r="U379" s="211">
        <v>68.070642247999999</v>
      </c>
      <c r="V379" s="210">
        <v>77.316737821000004</v>
      </c>
      <c r="W379" s="213">
        <v>46190</v>
      </c>
      <c r="X379" s="211">
        <v>52.39</v>
      </c>
      <c r="Y379" s="214">
        <v>100.45810269</v>
      </c>
      <c r="Z379" s="213">
        <v>46254</v>
      </c>
      <c r="AA379" s="210">
        <v>0.79660342283999996</v>
      </c>
      <c r="AB379" s="213">
        <v>46234</v>
      </c>
      <c r="AC379" s="212">
        <v>748.15099999999995</v>
      </c>
      <c r="AD379" s="212">
        <v>49428.845020000001</v>
      </c>
      <c r="AE379" s="211">
        <v>66.068006351999998</v>
      </c>
      <c r="AF379" s="213">
        <v>46234</v>
      </c>
      <c r="AG379" s="210">
        <v>13.116522810999999</v>
      </c>
      <c r="AH379" s="211">
        <v>8.51</v>
      </c>
      <c r="AI379" s="211">
        <v>0.76</v>
      </c>
      <c r="AJ379" s="210">
        <v>0.45810269129999998</v>
      </c>
      <c r="AK379" s="210">
        <v>-0.49269073315</v>
      </c>
      <c r="AL379" s="210">
        <v>-7.8513104694000004</v>
      </c>
      <c r="AM379" s="210">
        <v>-19.846834563000002</v>
      </c>
      <c r="AN379" s="210">
        <v>-7.3892268518000002</v>
      </c>
      <c r="AO379" s="210">
        <v>-13.023266848</v>
      </c>
      <c r="AP379" s="210">
        <v>-14.878090180999999</v>
      </c>
      <c r="AQ379" s="210">
        <v>-1.1643192488</v>
      </c>
      <c r="AR379" s="211">
        <v>53.25</v>
      </c>
      <c r="AS379" s="210">
        <v>22.228239792</v>
      </c>
      <c r="AT379" s="210">
        <v>-13.878866893</v>
      </c>
      <c r="AU379" s="210">
        <v>-4.7248370744999999</v>
      </c>
      <c r="AV379" s="210">
        <v>-10.555919796</v>
      </c>
      <c r="AW379" s="210">
        <v>8.8292055324999996</v>
      </c>
      <c r="AX379" s="210">
        <v>-12.975912975</v>
      </c>
      <c r="AY379" s="212">
        <v>7</v>
      </c>
      <c r="AZ379" s="212">
        <v>5</v>
      </c>
      <c r="BA379" s="210">
        <v>1.3126079447000001</v>
      </c>
      <c r="BB379" s="210">
        <v>-1.3667783405</v>
      </c>
      <c r="BC379" s="210">
        <v>0.19875297901</v>
      </c>
      <c r="BD379" s="210">
        <v>-19.081696881999999</v>
      </c>
      <c r="BE379" s="209" t="s">
        <v>1756</v>
      </c>
      <c r="BF379" s="209" t="s">
        <v>1757</v>
      </c>
      <c r="BG379" s="211">
        <v>0.76</v>
      </c>
      <c r="BH379" s="210">
        <v>1.3571428570999999</v>
      </c>
    </row>
    <row r="380" spans="1:60" x14ac:dyDescent="0.3">
      <c r="A380" s="208">
        <v>377</v>
      </c>
      <c r="B380" s="209" t="s">
        <v>2456</v>
      </c>
      <c r="C380" s="207" t="s">
        <v>234</v>
      </c>
      <c r="D380" s="209" t="s">
        <v>286</v>
      </c>
      <c r="E380" s="209" t="s">
        <v>880</v>
      </c>
      <c r="F380" s="209" t="s">
        <v>288</v>
      </c>
      <c r="G380" s="209" t="s">
        <v>987</v>
      </c>
      <c r="H380" s="209" t="s">
        <v>469</v>
      </c>
      <c r="I380" s="209" t="s">
        <v>291</v>
      </c>
      <c r="J380" s="209" t="s">
        <v>833</v>
      </c>
      <c r="K380" s="211">
        <v>100</v>
      </c>
      <c r="L380" s="211" t="s">
        <v>222</v>
      </c>
      <c r="M380" s="212">
        <v>169.08033327999999</v>
      </c>
      <c r="N380" s="212">
        <v>304.49943831000002</v>
      </c>
      <c r="O380" s="212">
        <v>187.17718391</v>
      </c>
      <c r="P380" s="213">
        <v>46255</v>
      </c>
      <c r="Q380" s="212">
        <v>54299.788200000003</v>
      </c>
      <c r="R380" s="212">
        <v>61827.918039999997</v>
      </c>
      <c r="S380" s="212">
        <v>-7528.1298399999996</v>
      </c>
      <c r="T380" s="211">
        <v>60.3</v>
      </c>
      <c r="U380" s="211">
        <v>75.933348569000003</v>
      </c>
      <c r="V380" s="210">
        <v>79.411748771999996</v>
      </c>
      <c r="W380" s="213">
        <v>46188</v>
      </c>
      <c r="X380" s="211">
        <v>55.222882998999999</v>
      </c>
      <c r="Y380" s="214">
        <v>109.19386443</v>
      </c>
      <c r="Z380" s="213">
        <v>46209</v>
      </c>
      <c r="AA380" s="210">
        <v>0.79665931353999997</v>
      </c>
      <c r="AB380" s="213">
        <v>46234</v>
      </c>
      <c r="AC380" s="212">
        <v>900.49400000000003</v>
      </c>
      <c r="AD380" s="212">
        <v>68159.359060000003</v>
      </c>
      <c r="AE380" s="211">
        <v>75.691075187999999</v>
      </c>
      <c r="AF380" s="213">
        <v>46234</v>
      </c>
      <c r="AG380" s="210">
        <v>10.836003495</v>
      </c>
      <c r="AH380" s="211">
        <v>7.44</v>
      </c>
      <c r="AI380" s="211">
        <v>0.64</v>
      </c>
      <c r="AJ380" s="210">
        <v>-0.13249420344000001</v>
      </c>
      <c r="AK380" s="210">
        <v>-1.0832876279000001</v>
      </c>
      <c r="AL380" s="210">
        <v>4.5114517244999996</v>
      </c>
      <c r="AM380" s="210">
        <v>-18.811245953</v>
      </c>
      <c r="AN380" s="210">
        <v>-2.2873929844999998</v>
      </c>
      <c r="AO380" s="210">
        <v>-7.4344330995999997</v>
      </c>
      <c r="AP380" s="210">
        <v>-9.7762563143999994</v>
      </c>
      <c r="AQ380" s="210">
        <v>0.26604589293000003</v>
      </c>
      <c r="AR380" s="211">
        <v>60.14</v>
      </c>
      <c r="AS380" s="210">
        <v>22.313534794999999</v>
      </c>
      <c r="AT380" s="210">
        <v>-13.793571890000001</v>
      </c>
      <c r="AU380" s="210">
        <v>-1.5349444807999999</v>
      </c>
      <c r="AV380" s="210">
        <v>-4.9670860472999996</v>
      </c>
      <c r="AW380" s="210">
        <v>4.9790734593000003</v>
      </c>
      <c r="AX380" s="210">
        <v>-14.800734136999999</v>
      </c>
      <c r="AY380" s="212">
        <v>8</v>
      </c>
      <c r="AZ380" s="212">
        <v>8</v>
      </c>
      <c r="BA380" s="210">
        <v>1.0977701544</v>
      </c>
      <c r="BB380" s="210">
        <v>-0.49089818008000002</v>
      </c>
      <c r="BC380" s="210">
        <v>-0.17042540279999999</v>
      </c>
      <c r="BD380" s="210">
        <v>-14.14272398</v>
      </c>
      <c r="BE380" s="209" t="s">
        <v>1756</v>
      </c>
      <c r="BF380" s="209" t="s">
        <v>1757</v>
      </c>
      <c r="BG380" s="211">
        <v>0.64</v>
      </c>
      <c r="BH380" s="210">
        <v>1.0342598578</v>
      </c>
    </row>
    <row r="381" spans="1:60" x14ac:dyDescent="0.3">
      <c r="A381" s="208">
        <v>378</v>
      </c>
      <c r="B381" s="209" t="s">
        <v>1800</v>
      </c>
      <c r="C381" s="207" t="s">
        <v>234</v>
      </c>
      <c r="D381" s="209" t="s">
        <v>286</v>
      </c>
      <c r="E381" s="209" t="s">
        <v>880</v>
      </c>
      <c r="F381" s="209" t="s">
        <v>288</v>
      </c>
      <c r="G381" s="209" t="s">
        <v>982</v>
      </c>
      <c r="H381" s="209" t="s">
        <v>983</v>
      </c>
      <c r="I381" s="209" t="s">
        <v>291</v>
      </c>
      <c r="J381" s="209" t="s">
        <v>833</v>
      </c>
      <c r="K381" s="211">
        <v>100</v>
      </c>
      <c r="L381" s="211" t="s">
        <v>222</v>
      </c>
      <c r="M381" s="212">
        <v>2622.2023690999999</v>
      </c>
      <c r="N381" s="212">
        <v>2726.9074089000001</v>
      </c>
      <c r="O381" s="212">
        <v>2202.5738104000002</v>
      </c>
      <c r="P381" s="213">
        <v>46255</v>
      </c>
      <c r="Q381" s="212">
        <v>1304810.9983000001</v>
      </c>
      <c r="R381" s="212">
        <v>1287200.0523999999</v>
      </c>
      <c r="S381" s="212">
        <v>17610.94599</v>
      </c>
      <c r="T381" s="211">
        <v>8.15</v>
      </c>
      <c r="U381" s="211">
        <v>8.6817947920999998</v>
      </c>
      <c r="V381" s="210">
        <v>93.874598457999994</v>
      </c>
      <c r="W381" s="213">
        <v>46142</v>
      </c>
      <c r="X381" s="211">
        <v>6.9140717659000002</v>
      </c>
      <c r="Y381" s="214">
        <v>117.87554824</v>
      </c>
      <c r="Z381" s="213">
        <v>45894</v>
      </c>
      <c r="AA381" s="210">
        <v>0.79619607004000004</v>
      </c>
      <c r="AB381" s="213">
        <v>45808</v>
      </c>
      <c r="AC381" s="212">
        <v>160099.50899999999</v>
      </c>
      <c r="AD381" s="212">
        <v>1638806.1276</v>
      </c>
      <c r="AE381" s="211">
        <v>10.236172101999999</v>
      </c>
      <c r="AF381" s="213">
        <v>46234</v>
      </c>
      <c r="AG381" s="210">
        <v>16.766169154</v>
      </c>
      <c r="AH381" s="211">
        <v>1.3480000000000001</v>
      </c>
      <c r="AI381" s="211">
        <v>0.11</v>
      </c>
      <c r="AJ381" s="210">
        <v>0.74165636579000005</v>
      </c>
      <c r="AK381" s="210">
        <v>-0.20913705866000001</v>
      </c>
      <c r="AL381" s="210">
        <v>1.6023444366999999</v>
      </c>
      <c r="AM381" s="210">
        <v>-3.3744583493000002</v>
      </c>
      <c r="AN381" s="210">
        <v>18.608605135000001</v>
      </c>
      <c r="AO381" s="210">
        <v>2.8984216370999998</v>
      </c>
      <c r="AP381" s="210">
        <v>11.119741804</v>
      </c>
      <c r="AQ381" s="210">
        <v>1.2422360246999999</v>
      </c>
      <c r="AR381" s="211">
        <v>8.0500000000000007</v>
      </c>
      <c r="AS381" s="211" t="s">
        <v>222</v>
      </c>
      <c r="AT381" s="211" t="s">
        <v>222</v>
      </c>
      <c r="AU381" s="210">
        <v>0.24600245997</v>
      </c>
      <c r="AV381" s="210">
        <v>5.3657686894000003</v>
      </c>
      <c r="AW381" s="210">
        <v>7.3260073259</v>
      </c>
      <c r="AX381" s="210">
        <v>-3.5347776511000002</v>
      </c>
      <c r="AY381" s="212">
        <v>8</v>
      </c>
      <c r="AZ381" s="212">
        <v>8</v>
      </c>
      <c r="BA381" s="210">
        <v>1.3530135300999999</v>
      </c>
      <c r="BB381" s="210">
        <v>0.29251529362000001</v>
      </c>
      <c r="BC381" s="210">
        <v>0.88365696116000003</v>
      </c>
      <c r="BD381" s="210">
        <v>9.3224632400999994</v>
      </c>
      <c r="BE381" s="209" t="s">
        <v>1756</v>
      </c>
      <c r="BF381" s="209" t="s">
        <v>1758</v>
      </c>
      <c r="BG381" s="211">
        <v>0.11</v>
      </c>
      <c r="BH381" s="210">
        <v>1.3349514563</v>
      </c>
    </row>
    <row r="382" spans="1:60" x14ac:dyDescent="0.3">
      <c r="A382" s="208">
        <v>379</v>
      </c>
      <c r="B382" s="209" t="s">
        <v>2251</v>
      </c>
      <c r="C382" s="207" t="s">
        <v>234</v>
      </c>
      <c r="D382" s="209" t="s">
        <v>286</v>
      </c>
      <c r="E382" s="209" t="s">
        <v>880</v>
      </c>
      <c r="F382" s="209" t="s">
        <v>288</v>
      </c>
      <c r="G382" s="209" t="s">
        <v>2252</v>
      </c>
      <c r="H382" s="209" t="s">
        <v>2253</v>
      </c>
      <c r="I382" s="209" t="s">
        <v>222</v>
      </c>
      <c r="J382" s="209" t="s">
        <v>833</v>
      </c>
      <c r="K382" s="211">
        <v>0</v>
      </c>
      <c r="L382" s="211" t="s">
        <v>222</v>
      </c>
      <c r="M382" s="211" t="s">
        <v>222</v>
      </c>
      <c r="N382" s="211" t="s">
        <v>222</v>
      </c>
      <c r="O382" s="211" t="s">
        <v>222</v>
      </c>
      <c r="P382" s="215" t="s">
        <v>222</v>
      </c>
      <c r="Q382" s="211" t="s">
        <v>222</v>
      </c>
      <c r="R382" s="211" t="s">
        <v>222</v>
      </c>
      <c r="S382" s="211" t="s">
        <v>222</v>
      </c>
      <c r="T382" s="211" t="s">
        <v>222</v>
      </c>
      <c r="U382" s="211" t="s">
        <v>222</v>
      </c>
      <c r="V382" s="211" t="s">
        <v>222</v>
      </c>
      <c r="W382" s="215" t="s">
        <v>222</v>
      </c>
      <c r="X382" s="211" t="s">
        <v>222</v>
      </c>
      <c r="Y382" s="211" t="s">
        <v>222</v>
      </c>
      <c r="Z382" s="215" t="s">
        <v>222</v>
      </c>
      <c r="AA382" s="211" t="s">
        <v>222</v>
      </c>
      <c r="AB382" s="213">
        <v>46234</v>
      </c>
      <c r="AC382" s="212">
        <v>3750</v>
      </c>
      <c r="AD382" s="212">
        <v>376101.54158999998</v>
      </c>
      <c r="AE382" s="211">
        <v>100.29374442</v>
      </c>
      <c r="AF382" s="213">
        <v>46234</v>
      </c>
      <c r="AG382" s="211" t="s">
        <v>222</v>
      </c>
      <c r="AH382" s="211" t="s">
        <v>222</v>
      </c>
      <c r="AI382" s="211" t="s">
        <v>222</v>
      </c>
      <c r="AJ382" s="211" t="s">
        <v>222</v>
      </c>
      <c r="AK382" s="211" t="s">
        <v>222</v>
      </c>
      <c r="AL382" s="211" t="s">
        <v>222</v>
      </c>
      <c r="AM382" s="211" t="s">
        <v>222</v>
      </c>
      <c r="AN382" s="211" t="s">
        <v>222</v>
      </c>
      <c r="AO382" s="211" t="s">
        <v>222</v>
      </c>
      <c r="AP382" s="211" t="s">
        <v>222</v>
      </c>
      <c r="AQ382" s="211" t="s">
        <v>222</v>
      </c>
      <c r="AR382" s="211" t="s">
        <v>222</v>
      </c>
      <c r="AS382" s="211" t="s">
        <v>222</v>
      </c>
      <c r="AT382" s="211" t="s">
        <v>222</v>
      </c>
      <c r="AU382" s="211" t="s">
        <v>222</v>
      </c>
      <c r="AV382" s="211" t="s">
        <v>222</v>
      </c>
      <c r="AW382" s="211" t="s">
        <v>222</v>
      </c>
      <c r="AX382" s="211" t="s">
        <v>222</v>
      </c>
      <c r="AY382" s="211" t="s">
        <v>222</v>
      </c>
      <c r="AZ382" s="211" t="s">
        <v>222</v>
      </c>
      <c r="BA382" s="211" t="s">
        <v>222</v>
      </c>
      <c r="BB382" s="211" t="s">
        <v>222</v>
      </c>
      <c r="BC382" s="211" t="s">
        <v>222</v>
      </c>
      <c r="BD382" s="211" t="s">
        <v>222</v>
      </c>
      <c r="BE382" s="209" t="s">
        <v>1756</v>
      </c>
      <c r="BF382" s="209" t="s">
        <v>1757</v>
      </c>
      <c r="BG382" s="211" t="s">
        <v>222</v>
      </c>
      <c r="BH382" s="211" t="s">
        <v>222</v>
      </c>
    </row>
    <row r="383" spans="1:60" x14ac:dyDescent="0.3">
      <c r="A383" s="208">
        <v>380</v>
      </c>
      <c r="B383" s="209" t="s">
        <v>1927</v>
      </c>
      <c r="C383" s="207" t="s">
        <v>234</v>
      </c>
      <c r="D383" s="209" t="s">
        <v>286</v>
      </c>
      <c r="E383" s="209" t="s">
        <v>880</v>
      </c>
      <c r="F383" s="209" t="s">
        <v>288</v>
      </c>
      <c r="G383" s="209" t="s">
        <v>984</v>
      </c>
      <c r="H383" s="209" t="s">
        <v>985</v>
      </c>
      <c r="I383" s="209" t="s">
        <v>291</v>
      </c>
      <c r="J383" s="209" t="s">
        <v>833</v>
      </c>
      <c r="K383" s="211">
        <v>100</v>
      </c>
      <c r="L383" s="211" t="s">
        <v>222</v>
      </c>
      <c r="M383" s="212">
        <v>233.15995692000001</v>
      </c>
      <c r="N383" s="212">
        <v>217.76537908</v>
      </c>
      <c r="O383" s="212">
        <v>212.26941826000001</v>
      </c>
      <c r="P383" s="213">
        <v>46255</v>
      </c>
      <c r="Q383" s="212">
        <v>70955.600640000004</v>
      </c>
      <c r="R383" s="212">
        <v>78748.185920000004</v>
      </c>
      <c r="S383" s="212">
        <v>-7792.5852799000004</v>
      </c>
      <c r="T383" s="211">
        <v>72.48</v>
      </c>
      <c r="U383" s="211">
        <v>75.355232426000001</v>
      </c>
      <c r="V383" s="210">
        <v>96.184428959000002</v>
      </c>
      <c r="W383" s="213">
        <v>46181</v>
      </c>
      <c r="X383" s="211">
        <v>59.735568317000002</v>
      </c>
      <c r="Y383" s="214">
        <v>121.33474585</v>
      </c>
      <c r="Z383" s="213">
        <v>45903</v>
      </c>
      <c r="AA383" s="210">
        <v>0.93507593195000005</v>
      </c>
      <c r="AB383" s="213">
        <v>46234</v>
      </c>
      <c r="AC383" s="212">
        <v>978.96799999999996</v>
      </c>
      <c r="AD383" s="212">
        <v>75882.180489999999</v>
      </c>
      <c r="AE383" s="211">
        <v>77.512421743999994</v>
      </c>
      <c r="AF383" s="213">
        <v>46234</v>
      </c>
      <c r="AG383" s="210">
        <v>13.600198905999999</v>
      </c>
      <c r="AH383" s="211">
        <v>10.94</v>
      </c>
      <c r="AI383" s="211">
        <v>0.71</v>
      </c>
      <c r="AJ383" s="210">
        <v>2.7601435249000002E-2</v>
      </c>
      <c r="AK383" s="210">
        <v>-0.92319198920000001</v>
      </c>
      <c r="AL383" s="210">
        <v>-1.7731467047</v>
      </c>
      <c r="AM383" s="210">
        <v>0.65382217398999998</v>
      </c>
      <c r="AN383" s="210">
        <v>20.650968518999999</v>
      </c>
      <c r="AO383" s="210">
        <v>8.5079777872999998</v>
      </c>
      <c r="AP383" s="210">
        <v>13.162105189</v>
      </c>
      <c r="AQ383" s="210">
        <v>-0.46690469643999999</v>
      </c>
      <c r="AR383" s="211">
        <v>72.819999999999993</v>
      </c>
      <c r="AS383" s="211" t="s">
        <v>222</v>
      </c>
      <c r="AT383" s="211" t="s">
        <v>222</v>
      </c>
      <c r="AU383" s="210">
        <v>-1.5484922576</v>
      </c>
      <c r="AV383" s="210">
        <v>10.975324839000001</v>
      </c>
      <c r="AW383" s="210">
        <v>7.1089455272000004</v>
      </c>
      <c r="AX383" s="210">
        <v>-2.6466285409000001</v>
      </c>
      <c r="AY383" s="212">
        <v>8</v>
      </c>
      <c r="AZ383" s="212">
        <v>7</v>
      </c>
      <c r="BA383" s="210">
        <v>0.95302013422999998</v>
      </c>
      <c r="BB383" s="210">
        <v>0.71914611347000001</v>
      </c>
      <c r="BC383" s="210">
        <v>0.73225408674000003</v>
      </c>
      <c r="BD383" s="210">
        <v>13.649914482</v>
      </c>
      <c r="BE383" s="209" t="s">
        <v>1756</v>
      </c>
      <c r="BF383" s="209" t="s">
        <v>1757</v>
      </c>
      <c r="BG383" s="211">
        <v>0.71</v>
      </c>
      <c r="BH383" s="210">
        <v>0.95519978474</v>
      </c>
    </row>
    <row r="384" spans="1:60" x14ac:dyDescent="0.3">
      <c r="A384" s="208">
        <v>381</v>
      </c>
      <c r="B384" s="209" t="s">
        <v>1397</v>
      </c>
      <c r="C384" s="207" t="s">
        <v>234</v>
      </c>
      <c r="D384" s="209" t="s">
        <v>286</v>
      </c>
      <c r="E384" s="209" t="s">
        <v>880</v>
      </c>
      <c r="F384" s="209" t="s">
        <v>288</v>
      </c>
      <c r="G384" s="209" t="s">
        <v>836</v>
      </c>
      <c r="H384" s="209" t="s">
        <v>837</v>
      </c>
      <c r="I384" s="209" t="s">
        <v>291</v>
      </c>
      <c r="J384" s="209" t="s">
        <v>833</v>
      </c>
      <c r="K384" s="211">
        <v>0</v>
      </c>
      <c r="L384" s="211" t="s">
        <v>222</v>
      </c>
      <c r="M384" s="212">
        <v>0</v>
      </c>
      <c r="N384" s="212">
        <v>0</v>
      </c>
      <c r="O384" s="212">
        <v>0</v>
      </c>
      <c r="P384" s="213">
        <v>45399</v>
      </c>
      <c r="Q384" s="211" t="s">
        <v>222</v>
      </c>
      <c r="R384" s="211" t="s">
        <v>222</v>
      </c>
      <c r="S384" s="211" t="s">
        <v>222</v>
      </c>
      <c r="T384" s="211" t="s">
        <v>222</v>
      </c>
      <c r="U384" s="211" t="s">
        <v>222</v>
      </c>
      <c r="V384" s="211" t="s">
        <v>222</v>
      </c>
      <c r="W384" s="215" t="s">
        <v>222</v>
      </c>
      <c r="X384" s="211" t="s">
        <v>222</v>
      </c>
      <c r="Y384" s="211" t="s">
        <v>222</v>
      </c>
      <c r="Z384" s="215" t="s">
        <v>222</v>
      </c>
      <c r="AA384" s="211" t="s">
        <v>222</v>
      </c>
      <c r="AB384" s="213">
        <v>45930</v>
      </c>
      <c r="AC384" s="212">
        <v>1279.07</v>
      </c>
      <c r="AD384" s="211" t="s">
        <v>222</v>
      </c>
      <c r="AE384" s="211" t="s">
        <v>222</v>
      </c>
      <c r="AF384" s="213">
        <v>45807</v>
      </c>
      <c r="AG384" s="211" t="s">
        <v>222</v>
      </c>
      <c r="AH384" s="211">
        <v>0</v>
      </c>
      <c r="AI384" s="211">
        <v>0</v>
      </c>
      <c r="AJ384" s="211" t="s">
        <v>222</v>
      </c>
      <c r="AK384" s="211" t="s">
        <v>222</v>
      </c>
      <c r="AL384" s="211" t="s">
        <v>222</v>
      </c>
      <c r="AM384" s="211" t="s">
        <v>222</v>
      </c>
      <c r="AN384" s="211" t="s">
        <v>222</v>
      </c>
      <c r="AO384" s="211" t="s">
        <v>222</v>
      </c>
      <c r="AP384" s="211" t="s">
        <v>222</v>
      </c>
      <c r="AQ384" s="211" t="s">
        <v>222</v>
      </c>
      <c r="AR384" s="211" t="s">
        <v>222</v>
      </c>
      <c r="AS384" s="211" t="s">
        <v>222</v>
      </c>
      <c r="AT384" s="211" t="s">
        <v>222</v>
      </c>
      <c r="AU384" s="211" t="s">
        <v>222</v>
      </c>
      <c r="AV384" s="211" t="s">
        <v>222</v>
      </c>
      <c r="AW384" s="211" t="s">
        <v>222</v>
      </c>
      <c r="AX384" s="211" t="s">
        <v>222</v>
      </c>
      <c r="AY384" s="211" t="s">
        <v>222</v>
      </c>
      <c r="AZ384" s="211" t="s">
        <v>222</v>
      </c>
      <c r="BA384" s="210">
        <v>0.62315133868000006</v>
      </c>
      <c r="BB384" s="211" t="s">
        <v>222</v>
      </c>
      <c r="BC384" s="211" t="s">
        <v>222</v>
      </c>
      <c r="BD384" s="211" t="s">
        <v>222</v>
      </c>
      <c r="BE384" s="209" t="s">
        <v>1756</v>
      </c>
      <c r="BF384" s="209" t="s">
        <v>1757</v>
      </c>
      <c r="BG384" s="211">
        <v>0</v>
      </c>
      <c r="BH384" s="211" t="s">
        <v>222</v>
      </c>
    </row>
    <row r="385" spans="1:60" x14ac:dyDescent="0.3">
      <c r="A385" s="208">
        <v>382</v>
      </c>
      <c r="B385" s="209" t="s">
        <v>1968</v>
      </c>
      <c r="C385" s="207" t="s">
        <v>234</v>
      </c>
      <c r="D385" s="209" t="s">
        <v>286</v>
      </c>
      <c r="E385" s="209" t="s">
        <v>880</v>
      </c>
      <c r="F385" s="209" t="s">
        <v>288</v>
      </c>
      <c r="G385" s="209" t="s">
        <v>755</v>
      </c>
      <c r="H385" s="209" t="s">
        <v>756</v>
      </c>
      <c r="I385" s="209" t="s">
        <v>291</v>
      </c>
      <c r="J385" s="209" t="s">
        <v>833</v>
      </c>
      <c r="K385" s="211">
        <v>100</v>
      </c>
      <c r="L385" s="211" t="s">
        <v>222</v>
      </c>
      <c r="M385" s="212">
        <v>45.911071479999997</v>
      </c>
      <c r="N385" s="212">
        <v>44.336877846</v>
      </c>
      <c r="O385" s="212">
        <v>34.274948260999999</v>
      </c>
      <c r="P385" s="213">
        <v>46255</v>
      </c>
      <c r="Q385" s="212">
        <v>81617.525219999996</v>
      </c>
      <c r="R385" s="212">
        <v>100945.22745999999</v>
      </c>
      <c r="S385" s="212">
        <v>-19327.702239999999</v>
      </c>
      <c r="T385" s="211">
        <v>54.39</v>
      </c>
      <c r="U385" s="211">
        <v>66.920913970000001</v>
      </c>
      <c r="V385" s="210">
        <v>81.275040602000004</v>
      </c>
      <c r="W385" s="213">
        <v>46024</v>
      </c>
      <c r="X385" s="211">
        <v>52.01</v>
      </c>
      <c r="Y385" s="214">
        <v>104.57604306</v>
      </c>
      <c r="Z385" s="213">
        <v>46252</v>
      </c>
      <c r="AA385" s="210">
        <v>0.52123814269000002</v>
      </c>
      <c r="AB385" s="213">
        <v>46234</v>
      </c>
      <c r="AC385" s="212">
        <v>1500.598</v>
      </c>
      <c r="AD385" s="212">
        <v>156583.94605999999</v>
      </c>
      <c r="AE385" s="211">
        <v>104.34769742</v>
      </c>
      <c r="AF385" s="213">
        <v>46234</v>
      </c>
      <c r="AG385" s="210">
        <v>6.6448639810000003</v>
      </c>
      <c r="AH385" s="211">
        <v>4.47</v>
      </c>
      <c r="AI385" s="211">
        <v>0.2</v>
      </c>
      <c r="AJ385" s="210">
        <v>2.8360748723999998</v>
      </c>
      <c r="AK385" s="210">
        <v>1.8852814479</v>
      </c>
      <c r="AL385" s="210">
        <v>-2.2269230508</v>
      </c>
      <c r="AM385" s="210">
        <v>-5.7072024228</v>
      </c>
      <c r="AN385" s="210">
        <v>3.1533656424999998</v>
      </c>
      <c r="AO385" s="210">
        <v>-16.781161716</v>
      </c>
      <c r="AP385" s="210">
        <v>-4.3354976873000002</v>
      </c>
      <c r="AQ385" s="210">
        <v>2.0450281427000001</v>
      </c>
      <c r="AR385" s="211">
        <v>53.3</v>
      </c>
      <c r="AS385" s="210">
        <v>25.145221068000001</v>
      </c>
      <c r="AT385" s="210">
        <v>-10.961885617</v>
      </c>
      <c r="AU385" s="210">
        <v>-1.6455696202000001</v>
      </c>
      <c r="AV385" s="210">
        <v>-14.313814663</v>
      </c>
      <c r="AW385" s="210">
        <v>8.7712472799000007</v>
      </c>
      <c r="AX385" s="210">
        <v>-7.6114649681</v>
      </c>
      <c r="AY385" s="212">
        <v>5</v>
      </c>
      <c r="AZ385" s="212">
        <v>6</v>
      </c>
      <c r="BA385" s="210">
        <v>0.35823034210999999</v>
      </c>
      <c r="BB385" s="210">
        <v>-0.61192032863000001</v>
      </c>
      <c r="BC385" s="210">
        <v>1.1439098988</v>
      </c>
      <c r="BD385" s="210">
        <v>-3.9224555784000001</v>
      </c>
      <c r="BE385" s="209" t="s">
        <v>1756</v>
      </c>
      <c r="BF385" s="209" t="s">
        <v>1757</v>
      </c>
      <c r="BG385" s="211">
        <v>0.2</v>
      </c>
      <c r="BH385" s="210">
        <v>0.36036036036000002</v>
      </c>
    </row>
    <row r="386" spans="1:60" x14ac:dyDescent="0.3">
      <c r="A386" s="208">
        <v>383</v>
      </c>
      <c r="B386" s="209" t="s">
        <v>2457</v>
      </c>
      <c r="C386" s="207" t="s">
        <v>234</v>
      </c>
      <c r="D386" s="209" t="s">
        <v>286</v>
      </c>
      <c r="E386" s="209" t="s">
        <v>880</v>
      </c>
      <c r="F386" s="209" t="s">
        <v>288</v>
      </c>
      <c r="G386" s="209" t="s">
        <v>473</v>
      </c>
      <c r="H386" s="209" t="s">
        <v>474</v>
      </c>
      <c r="I386" s="209" t="s">
        <v>291</v>
      </c>
      <c r="J386" s="209" t="s">
        <v>833</v>
      </c>
      <c r="K386" s="211">
        <v>100</v>
      </c>
      <c r="L386" s="211" t="s">
        <v>222</v>
      </c>
      <c r="M386" s="212">
        <v>99.239896479999999</v>
      </c>
      <c r="N386" s="212">
        <v>98.615050307999994</v>
      </c>
      <c r="O386" s="212">
        <v>77.710863044000007</v>
      </c>
      <c r="P386" s="213">
        <v>46255</v>
      </c>
      <c r="Q386" s="212">
        <v>66999.145499999999</v>
      </c>
      <c r="R386" s="212">
        <v>71781.570000000007</v>
      </c>
      <c r="S386" s="212">
        <v>-4782.4245000000001</v>
      </c>
      <c r="T386" s="211">
        <v>74.11</v>
      </c>
      <c r="U386" s="211">
        <v>84.467312723000006</v>
      </c>
      <c r="V386" s="210">
        <v>87.738081882000003</v>
      </c>
      <c r="W386" s="213">
        <v>46204</v>
      </c>
      <c r="X386" s="211">
        <v>66.829767189999998</v>
      </c>
      <c r="Y386" s="214">
        <v>110.89369769</v>
      </c>
      <c r="Z386" s="213">
        <v>45918</v>
      </c>
      <c r="AA386" s="210">
        <v>0.74931896606000004</v>
      </c>
      <c r="AB386" s="213">
        <v>46234</v>
      </c>
      <c r="AC386" s="212">
        <v>904.05</v>
      </c>
      <c r="AD386" s="212">
        <v>89413.385399999999</v>
      </c>
      <c r="AE386" s="211">
        <v>98.903141861999998</v>
      </c>
      <c r="AF386" s="213">
        <v>46234</v>
      </c>
      <c r="AG386" s="210">
        <v>17.556675063</v>
      </c>
      <c r="AH386" s="211">
        <v>13.94</v>
      </c>
      <c r="AI386" s="211">
        <v>1.2</v>
      </c>
      <c r="AJ386" s="210">
        <v>0.82993197283999998</v>
      </c>
      <c r="AK386" s="210">
        <v>-0.12086145161</v>
      </c>
      <c r="AL386" s="210">
        <v>-8.9686858405999992</v>
      </c>
      <c r="AM386" s="210">
        <v>-9.8415992746000001</v>
      </c>
      <c r="AN386" s="210">
        <v>10.397696841</v>
      </c>
      <c r="AO386" s="210">
        <v>0.73139795222000004</v>
      </c>
      <c r="AP386" s="210">
        <v>2.9088335121000002</v>
      </c>
      <c r="AQ386" s="210">
        <v>-0.56353146391999998</v>
      </c>
      <c r="AR386" s="211">
        <v>74.53</v>
      </c>
      <c r="AS386" s="210">
        <v>73.740939071</v>
      </c>
      <c r="AT386" s="210">
        <v>37.633832386000002</v>
      </c>
      <c r="AU386" s="210">
        <v>-10.603136308</v>
      </c>
      <c r="AV386" s="210">
        <v>3.1987450045000001</v>
      </c>
      <c r="AW386" s="210">
        <v>7.2171651496000004</v>
      </c>
      <c r="AX386" s="210">
        <v>-10.603136308</v>
      </c>
      <c r="AY386" s="212">
        <v>9</v>
      </c>
      <c r="AZ386" s="212">
        <v>6</v>
      </c>
      <c r="BA386" s="210">
        <v>1.4529604067999999</v>
      </c>
      <c r="BB386" s="210">
        <v>-0.21268718426</v>
      </c>
      <c r="BC386" s="210">
        <v>1.5039508221</v>
      </c>
      <c r="BD386" s="210">
        <v>7.3949792883000001</v>
      </c>
      <c r="BE386" s="209" t="s">
        <v>1756</v>
      </c>
      <c r="BF386" s="209" t="s">
        <v>1757</v>
      </c>
      <c r="BG386" s="211">
        <v>1.2</v>
      </c>
      <c r="BH386" s="210">
        <v>1.4268727704999999</v>
      </c>
    </row>
    <row r="387" spans="1:60" x14ac:dyDescent="0.3">
      <c r="A387" s="208">
        <v>384</v>
      </c>
      <c r="B387" s="209" t="s">
        <v>2254</v>
      </c>
      <c r="C387" s="207" t="s">
        <v>234</v>
      </c>
      <c r="D387" s="209" t="s">
        <v>286</v>
      </c>
      <c r="E387" s="209" t="s">
        <v>880</v>
      </c>
      <c r="F387" s="209" t="s">
        <v>288</v>
      </c>
      <c r="G387" s="209" t="s">
        <v>2255</v>
      </c>
      <c r="H387" s="209" t="s">
        <v>2256</v>
      </c>
      <c r="I387" s="209" t="s">
        <v>222</v>
      </c>
      <c r="J387" s="209" t="s">
        <v>833</v>
      </c>
      <c r="K387" s="211">
        <v>24.615384615</v>
      </c>
      <c r="L387" s="211" t="s">
        <v>222</v>
      </c>
      <c r="M387" s="211" t="s">
        <v>222</v>
      </c>
      <c r="N387" s="211" t="s">
        <v>222</v>
      </c>
      <c r="O387" s="212">
        <v>43.508695652</v>
      </c>
      <c r="P387" s="213">
        <v>46251</v>
      </c>
      <c r="Q387" s="212">
        <v>138417.1</v>
      </c>
      <c r="R387" s="211" t="s">
        <v>222</v>
      </c>
      <c r="S387" s="211" t="s">
        <v>222</v>
      </c>
      <c r="T387" s="211" t="s">
        <v>222</v>
      </c>
      <c r="U387" s="211" t="s">
        <v>222</v>
      </c>
      <c r="V387" s="211" t="s">
        <v>222</v>
      </c>
      <c r="W387" s="215" t="s">
        <v>222</v>
      </c>
      <c r="X387" s="211" t="s">
        <v>222</v>
      </c>
      <c r="Y387" s="211" t="s">
        <v>222</v>
      </c>
      <c r="Z387" s="215" t="s">
        <v>222</v>
      </c>
      <c r="AA387" s="210">
        <v>1.0298042438999999</v>
      </c>
      <c r="AB387" s="213">
        <v>46234</v>
      </c>
      <c r="AC387" s="212">
        <v>1384.171</v>
      </c>
      <c r="AD387" s="212">
        <v>134411.07939999999</v>
      </c>
      <c r="AE387" s="211">
        <v>97.105834032999994</v>
      </c>
      <c r="AF387" s="215" t="s">
        <v>222</v>
      </c>
      <c r="AG387" s="211" t="s">
        <v>222</v>
      </c>
      <c r="AH387" s="211" t="s">
        <v>222</v>
      </c>
      <c r="AI387" s="211">
        <v>0</v>
      </c>
      <c r="AJ387" s="211" t="s">
        <v>222</v>
      </c>
      <c r="AK387" s="211" t="s">
        <v>222</v>
      </c>
      <c r="AL387" s="210">
        <v>0</v>
      </c>
      <c r="AM387" s="211" t="s">
        <v>222</v>
      </c>
      <c r="AN387" s="211" t="s">
        <v>222</v>
      </c>
      <c r="AO387" s="211" t="s">
        <v>222</v>
      </c>
      <c r="AP387" s="211" t="s">
        <v>222</v>
      </c>
      <c r="AQ387" s="210">
        <v>0</v>
      </c>
      <c r="AR387" s="211" t="s">
        <v>222</v>
      </c>
      <c r="AS387" s="211" t="s">
        <v>222</v>
      </c>
      <c r="AT387" s="211" t="s">
        <v>222</v>
      </c>
      <c r="AU387" s="211" t="s">
        <v>222</v>
      </c>
      <c r="AV387" s="211" t="s">
        <v>222</v>
      </c>
      <c r="AW387" s="210">
        <v>0</v>
      </c>
      <c r="AX387" s="210">
        <v>0</v>
      </c>
      <c r="AY387" s="211" t="s">
        <v>222</v>
      </c>
      <c r="AZ387" s="211" t="s">
        <v>222</v>
      </c>
      <c r="BA387" s="210">
        <v>0</v>
      </c>
      <c r="BB387" s="211" t="s">
        <v>222</v>
      </c>
      <c r="BC387" s="211" t="s">
        <v>222</v>
      </c>
      <c r="BD387" s="211" t="s">
        <v>222</v>
      </c>
      <c r="BE387" s="209" t="s">
        <v>1756</v>
      </c>
      <c r="BF387" s="209" t="s">
        <v>1757</v>
      </c>
      <c r="BG387" s="211">
        <v>0</v>
      </c>
      <c r="BH387" s="210">
        <v>0</v>
      </c>
    </row>
    <row r="388" spans="1:60" x14ac:dyDescent="0.3">
      <c r="A388" s="208">
        <v>385</v>
      </c>
      <c r="B388" s="209" t="s">
        <v>2458</v>
      </c>
      <c r="C388" s="207" t="s">
        <v>234</v>
      </c>
      <c r="D388" s="209" t="s">
        <v>286</v>
      </c>
      <c r="E388" s="209" t="s">
        <v>880</v>
      </c>
      <c r="F388" s="209" t="s">
        <v>288</v>
      </c>
      <c r="G388" s="209" t="s">
        <v>1398</v>
      </c>
      <c r="H388" s="209" t="s">
        <v>1399</v>
      </c>
      <c r="I388" s="209" t="s">
        <v>291</v>
      </c>
      <c r="J388" s="209" t="s">
        <v>833</v>
      </c>
      <c r="K388" s="211">
        <v>100</v>
      </c>
      <c r="L388" s="211" t="s">
        <v>222</v>
      </c>
      <c r="M388" s="212">
        <v>394.11519227999997</v>
      </c>
      <c r="N388" s="212">
        <v>375.66971153999998</v>
      </c>
      <c r="O388" s="212">
        <v>375.55469391000003</v>
      </c>
      <c r="P388" s="213">
        <v>46255</v>
      </c>
      <c r="Q388" s="212">
        <v>175989.94500000001</v>
      </c>
      <c r="R388" s="212">
        <v>177096.8</v>
      </c>
      <c r="S388" s="212">
        <v>-1106.855</v>
      </c>
      <c r="T388" s="211">
        <v>7.95</v>
      </c>
      <c r="U388" s="211">
        <v>8.4591431321999995</v>
      </c>
      <c r="V388" s="210">
        <v>93.981150048999993</v>
      </c>
      <c r="W388" s="213">
        <v>46164</v>
      </c>
      <c r="X388" s="211">
        <v>6.9342665412000004</v>
      </c>
      <c r="Y388" s="214">
        <v>114.64803022</v>
      </c>
      <c r="Z388" s="213">
        <v>45895</v>
      </c>
      <c r="AA388" s="210">
        <v>0.84371644038000004</v>
      </c>
      <c r="AB388" s="213">
        <v>46234</v>
      </c>
      <c r="AC388" s="212">
        <v>22137.1</v>
      </c>
      <c r="AD388" s="212">
        <v>208588.97205000001</v>
      </c>
      <c r="AE388" s="211">
        <v>9.4225970000999997</v>
      </c>
      <c r="AF388" s="213">
        <v>46234</v>
      </c>
      <c r="AG388" s="210">
        <v>14.7125</v>
      </c>
      <c r="AH388" s="211">
        <v>1.177</v>
      </c>
      <c r="AI388" s="211">
        <v>0.1</v>
      </c>
      <c r="AJ388" s="210">
        <v>0.63291139231000004</v>
      </c>
      <c r="AK388" s="210">
        <v>-0.31788203213999999</v>
      </c>
      <c r="AL388" s="210">
        <v>0.48540071184</v>
      </c>
      <c r="AM388" s="210">
        <v>-0.82901453397000002</v>
      </c>
      <c r="AN388" s="210">
        <v>14.648030222999999</v>
      </c>
      <c r="AO388" s="210">
        <v>5.5218188051999997</v>
      </c>
      <c r="AP388" s="210">
        <v>7.1591668939000002</v>
      </c>
      <c r="AQ388" s="210">
        <v>1.923076923</v>
      </c>
      <c r="AR388" s="211">
        <v>7.8</v>
      </c>
      <c r="AS388" s="211" t="s">
        <v>222</v>
      </c>
      <c r="AT388" s="211" t="s">
        <v>222</v>
      </c>
      <c r="AU388" s="210">
        <v>-1.119402985</v>
      </c>
      <c r="AV388" s="210">
        <v>7.9891658574999997</v>
      </c>
      <c r="AW388" s="210">
        <v>4.6056782331999999</v>
      </c>
      <c r="AX388" s="210">
        <v>-1.7028772753000001</v>
      </c>
      <c r="AY388" s="212">
        <v>7</v>
      </c>
      <c r="AZ388" s="212">
        <v>6</v>
      </c>
      <c r="BA388" s="210">
        <v>1.2484394507000001</v>
      </c>
      <c r="BB388" s="210">
        <v>-1.6883667665000001E-2</v>
      </c>
      <c r="BC388" s="210">
        <v>0.27168712380999999</v>
      </c>
      <c r="BD388" s="210">
        <v>1.7920068622000001</v>
      </c>
      <c r="BE388" s="209" t="s">
        <v>1756</v>
      </c>
      <c r="BF388" s="209" t="s">
        <v>1757</v>
      </c>
      <c r="BG388" s="211">
        <v>0.1</v>
      </c>
      <c r="BH388" s="210">
        <v>1.2285012285000001</v>
      </c>
    </row>
    <row r="389" spans="1:60" x14ac:dyDescent="0.3">
      <c r="A389" s="208">
        <v>386</v>
      </c>
      <c r="B389" s="209" t="s">
        <v>1881</v>
      </c>
      <c r="C389" s="207" t="s">
        <v>234</v>
      </c>
      <c r="D389" s="209" t="s">
        <v>286</v>
      </c>
      <c r="E389" s="209" t="s">
        <v>880</v>
      </c>
      <c r="F389" s="209" t="s">
        <v>288</v>
      </c>
      <c r="G389" s="209" t="s">
        <v>475</v>
      </c>
      <c r="H389" s="209" t="s">
        <v>476</v>
      </c>
      <c r="I389" s="209" t="s">
        <v>291</v>
      </c>
      <c r="J389" s="209" t="s">
        <v>833</v>
      </c>
      <c r="K389" s="211">
        <v>0</v>
      </c>
      <c r="L389" s="211" t="s">
        <v>222</v>
      </c>
      <c r="M389" s="212">
        <v>0</v>
      </c>
      <c r="N389" s="212">
        <v>0</v>
      </c>
      <c r="O389" s="212">
        <v>0</v>
      </c>
      <c r="P389" s="213">
        <v>42977</v>
      </c>
      <c r="Q389" s="211" t="s">
        <v>222</v>
      </c>
      <c r="R389" s="211" t="s">
        <v>222</v>
      </c>
      <c r="S389" s="211" t="s">
        <v>222</v>
      </c>
      <c r="T389" s="211" t="s">
        <v>222</v>
      </c>
      <c r="U389" s="211" t="s">
        <v>222</v>
      </c>
      <c r="V389" s="211" t="s">
        <v>222</v>
      </c>
      <c r="W389" s="215" t="s">
        <v>222</v>
      </c>
      <c r="X389" s="211" t="s">
        <v>222</v>
      </c>
      <c r="Y389" s="211" t="s">
        <v>222</v>
      </c>
      <c r="Z389" s="215" t="s">
        <v>222</v>
      </c>
      <c r="AA389" s="211" t="s">
        <v>222</v>
      </c>
      <c r="AB389" s="213">
        <v>46234</v>
      </c>
      <c r="AC389" s="212">
        <v>214.67489787</v>
      </c>
      <c r="AD389" s="212">
        <v>6669.8766800000003</v>
      </c>
      <c r="AE389" s="211">
        <v>31.069662761</v>
      </c>
      <c r="AF389" s="213">
        <v>44074</v>
      </c>
      <c r="AG389" s="211" t="s">
        <v>222</v>
      </c>
      <c r="AH389" s="211">
        <v>0</v>
      </c>
      <c r="AI389" s="211">
        <v>0</v>
      </c>
      <c r="AJ389" s="211" t="s">
        <v>222</v>
      </c>
      <c r="AK389" s="211" t="s">
        <v>222</v>
      </c>
      <c r="AL389" s="211" t="s">
        <v>222</v>
      </c>
      <c r="AM389" s="211" t="s">
        <v>222</v>
      </c>
      <c r="AN389" s="211" t="s">
        <v>222</v>
      </c>
      <c r="AO389" s="211" t="s">
        <v>222</v>
      </c>
      <c r="AP389" s="211" t="s">
        <v>222</v>
      </c>
      <c r="AQ389" s="211" t="s">
        <v>222</v>
      </c>
      <c r="AR389" s="211" t="s">
        <v>222</v>
      </c>
      <c r="AS389" s="211" t="s">
        <v>222</v>
      </c>
      <c r="AT389" s="211" t="s">
        <v>222</v>
      </c>
      <c r="AU389" s="211" t="s">
        <v>222</v>
      </c>
      <c r="AV389" s="211" t="s">
        <v>222</v>
      </c>
      <c r="AW389" s="211" t="s">
        <v>222</v>
      </c>
      <c r="AX389" s="211" t="s">
        <v>222</v>
      </c>
      <c r="AY389" s="211" t="s">
        <v>222</v>
      </c>
      <c r="AZ389" s="211" t="s">
        <v>222</v>
      </c>
      <c r="BA389" s="211" t="s">
        <v>222</v>
      </c>
      <c r="BB389" s="211" t="s">
        <v>222</v>
      </c>
      <c r="BC389" s="211" t="s">
        <v>222</v>
      </c>
      <c r="BD389" s="211" t="s">
        <v>222</v>
      </c>
      <c r="BE389" s="209" t="s">
        <v>1756</v>
      </c>
      <c r="BF389" s="209" t="s">
        <v>1757</v>
      </c>
      <c r="BG389" s="211">
        <v>0</v>
      </c>
      <c r="BH389" s="211" t="s">
        <v>222</v>
      </c>
    </row>
    <row r="390" spans="1:60" x14ac:dyDescent="0.3">
      <c r="A390" s="208">
        <v>387</v>
      </c>
      <c r="B390" s="209" t="s">
        <v>2257</v>
      </c>
      <c r="C390" s="207" t="s">
        <v>234</v>
      </c>
      <c r="D390" s="209" t="s">
        <v>286</v>
      </c>
      <c r="E390" s="209" t="s">
        <v>880</v>
      </c>
      <c r="F390" s="209" t="s">
        <v>288</v>
      </c>
      <c r="G390" s="209" t="s">
        <v>1400</v>
      </c>
      <c r="H390" s="209" t="s">
        <v>1401</v>
      </c>
      <c r="I390" s="209" t="s">
        <v>291</v>
      </c>
      <c r="J390" s="209" t="s">
        <v>234</v>
      </c>
      <c r="K390" s="211">
        <v>100</v>
      </c>
      <c r="L390" s="211" t="s">
        <v>222</v>
      </c>
      <c r="M390" s="212">
        <v>78.709471399999998</v>
      </c>
      <c r="N390" s="212">
        <v>77.320658922999996</v>
      </c>
      <c r="O390" s="212">
        <v>56.493775217</v>
      </c>
      <c r="P390" s="213">
        <v>46255</v>
      </c>
      <c r="Q390" s="212">
        <v>58375.434000000001</v>
      </c>
      <c r="R390" s="212">
        <v>62736.817000000003</v>
      </c>
      <c r="S390" s="212">
        <v>-4361.3829999999998</v>
      </c>
      <c r="T390" s="211">
        <v>87</v>
      </c>
      <c r="U390" s="211">
        <v>91.452295993999996</v>
      </c>
      <c r="V390" s="210">
        <v>95.131564553999993</v>
      </c>
      <c r="W390" s="213">
        <v>46017</v>
      </c>
      <c r="X390" s="211">
        <v>80.700476554000005</v>
      </c>
      <c r="Y390" s="214">
        <v>107.80605482</v>
      </c>
      <c r="Z390" s="213">
        <v>46185</v>
      </c>
      <c r="AA390" s="210">
        <v>0.88556109097000002</v>
      </c>
      <c r="AB390" s="213">
        <v>45900</v>
      </c>
      <c r="AC390" s="212">
        <v>670.98199999999997</v>
      </c>
      <c r="AD390" s="212">
        <v>65919.149560000005</v>
      </c>
      <c r="AE390" s="211">
        <v>98.242798703999995</v>
      </c>
      <c r="AF390" s="213">
        <v>46234</v>
      </c>
      <c r="AG390" s="210">
        <v>5.6363636363999996</v>
      </c>
      <c r="AH390" s="211">
        <v>5.27</v>
      </c>
      <c r="AI390" s="211">
        <v>0.45</v>
      </c>
      <c r="AJ390" s="210">
        <v>-0.34364261172999999</v>
      </c>
      <c r="AK390" s="210">
        <v>-1.2944360362</v>
      </c>
      <c r="AL390" s="210">
        <v>1.9771413899000001</v>
      </c>
      <c r="AM390" s="210">
        <v>5.0951066103000002</v>
      </c>
      <c r="AN390" s="210">
        <v>-1.3177087346</v>
      </c>
      <c r="AO390" s="210">
        <v>-4.1723508270999998</v>
      </c>
      <c r="AP390" s="210">
        <v>-8.8065720643999992</v>
      </c>
      <c r="AQ390" s="210">
        <v>1.7781937295000001</v>
      </c>
      <c r="AR390" s="211">
        <v>85.48</v>
      </c>
      <c r="AS390" s="211" t="s">
        <v>222</v>
      </c>
      <c r="AT390" s="211" t="s">
        <v>222</v>
      </c>
      <c r="AU390" s="210">
        <v>3.5098155859000002</v>
      </c>
      <c r="AV390" s="210">
        <v>-1.7050037749</v>
      </c>
      <c r="AW390" s="210">
        <v>3.5098155859000002</v>
      </c>
      <c r="AX390" s="210">
        <v>-3.2115297319999998</v>
      </c>
      <c r="AY390" s="212">
        <v>6</v>
      </c>
      <c r="AZ390" s="212">
        <v>5</v>
      </c>
      <c r="BA390" s="210">
        <v>0.52465897166999997</v>
      </c>
      <c r="BB390" s="210">
        <v>-1.0356029437000001</v>
      </c>
      <c r="BC390" s="210">
        <v>0.33846463453999998</v>
      </c>
      <c r="BD390" s="210">
        <v>-12.379234224999999</v>
      </c>
      <c r="BE390" s="209" t="s">
        <v>1756</v>
      </c>
      <c r="BF390" s="209" t="s">
        <v>1758</v>
      </c>
      <c r="BG390" s="211">
        <v>0.45</v>
      </c>
      <c r="BH390" s="210">
        <v>0.53254437870000004</v>
      </c>
    </row>
    <row r="391" spans="1:60" x14ac:dyDescent="0.3">
      <c r="A391" s="208">
        <v>388</v>
      </c>
      <c r="B391" s="209" t="s">
        <v>2258</v>
      </c>
      <c r="C391" s="207" t="s">
        <v>234</v>
      </c>
      <c r="D391" s="209" t="s">
        <v>286</v>
      </c>
      <c r="E391" s="209" t="s">
        <v>880</v>
      </c>
      <c r="F391" s="209" t="s">
        <v>288</v>
      </c>
      <c r="G391" s="209" t="s">
        <v>992</v>
      </c>
      <c r="H391" s="209" t="s">
        <v>993</v>
      </c>
      <c r="I391" s="209" t="s">
        <v>291</v>
      </c>
      <c r="J391" s="209" t="s">
        <v>833</v>
      </c>
      <c r="K391" s="211">
        <v>100</v>
      </c>
      <c r="L391" s="211" t="s">
        <v>222</v>
      </c>
      <c r="M391" s="212">
        <v>3290.2909270999999</v>
      </c>
      <c r="N391" s="212">
        <v>3436.8775065999998</v>
      </c>
      <c r="O391" s="212">
        <v>2656.9472626000002</v>
      </c>
      <c r="P391" s="213">
        <v>46255</v>
      </c>
      <c r="Q391" s="212">
        <v>1879192.953</v>
      </c>
      <c r="R391" s="212">
        <v>2004472.4831999999</v>
      </c>
      <c r="S391" s="212">
        <v>-125279.53019999999</v>
      </c>
      <c r="T391" s="211">
        <v>87</v>
      </c>
      <c r="U391" s="211">
        <v>92.570242766999996</v>
      </c>
      <c r="V391" s="210">
        <v>93.982685364000005</v>
      </c>
      <c r="W391" s="213">
        <v>46052</v>
      </c>
      <c r="X391" s="211">
        <v>81.164782739000003</v>
      </c>
      <c r="Y391" s="214">
        <v>107.18934624000001</v>
      </c>
      <c r="Z391" s="213">
        <v>45903</v>
      </c>
      <c r="AA391" s="210">
        <v>0.84741553361999999</v>
      </c>
      <c r="AB391" s="213">
        <v>45808</v>
      </c>
      <c r="AC391" s="212">
        <v>21599.919000000002</v>
      </c>
      <c r="AD391" s="212">
        <v>2217557.8314</v>
      </c>
      <c r="AE391" s="211">
        <v>102.66509941</v>
      </c>
      <c r="AF391" s="213">
        <v>46234</v>
      </c>
      <c r="AG391" s="210">
        <v>13.890086205999999</v>
      </c>
      <c r="AH391" s="211">
        <v>12.89</v>
      </c>
      <c r="AI391" s="211">
        <v>1</v>
      </c>
      <c r="AJ391" s="210">
        <v>0.31131096512</v>
      </c>
      <c r="AK391" s="210">
        <v>-0.63948245934000003</v>
      </c>
      <c r="AL391" s="210">
        <v>-3.1326809642</v>
      </c>
      <c r="AM391" s="210">
        <v>-1.3404830325999999</v>
      </c>
      <c r="AN391" s="210">
        <v>7.401948999</v>
      </c>
      <c r="AO391" s="210">
        <v>-2.2068096677</v>
      </c>
      <c r="AP391" s="210">
        <v>-8.6914330858999994E-2</v>
      </c>
      <c r="AQ391" s="210">
        <v>0.11507479866000001</v>
      </c>
      <c r="AR391" s="211">
        <v>86.9</v>
      </c>
      <c r="AS391" s="211" t="s">
        <v>222</v>
      </c>
      <c r="AT391" s="211" t="s">
        <v>222</v>
      </c>
      <c r="AU391" s="210">
        <v>-2.5100851635999999</v>
      </c>
      <c r="AV391" s="210">
        <v>0.26053738456999997</v>
      </c>
      <c r="AW391" s="210">
        <v>4.0544755171000002</v>
      </c>
      <c r="AX391" s="210">
        <v>-3.0085653105999999</v>
      </c>
      <c r="AY391" s="212">
        <v>6</v>
      </c>
      <c r="AZ391" s="212">
        <v>6</v>
      </c>
      <c r="BA391" s="210">
        <v>1.1010790575</v>
      </c>
      <c r="BB391" s="210">
        <v>-0.82420746331000005</v>
      </c>
      <c r="BC391" s="210">
        <v>1.0313977272999999</v>
      </c>
      <c r="BD391" s="210">
        <v>-0.87736717492000005</v>
      </c>
      <c r="BE391" s="209" t="s">
        <v>1756</v>
      </c>
      <c r="BF391" s="209" t="s">
        <v>1758</v>
      </c>
      <c r="BG391" s="211">
        <v>1</v>
      </c>
      <c r="BH391" s="210">
        <v>1.1081560284</v>
      </c>
    </row>
    <row r="392" spans="1:60" x14ac:dyDescent="0.3">
      <c r="A392" s="208">
        <v>389</v>
      </c>
      <c r="B392" s="209" t="s">
        <v>2259</v>
      </c>
      <c r="C392" s="207" t="s">
        <v>234</v>
      </c>
      <c r="D392" s="209" t="s">
        <v>286</v>
      </c>
      <c r="E392" s="209" t="s">
        <v>880</v>
      </c>
      <c r="F392" s="209" t="s">
        <v>288</v>
      </c>
      <c r="G392" s="209" t="s">
        <v>1402</v>
      </c>
      <c r="H392" s="209" t="s">
        <v>1403</v>
      </c>
      <c r="I392" s="209" t="s">
        <v>291</v>
      </c>
      <c r="J392" s="209" t="s">
        <v>833</v>
      </c>
      <c r="K392" s="211">
        <v>0</v>
      </c>
      <c r="L392" s="211" t="s">
        <v>222</v>
      </c>
      <c r="M392" s="212">
        <v>0</v>
      </c>
      <c r="N392" s="212">
        <v>0</v>
      </c>
      <c r="O392" s="212">
        <v>0</v>
      </c>
      <c r="P392" s="213">
        <v>45779</v>
      </c>
      <c r="Q392" s="211" t="s">
        <v>222</v>
      </c>
      <c r="R392" s="211" t="s">
        <v>222</v>
      </c>
      <c r="S392" s="211" t="s">
        <v>222</v>
      </c>
      <c r="T392" s="211" t="s">
        <v>222</v>
      </c>
      <c r="U392" s="211" t="s">
        <v>222</v>
      </c>
      <c r="V392" s="211" t="s">
        <v>222</v>
      </c>
      <c r="W392" s="215" t="s">
        <v>222</v>
      </c>
      <c r="X392" s="211" t="s">
        <v>222</v>
      </c>
      <c r="Y392" s="211" t="s">
        <v>222</v>
      </c>
      <c r="Z392" s="215" t="s">
        <v>222</v>
      </c>
      <c r="AA392" s="211" t="s">
        <v>222</v>
      </c>
      <c r="AB392" s="213">
        <v>46234</v>
      </c>
      <c r="AC392" s="212">
        <v>178.65100000000001</v>
      </c>
      <c r="AD392" s="212">
        <v>165462.63164000001</v>
      </c>
      <c r="AE392" s="211">
        <v>926.17803225</v>
      </c>
      <c r="AF392" s="213">
        <v>46234</v>
      </c>
      <c r="AG392" s="211" t="s">
        <v>222</v>
      </c>
      <c r="AH392" s="211">
        <v>119.71</v>
      </c>
      <c r="AI392" s="211">
        <v>10.93</v>
      </c>
      <c r="AJ392" s="211" t="s">
        <v>222</v>
      </c>
      <c r="AK392" s="211" t="s">
        <v>222</v>
      </c>
      <c r="AL392" s="211" t="s">
        <v>222</v>
      </c>
      <c r="AM392" s="211" t="s">
        <v>222</v>
      </c>
      <c r="AN392" s="211" t="s">
        <v>222</v>
      </c>
      <c r="AO392" s="211" t="s">
        <v>222</v>
      </c>
      <c r="AP392" s="211" t="s">
        <v>222</v>
      </c>
      <c r="AQ392" s="211" t="s">
        <v>222</v>
      </c>
      <c r="AR392" s="211" t="s">
        <v>222</v>
      </c>
      <c r="AS392" s="211" t="s">
        <v>222</v>
      </c>
      <c r="AT392" s="211" t="s">
        <v>222</v>
      </c>
      <c r="AU392" s="211" t="s">
        <v>222</v>
      </c>
      <c r="AV392" s="211" t="s">
        <v>222</v>
      </c>
      <c r="AW392" s="211" t="s">
        <v>222</v>
      </c>
      <c r="AX392" s="211" t="s">
        <v>222</v>
      </c>
      <c r="AY392" s="211" t="s">
        <v>222</v>
      </c>
      <c r="AZ392" s="211" t="s">
        <v>222</v>
      </c>
      <c r="BA392" s="210">
        <v>1.2863745370999999</v>
      </c>
      <c r="BB392" s="211" t="s">
        <v>222</v>
      </c>
      <c r="BC392" s="211" t="s">
        <v>222</v>
      </c>
      <c r="BD392" s="211" t="s">
        <v>222</v>
      </c>
      <c r="BE392" s="209" t="s">
        <v>1756</v>
      </c>
      <c r="BF392" s="209" t="s">
        <v>1757</v>
      </c>
      <c r="BG392" s="211">
        <v>10.93</v>
      </c>
      <c r="BH392" s="211" t="s">
        <v>222</v>
      </c>
    </row>
    <row r="393" spans="1:60" x14ac:dyDescent="0.3">
      <c r="A393" s="208">
        <v>390</v>
      </c>
      <c r="B393" s="209" t="s">
        <v>2260</v>
      </c>
      <c r="C393" s="207" t="s">
        <v>234</v>
      </c>
      <c r="D393" s="209" t="s">
        <v>286</v>
      </c>
      <c r="E393" s="209" t="s">
        <v>880</v>
      </c>
      <c r="F393" s="209" t="s">
        <v>288</v>
      </c>
      <c r="G393" s="209" t="s">
        <v>477</v>
      </c>
      <c r="H393" s="209" t="s">
        <v>478</v>
      </c>
      <c r="I393" s="209" t="s">
        <v>291</v>
      </c>
      <c r="J393" s="209" t="s">
        <v>833</v>
      </c>
      <c r="K393" s="211">
        <v>98.461538461999993</v>
      </c>
      <c r="L393" s="211" t="s">
        <v>222</v>
      </c>
      <c r="M393" s="212">
        <v>1.74217716</v>
      </c>
      <c r="N393" s="212">
        <v>1.1975550769000001</v>
      </c>
      <c r="O393" s="212">
        <v>1.9608752173999999</v>
      </c>
      <c r="P393" s="213">
        <v>46255</v>
      </c>
      <c r="Q393" s="212">
        <v>5378.6767479999999</v>
      </c>
      <c r="R393" s="212">
        <v>4822.2619119999999</v>
      </c>
      <c r="S393" s="212">
        <v>556.41483599000003</v>
      </c>
      <c r="T393" s="211">
        <v>0.28999999999999998</v>
      </c>
      <c r="U393" s="211">
        <v>0.37</v>
      </c>
      <c r="V393" s="210">
        <v>78.378378377999994</v>
      </c>
      <c r="W393" s="213">
        <v>46126</v>
      </c>
      <c r="X393" s="211">
        <v>0.26895368084999999</v>
      </c>
      <c r="Y393" s="214">
        <v>107.82525789</v>
      </c>
      <c r="Z393" s="213">
        <v>45985</v>
      </c>
      <c r="AA393" s="210">
        <v>0.45071443973000003</v>
      </c>
      <c r="AB393" s="213">
        <v>46234</v>
      </c>
      <c r="AC393" s="212">
        <v>18547.161199999999</v>
      </c>
      <c r="AD393" s="212">
        <v>11933.66858</v>
      </c>
      <c r="AE393" s="211">
        <v>0.64342291799999995</v>
      </c>
      <c r="AF393" s="213">
        <v>46021</v>
      </c>
      <c r="AG393" s="210">
        <v>0.47695459615000002</v>
      </c>
      <c r="AH393" s="211">
        <v>1.24008195E-3</v>
      </c>
      <c r="AI393" s="211">
        <v>0</v>
      </c>
      <c r="AJ393" s="210">
        <v>-6.4516129032</v>
      </c>
      <c r="AK393" s="210">
        <v>-7.4024063276999996</v>
      </c>
      <c r="AL393" s="210">
        <v>-14.705882353</v>
      </c>
      <c r="AM393" s="210">
        <v>-12.121212120999999</v>
      </c>
      <c r="AN393" s="210">
        <v>11.972383197999999</v>
      </c>
      <c r="AO393" s="210">
        <v>-9.0224386509999999</v>
      </c>
      <c r="AP393" s="210">
        <v>4.4835198689000002</v>
      </c>
      <c r="AQ393" s="210">
        <v>-9.3750000001</v>
      </c>
      <c r="AR393" s="211">
        <v>0.32</v>
      </c>
      <c r="AS393" s="210">
        <v>415.54610501000002</v>
      </c>
      <c r="AT393" s="210">
        <v>379.43899832</v>
      </c>
      <c r="AU393" s="210">
        <v>-12.121212120999999</v>
      </c>
      <c r="AV393" s="210">
        <v>-6.5550915987999998</v>
      </c>
      <c r="AW393" s="210">
        <v>10.344827585999999</v>
      </c>
      <c r="AX393" s="210">
        <v>-12.121212120999999</v>
      </c>
      <c r="AY393" s="212">
        <v>5</v>
      </c>
      <c r="AZ393" s="212">
        <v>6</v>
      </c>
      <c r="BA393" s="210">
        <v>0</v>
      </c>
      <c r="BB393" s="210">
        <v>-6.1392825792999997E-2</v>
      </c>
      <c r="BC393" s="210">
        <v>1.2976128077</v>
      </c>
      <c r="BD393" s="210">
        <v>7.1143379332999999</v>
      </c>
      <c r="BE393" s="209" t="s">
        <v>1756</v>
      </c>
      <c r="BF393" s="209" t="s">
        <v>1757</v>
      </c>
      <c r="BG393" s="211">
        <v>0</v>
      </c>
      <c r="BH393" s="210">
        <v>0</v>
      </c>
    </row>
    <row r="394" spans="1:60" x14ac:dyDescent="0.3">
      <c r="A394" s="208">
        <v>391</v>
      </c>
      <c r="B394" s="209" t="s">
        <v>2261</v>
      </c>
      <c r="C394" s="207" t="s">
        <v>234</v>
      </c>
      <c r="D394" s="209" t="s">
        <v>286</v>
      </c>
      <c r="E394" s="209" t="s">
        <v>880</v>
      </c>
      <c r="F394" s="209" t="s">
        <v>288</v>
      </c>
      <c r="G394" s="209" t="s">
        <v>1199</v>
      </c>
      <c r="H394" s="209" t="s">
        <v>1200</v>
      </c>
      <c r="I394" s="209" t="s">
        <v>291</v>
      </c>
      <c r="J394" s="209" t="s">
        <v>833</v>
      </c>
      <c r="K394" s="211">
        <v>100</v>
      </c>
      <c r="L394" s="211" t="s">
        <v>222</v>
      </c>
      <c r="M394" s="212">
        <v>240.14997231999999</v>
      </c>
      <c r="N394" s="212">
        <v>150.65180046</v>
      </c>
      <c r="O394" s="212">
        <v>147.04531130000001</v>
      </c>
      <c r="P394" s="213">
        <v>46255</v>
      </c>
      <c r="Q394" s="212">
        <v>78816.322939999998</v>
      </c>
      <c r="R394" s="212">
        <v>299354.48154000001</v>
      </c>
      <c r="S394" s="212">
        <v>-220538.1586</v>
      </c>
      <c r="T394" s="211">
        <v>222.22</v>
      </c>
      <c r="U394" s="211">
        <v>272.72078492999998</v>
      </c>
      <c r="V394" s="210">
        <v>81.482605023000005</v>
      </c>
      <c r="W394" s="213">
        <v>46189</v>
      </c>
      <c r="X394" s="211">
        <v>193.00918985999999</v>
      </c>
      <c r="Y394" s="214">
        <v>115.13441414</v>
      </c>
      <c r="Z394" s="213">
        <v>45986</v>
      </c>
      <c r="AA394" s="210">
        <v>0.22526326156000001</v>
      </c>
      <c r="AB394" s="213">
        <v>45808</v>
      </c>
      <c r="AC394" s="212">
        <v>354.67700000000002</v>
      </c>
      <c r="AD394" s="212">
        <v>349885.38475000003</v>
      </c>
      <c r="AE394" s="211">
        <v>986.49020024000004</v>
      </c>
      <c r="AF394" s="213">
        <v>46251</v>
      </c>
      <c r="AG394" s="210">
        <v>12.398995284</v>
      </c>
      <c r="AH394" s="211">
        <v>104.65</v>
      </c>
      <c r="AI394" s="211">
        <v>4</v>
      </c>
      <c r="AJ394" s="210">
        <v>0.52019722261000001</v>
      </c>
      <c r="AK394" s="210">
        <v>-0.43059620184000003</v>
      </c>
      <c r="AL394" s="210">
        <v>-16.926147245999999</v>
      </c>
      <c r="AM394" s="210">
        <v>-15.525916447</v>
      </c>
      <c r="AN394" s="210">
        <v>6.1449461937000001</v>
      </c>
      <c r="AO394" s="210">
        <v>-1.3127368418000001</v>
      </c>
      <c r="AP394" s="210">
        <v>-1.3439171362</v>
      </c>
      <c r="AQ394" s="210">
        <v>-7.6190920841000001</v>
      </c>
      <c r="AR394" s="211">
        <v>240.54753846</v>
      </c>
      <c r="AS394" s="211" t="s">
        <v>222</v>
      </c>
      <c r="AT394" s="211" t="s">
        <v>222</v>
      </c>
      <c r="AU394" s="210">
        <v>-16.844317765</v>
      </c>
      <c r="AV394" s="210">
        <v>1.1546102104</v>
      </c>
      <c r="AW394" s="210">
        <v>15.553996121999999</v>
      </c>
      <c r="AX394" s="210">
        <v>-16.844317765</v>
      </c>
      <c r="AY394" s="212">
        <v>8</v>
      </c>
      <c r="AZ394" s="212">
        <v>7</v>
      </c>
      <c r="BA394" s="210">
        <v>1.3573125211999999</v>
      </c>
      <c r="BB394" s="210">
        <v>-0.39518697985000001</v>
      </c>
      <c r="BC394" s="210">
        <v>1.2360336634</v>
      </c>
      <c r="BD394" s="210">
        <v>1.6222769111999999</v>
      </c>
      <c r="BE394" s="209" t="s">
        <v>1756</v>
      </c>
      <c r="BF394" s="209" t="s">
        <v>1758</v>
      </c>
      <c r="BG394" s="211">
        <v>4</v>
      </c>
      <c r="BH394" s="210">
        <v>1.3586495024</v>
      </c>
    </row>
    <row r="395" spans="1:60" x14ac:dyDescent="0.3">
      <c r="A395" s="208">
        <v>392</v>
      </c>
      <c r="B395" s="209" t="s">
        <v>2262</v>
      </c>
      <c r="C395" s="207" t="s">
        <v>234</v>
      </c>
      <c r="D395" s="209" t="s">
        <v>286</v>
      </c>
      <c r="E395" s="209" t="s">
        <v>880</v>
      </c>
      <c r="F395" s="209" t="s">
        <v>288</v>
      </c>
      <c r="G395" s="209" t="s">
        <v>2263</v>
      </c>
      <c r="H395" s="209" t="s">
        <v>2264</v>
      </c>
      <c r="I395" s="209" t="s">
        <v>222</v>
      </c>
      <c r="J395" s="209" t="s">
        <v>833</v>
      </c>
      <c r="K395" s="211">
        <v>75.384615385000004</v>
      </c>
      <c r="L395" s="211" t="s">
        <v>222</v>
      </c>
      <c r="M395" s="211" t="s">
        <v>222</v>
      </c>
      <c r="N395" s="211" t="s">
        <v>222</v>
      </c>
      <c r="O395" s="212">
        <v>13.22134913</v>
      </c>
      <c r="P395" s="213">
        <v>46255</v>
      </c>
      <c r="Q395" s="212">
        <v>19577.79536</v>
      </c>
      <c r="R395" s="211" t="s">
        <v>222</v>
      </c>
      <c r="S395" s="211" t="s">
        <v>222</v>
      </c>
      <c r="T395" s="211">
        <v>33.76</v>
      </c>
      <c r="U395" s="211" t="s">
        <v>222</v>
      </c>
      <c r="V395" s="211" t="s">
        <v>222</v>
      </c>
      <c r="W395" s="215" t="s">
        <v>222</v>
      </c>
      <c r="X395" s="211" t="s">
        <v>222</v>
      </c>
      <c r="Y395" s="211" t="s">
        <v>222</v>
      </c>
      <c r="Z395" s="215" t="s">
        <v>222</v>
      </c>
      <c r="AA395" s="210">
        <v>1.2039822242</v>
      </c>
      <c r="AB395" s="213">
        <v>46234</v>
      </c>
      <c r="AC395" s="212">
        <v>579.91099999999994</v>
      </c>
      <c r="AD395" s="212">
        <v>16260.86745</v>
      </c>
      <c r="AE395" s="211">
        <v>28.040281095000001</v>
      </c>
      <c r="AF395" s="213">
        <v>46203</v>
      </c>
      <c r="AG395" s="211" t="s">
        <v>222</v>
      </c>
      <c r="AH395" s="211" t="s">
        <v>222</v>
      </c>
      <c r="AI395" s="211">
        <v>0</v>
      </c>
      <c r="AJ395" s="210">
        <v>-2.9612081743999999E-2</v>
      </c>
      <c r="AK395" s="210">
        <v>-0.9804055062</v>
      </c>
      <c r="AL395" s="210">
        <v>11.479156908</v>
      </c>
      <c r="AM395" s="211" t="s">
        <v>222</v>
      </c>
      <c r="AN395" s="211" t="s">
        <v>222</v>
      </c>
      <c r="AO395" s="211" t="s">
        <v>222</v>
      </c>
      <c r="AP395" s="211" t="s">
        <v>222</v>
      </c>
      <c r="AQ395" s="210">
        <v>6.1635220126999997</v>
      </c>
      <c r="AR395" s="211">
        <v>31.8</v>
      </c>
      <c r="AS395" s="211" t="s">
        <v>222</v>
      </c>
      <c r="AT395" s="211" t="s">
        <v>222</v>
      </c>
      <c r="AU395" s="210">
        <v>10.68852459</v>
      </c>
      <c r="AV395" s="211" t="s">
        <v>222</v>
      </c>
      <c r="AW395" s="210">
        <v>10.68852459</v>
      </c>
      <c r="AX395" s="210">
        <v>8.9363893898000004</v>
      </c>
      <c r="AY395" s="211" t="s">
        <v>222</v>
      </c>
      <c r="AZ395" s="211" t="s">
        <v>222</v>
      </c>
      <c r="BA395" s="210">
        <v>0</v>
      </c>
      <c r="BB395" s="211" t="s">
        <v>222</v>
      </c>
      <c r="BC395" s="211" t="s">
        <v>222</v>
      </c>
      <c r="BD395" s="211" t="s">
        <v>222</v>
      </c>
      <c r="BE395" s="209" t="s">
        <v>1756</v>
      </c>
      <c r="BF395" s="209" t="s">
        <v>1757</v>
      </c>
      <c r="BG395" s="211">
        <v>0</v>
      </c>
      <c r="BH395" s="210">
        <v>0</v>
      </c>
    </row>
    <row r="396" spans="1:60" x14ac:dyDescent="0.3">
      <c r="A396" s="208">
        <v>393</v>
      </c>
      <c r="B396" s="209" t="s">
        <v>2265</v>
      </c>
      <c r="C396" s="207" t="s">
        <v>234</v>
      </c>
      <c r="D396" s="209" t="s">
        <v>286</v>
      </c>
      <c r="E396" s="209" t="s">
        <v>880</v>
      </c>
      <c r="F396" s="209" t="s">
        <v>288</v>
      </c>
      <c r="G396" s="209" t="s">
        <v>2049</v>
      </c>
      <c r="H396" s="209" t="s">
        <v>599</v>
      </c>
      <c r="I396" s="209" t="s">
        <v>291</v>
      </c>
      <c r="J396" s="209" t="s">
        <v>833</v>
      </c>
      <c r="K396" s="211">
        <v>69.230769230999996</v>
      </c>
      <c r="L396" s="211" t="s">
        <v>222</v>
      </c>
      <c r="M396" s="212">
        <v>64.591044999999994</v>
      </c>
      <c r="N396" s="212">
        <v>13.700947230000001</v>
      </c>
      <c r="O396" s="212">
        <v>7.8367130434999996</v>
      </c>
      <c r="P396" s="213">
        <v>46255</v>
      </c>
      <c r="Q396" s="212">
        <v>182162.28547</v>
      </c>
      <c r="R396" s="212">
        <v>199878.402</v>
      </c>
      <c r="S396" s="212">
        <v>-17716.116532</v>
      </c>
      <c r="T396" s="211">
        <v>34.5</v>
      </c>
      <c r="U396" s="211">
        <v>73.524661616000003</v>
      </c>
      <c r="V396" s="210">
        <v>46.923031322999996</v>
      </c>
      <c r="W396" s="213">
        <v>45895</v>
      </c>
      <c r="X396" s="211">
        <v>33.787620670000003</v>
      </c>
      <c r="Y396" s="214">
        <v>102.10840336</v>
      </c>
      <c r="Z396" s="213">
        <v>46232</v>
      </c>
      <c r="AA396" s="210">
        <v>0.33460605911000002</v>
      </c>
      <c r="AB396" s="213">
        <v>46234</v>
      </c>
      <c r="AC396" s="212">
        <v>5280.0662454000003</v>
      </c>
      <c r="AD396" s="212">
        <v>544408.20932000002</v>
      </c>
      <c r="AE396" s="211">
        <v>103.10632178</v>
      </c>
      <c r="AF396" s="213">
        <v>46234</v>
      </c>
      <c r="AG396" s="210">
        <v>4.7071769164999999</v>
      </c>
      <c r="AH396" s="211">
        <v>3.85</v>
      </c>
      <c r="AI396" s="211">
        <v>0.22</v>
      </c>
      <c r="AJ396" s="210">
        <v>0</v>
      </c>
      <c r="AK396" s="211" t="s">
        <v>222</v>
      </c>
      <c r="AL396" s="210">
        <v>-5.1451990631999998</v>
      </c>
      <c r="AM396" s="210">
        <v>-5.1721635803000003</v>
      </c>
      <c r="AN396" s="210">
        <v>-54.103894048000001</v>
      </c>
      <c r="AO396" s="210">
        <v>-17.908579713999998</v>
      </c>
      <c r="AP396" s="210">
        <v>-61.592757378000002</v>
      </c>
      <c r="AQ396" s="210">
        <v>0.29069767443</v>
      </c>
      <c r="AR396" s="211">
        <v>34.4</v>
      </c>
      <c r="AS396" s="210">
        <v>49.952061151000002</v>
      </c>
      <c r="AT396" s="210">
        <v>13.844954465000001</v>
      </c>
      <c r="AU396" s="210">
        <v>-1.4285714286</v>
      </c>
      <c r="AV396" s="210">
        <v>-15.441232662000001</v>
      </c>
      <c r="AW396" s="210">
        <v>0.99649878812000003</v>
      </c>
      <c r="AX396" s="210">
        <v>-18.451559481</v>
      </c>
      <c r="AY396" s="212">
        <v>3</v>
      </c>
      <c r="AZ396" s="212">
        <v>4</v>
      </c>
      <c r="BA396" s="210">
        <v>0.60109289617999995</v>
      </c>
      <c r="BB396" s="210">
        <v>-2.0531299109000001</v>
      </c>
      <c r="BC396" s="210">
        <v>-0.740170985</v>
      </c>
      <c r="BD396" s="210">
        <v>-72.450072106999997</v>
      </c>
      <c r="BE396" s="209" t="s">
        <v>1756</v>
      </c>
      <c r="BF396" s="209" t="s">
        <v>1757</v>
      </c>
      <c r="BG396" s="211">
        <v>0.22</v>
      </c>
      <c r="BH396" s="210">
        <v>0.62464508801999996</v>
      </c>
    </row>
    <row r="397" spans="1:60" x14ac:dyDescent="0.3">
      <c r="A397" s="208">
        <v>394</v>
      </c>
      <c r="B397" s="209" t="s">
        <v>2266</v>
      </c>
      <c r="C397" s="207" t="s">
        <v>234</v>
      </c>
      <c r="D397" s="209" t="s">
        <v>286</v>
      </c>
      <c r="E397" s="209" t="s">
        <v>880</v>
      </c>
      <c r="F397" s="209" t="s">
        <v>288</v>
      </c>
      <c r="G397" s="209" t="s">
        <v>994</v>
      </c>
      <c r="H397" s="209" t="s">
        <v>995</v>
      </c>
      <c r="I397" s="209" t="s">
        <v>291</v>
      </c>
      <c r="J397" s="209" t="s">
        <v>833</v>
      </c>
      <c r="K397" s="211">
        <v>30.769230769</v>
      </c>
      <c r="L397" s="211" t="s">
        <v>222</v>
      </c>
      <c r="M397" s="212">
        <v>34.735108719999999</v>
      </c>
      <c r="N397" s="212">
        <v>0.21014723077</v>
      </c>
      <c r="O397" s="212">
        <v>0.14783478260999999</v>
      </c>
      <c r="P397" s="213">
        <v>46244</v>
      </c>
      <c r="Q397" s="212">
        <v>193845.11360000001</v>
      </c>
      <c r="R397" s="212">
        <v>325085.59999999998</v>
      </c>
      <c r="S397" s="212">
        <v>-131240.48639999999</v>
      </c>
      <c r="T397" s="211" t="s">
        <v>222</v>
      </c>
      <c r="U397" s="211">
        <v>356.90192207000001</v>
      </c>
      <c r="V397" s="211" t="s">
        <v>222</v>
      </c>
      <c r="W397" s="213">
        <v>45925</v>
      </c>
      <c r="X397" s="211">
        <v>162.83937073000001</v>
      </c>
      <c r="Y397" s="211" t="s">
        <v>222</v>
      </c>
      <c r="Z397" s="213">
        <v>46168</v>
      </c>
      <c r="AA397" s="210">
        <v>0.85755800759</v>
      </c>
      <c r="AB397" s="213">
        <v>46234</v>
      </c>
      <c r="AC397" s="212">
        <v>801.34400000000005</v>
      </c>
      <c r="AD397" s="212">
        <v>226043.15030000001</v>
      </c>
      <c r="AE397" s="211">
        <v>282.08004340000002</v>
      </c>
      <c r="AF397" s="213">
        <v>46240</v>
      </c>
      <c r="AG397" s="210">
        <v>7.6194650357000002</v>
      </c>
      <c r="AH397" s="211">
        <v>42.669004200000003</v>
      </c>
      <c r="AI397" s="211">
        <v>3.1004269999999998</v>
      </c>
      <c r="AJ397" s="211" t="s">
        <v>222</v>
      </c>
      <c r="AK397" s="211" t="s">
        <v>222</v>
      </c>
      <c r="AL397" s="211" t="s">
        <v>222</v>
      </c>
      <c r="AM397" s="211" t="s">
        <v>222</v>
      </c>
      <c r="AN397" s="211" t="s">
        <v>222</v>
      </c>
      <c r="AO397" s="211" t="s">
        <v>222</v>
      </c>
      <c r="AP397" s="211" t="s">
        <v>222</v>
      </c>
      <c r="AQ397" s="211" t="s">
        <v>222</v>
      </c>
      <c r="AR397" s="211" t="s">
        <v>222</v>
      </c>
      <c r="AS397" s="211" t="s">
        <v>222</v>
      </c>
      <c r="AT397" s="211" t="s">
        <v>222</v>
      </c>
      <c r="AU397" s="211" t="s">
        <v>222</v>
      </c>
      <c r="AV397" s="211" t="s">
        <v>222</v>
      </c>
      <c r="AW397" s="210">
        <v>67.932919724000001</v>
      </c>
      <c r="AX397" s="210">
        <v>-39.343125143000002</v>
      </c>
      <c r="AY397" s="212">
        <v>4</v>
      </c>
      <c r="AZ397" s="212">
        <v>5</v>
      </c>
      <c r="BA397" s="210">
        <v>1.4420590698</v>
      </c>
      <c r="BB397" s="211" t="s">
        <v>222</v>
      </c>
      <c r="BC397" s="211" t="s">
        <v>222</v>
      </c>
      <c r="BD397" s="211" t="s">
        <v>222</v>
      </c>
      <c r="BE397" s="209" t="s">
        <v>1756</v>
      </c>
      <c r="BF397" s="209" t="s">
        <v>1757</v>
      </c>
      <c r="BG397" s="211">
        <v>3.1004269999999998</v>
      </c>
      <c r="BH397" s="210">
        <v>1.2918445833000001</v>
      </c>
    </row>
    <row r="398" spans="1:60" x14ac:dyDescent="0.3">
      <c r="A398" s="208">
        <v>395</v>
      </c>
      <c r="B398" s="209" t="s">
        <v>1969</v>
      </c>
      <c r="C398" s="207" t="s">
        <v>234</v>
      </c>
      <c r="D398" s="209" t="s">
        <v>286</v>
      </c>
      <c r="E398" s="209" t="s">
        <v>880</v>
      </c>
      <c r="F398" s="209" t="s">
        <v>288</v>
      </c>
      <c r="G398" s="209" t="s">
        <v>1404</v>
      </c>
      <c r="H398" s="209" t="s">
        <v>1405</v>
      </c>
      <c r="I398" s="209" t="s">
        <v>291</v>
      </c>
      <c r="J398" s="209" t="s">
        <v>833</v>
      </c>
      <c r="K398" s="211">
        <v>30.769230769</v>
      </c>
      <c r="L398" s="211" t="s">
        <v>222</v>
      </c>
      <c r="M398" s="212">
        <v>6.2316795599999999</v>
      </c>
      <c r="N398" s="212">
        <v>5.4749406154000004</v>
      </c>
      <c r="O398" s="212">
        <v>1.0965865216999999</v>
      </c>
      <c r="P398" s="213">
        <v>46247</v>
      </c>
      <c r="Q398" s="212">
        <v>93942.756599999993</v>
      </c>
      <c r="R398" s="212">
        <v>89739.242450000005</v>
      </c>
      <c r="S398" s="212">
        <v>4203.51415</v>
      </c>
      <c r="T398" s="211" t="s">
        <v>222</v>
      </c>
      <c r="U398" s="211">
        <v>121.8</v>
      </c>
      <c r="V398" s="211" t="s">
        <v>222</v>
      </c>
      <c r="W398" s="213">
        <v>46247</v>
      </c>
      <c r="X398" s="211">
        <v>102.35370459000001</v>
      </c>
      <c r="Y398" s="211" t="s">
        <v>222</v>
      </c>
      <c r="Z398" s="213">
        <v>46098</v>
      </c>
      <c r="AA398" s="210">
        <v>1.0200267936</v>
      </c>
      <c r="AB398" s="213">
        <v>46142</v>
      </c>
      <c r="AC398" s="212">
        <v>771.28700000000003</v>
      </c>
      <c r="AD398" s="212">
        <v>92098.322499999995</v>
      </c>
      <c r="AE398" s="211">
        <v>119.40862804</v>
      </c>
      <c r="AF398" s="213">
        <v>46209</v>
      </c>
      <c r="AG398" s="210">
        <v>11.783412117999999</v>
      </c>
      <c r="AH398" s="211">
        <v>13.71</v>
      </c>
      <c r="AI398" s="211">
        <v>0</v>
      </c>
      <c r="AJ398" s="211" t="s">
        <v>222</v>
      </c>
      <c r="AK398" s="211" t="s">
        <v>222</v>
      </c>
      <c r="AL398" s="211" t="s">
        <v>222</v>
      </c>
      <c r="AM398" s="211" t="s">
        <v>222</v>
      </c>
      <c r="AN398" s="211" t="s">
        <v>222</v>
      </c>
      <c r="AO398" s="211" t="s">
        <v>222</v>
      </c>
      <c r="AP398" s="211" t="s">
        <v>222</v>
      </c>
      <c r="AQ398" s="211" t="s">
        <v>222</v>
      </c>
      <c r="AR398" s="211" t="s">
        <v>222</v>
      </c>
      <c r="AS398" s="211" t="s">
        <v>222</v>
      </c>
      <c r="AT398" s="211" t="s">
        <v>222</v>
      </c>
      <c r="AU398" s="211" t="s">
        <v>222</v>
      </c>
      <c r="AV398" s="211" t="s">
        <v>222</v>
      </c>
      <c r="AW398" s="210">
        <v>4.5043478262000001</v>
      </c>
      <c r="AX398" s="210">
        <v>-1.6421484774999999</v>
      </c>
      <c r="AY398" s="212">
        <v>9</v>
      </c>
      <c r="AZ398" s="212">
        <v>8</v>
      </c>
      <c r="BA398" s="210">
        <v>0</v>
      </c>
      <c r="BB398" s="211" t="s">
        <v>222</v>
      </c>
      <c r="BC398" s="211" t="s">
        <v>222</v>
      </c>
      <c r="BD398" s="211" t="s">
        <v>222</v>
      </c>
      <c r="BE398" s="209" t="s">
        <v>1756</v>
      </c>
      <c r="BF398" s="209" t="s">
        <v>1758</v>
      </c>
      <c r="BG398" s="211">
        <v>0</v>
      </c>
      <c r="BH398" s="210">
        <v>0</v>
      </c>
    </row>
    <row r="399" spans="1:60" x14ac:dyDescent="0.3">
      <c r="A399" s="208">
        <v>396</v>
      </c>
      <c r="B399" s="209" t="s">
        <v>2267</v>
      </c>
      <c r="C399" s="207" t="s">
        <v>234</v>
      </c>
      <c r="D399" s="209" t="s">
        <v>286</v>
      </c>
      <c r="E399" s="209" t="s">
        <v>880</v>
      </c>
      <c r="F399" s="209" t="s">
        <v>288</v>
      </c>
      <c r="G399" s="209" t="s">
        <v>1928</v>
      </c>
      <c r="H399" s="209" t="s">
        <v>1929</v>
      </c>
      <c r="I399" s="209" t="s">
        <v>222</v>
      </c>
      <c r="J399" s="209" t="s">
        <v>833</v>
      </c>
      <c r="K399" s="211">
        <v>0</v>
      </c>
      <c r="L399" s="211" t="s">
        <v>222</v>
      </c>
      <c r="M399" s="211" t="s">
        <v>222</v>
      </c>
      <c r="N399" s="212">
        <v>0</v>
      </c>
      <c r="O399" s="212">
        <v>0</v>
      </c>
      <c r="P399" s="213">
        <v>46163</v>
      </c>
      <c r="Q399" s="211" t="s">
        <v>222</v>
      </c>
      <c r="R399" s="211" t="s">
        <v>222</v>
      </c>
      <c r="S399" s="211" t="s">
        <v>222</v>
      </c>
      <c r="T399" s="211" t="s">
        <v>222</v>
      </c>
      <c r="U399" s="211" t="s">
        <v>222</v>
      </c>
      <c r="V399" s="211" t="s">
        <v>222</v>
      </c>
      <c r="W399" s="215" t="s">
        <v>222</v>
      </c>
      <c r="X399" s="211" t="s">
        <v>222</v>
      </c>
      <c r="Y399" s="211" t="s">
        <v>222</v>
      </c>
      <c r="Z399" s="215" t="s">
        <v>222</v>
      </c>
      <c r="AA399" s="211" t="s">
        <v>222</v>
      </c>
      <c r="AB399" s="213">
        <v>46234</v>
      </c>
      <c r="AC399" s="212">
        <v>1408.7806641</v>
      </c>
      <c r="AD399" s="212">
        <v>15254.36363</v>
      </c>
      <c r="AE399" s="211">
        <v>10.828061471</v>
      </c>
      <c r="AF399" s="215" t="s">
        <v>222</v>
      </c>
      <c r="AG399" s="211" t="s">
        <v>222</v>
      </c>
      <c r="AH399" s="211" t="s">
        <v>222</v>
      </c>
      <c r="AI399" s="211">
        <v>0</v>
      </c>
      <c r="AJ399" s="211" t="s">
        <v>222</v>
      </c>
      <c r="AK399" s="211" t="s">
        <v>222</v>
      </c>
      <c r="AL399" s="211" t="s">
        <v>222</v>
      </c>
      <c r="AM399" s="211" t="s">
        <v>222</v>
      </c>
      <c r="AN399" s="211" t="s">
        <v>222</v>
      </c>
      <c r="AO399" s="211" t="s">
        <v>222</v>
      </c>
      <c r="AP399" s="211" t="s">
        <v>222</v>
      </c>
      <c r="AQ399" s="211" t="s">
        <v>222</v>
      </c>
      <c r="AR399" s="211" t="s">
        <v>222</v>
      </c>
      <c r="AS399" s="211" t="s">
        <v>222</v>
      </c>
      <c r="AT399" s="211" t="s">
        <v>222</v>
      </c>
      <c r="AU399" s="211" t="s">
        <v>222</v>
      </c>
      <c r="AV399" s="211" t="s">
        <v>222</v>
      </c>
      <c r="AW399" s="210">
        <v>0</v>
      </c>
      <c r="AX399" s="210">
        <v>0</v>
      </c>
      <c r="AY399" s="211" t="s">
        <v>222</v>
      </c>
      <c r="AZ399" s="211" t="s">
        <v>222</v>
      </c>
      <c r="BA399" s="211" t="s">
        <v>222</v>
      </c>
      <c r="BB399" s="211" t="s">
        <v>222</v>
      </c>
      <c r="BC399" s="211" t="s">
        <v>222</v>
      </c>
      <c r="BD399" s="211" t="s">
        <v>222</v>
      </c>
      <c r="BE399" s="209" t="s">
        <v>1756</v>
      </c>
      <c r="BF399" s="209" t="s">
        <v>1757</v>
      </c>
      <c r="BG399" s="211">
        <v>0</v>
      </c>
      <c r="BH399" s="211" t="s">
        <v>222</v>
      </c>
    </row>
    <row r="400" spans="1:60" x14ac:dyDescent="0.3">
      <c r="A400" s="208">
        <v>397</v>
      </c>
      <c r="B400" s="209" t="s">
        <v>1882</v>
      </c>
      <c r="C400" s="207" t="s">
        <v>234</v>
      </c>
      <c r="D400" s="209" t="s">
        <v>286</v>
      </c>
      <c r="E400" s="209" t="s">
        <v>880</v>
      </c>
      <c r="F400" s="209" t="s">
        <v>288</v>
      </c>
      <c r="G400" s="209" t="s">
        <v>1883</v>
      </c>
      <c r="H400" s="209" t="s">
        <v>1884</v>
      </c>
      <c r="I400" s="209" t="s">
        <v>222</v>
      </c>
      <c r="J400" s="209" t="s">
        <v>833</v>
      </c>
      <c r="K400" s="211">
        <v>0</v>
      </c>
      <c r="L400" s="211" t="s">
        <v>222</v>
      </c>
      <c r="M400" s="211" t="s">
        <v>222</v>
      </c>
      <c r="N400" s="212">
        <v>0</v>
      </c>
      <c r="O400" s="212">
        <v>0</v>
      </c>
      <c r="P400" s="213">
        <v>46057</v>
      </c>
      <c r="Q400" s="211" t="s">
        <v>222</v>
      </c>
      <c r="R400" s="211" t="s">
        <v>222</v>
      </c>
      <c r="S400" s="211" t="s">
        <v>222</v>
      </c>
      <c r="T400" s="211" t="s">
        <v>222</v>
      </c>
      <c r="U400" s="211" t="s">
        <v>222</v>
      </c>
      <c r="V400" s="211" t="s">
        <v>222</v>
      </c>
      <c r="W400" s="215" t="s">
        <v>222</v>
      </c>
      <c r="X400" s="211" t="s">
        <v>222</v>
      </c>
      <c r="Y400" s="211" t="s">
        <v>222</v>
      </c>
      <c r="Z400" s="215" t="s">
        <v>222</v>
      </c>
      <c r="AA400" s="211" t="s">
        <v>222</v>
      </c>
      <c r="AB400" s="213">
        <v>46234</v>
      </c>
      <c r="AC400" s="212">
        <v>5365.2849999999999</v>
      </c>
      <c r="AD400" s="212">
        <v>71298.448940000002</v>
      </c>
      <c r="AE400" s="211">
        <v>13.288846527</v>
      </c>
      <c r="AF400" s="215" t="s">
        <v>222</v>
      </c>
      <c r="AG400" s="211" t="s">
        <v>222</v>
      </c>
      <c r="AH400" s="211" t="s">
        <v>222</v>
      </c>
      <c r="AI400" s="211">
        <v>0</v>
      </c>
      <c r="AJ400" s="211" t="s">
        <v>222</v>
      </c>
      <c r="AK400" s="211" t="s">
        <v>222</v>
      </c>
      <c r="AL400" s="211" t="s">
        <v>222</v>
      </c>
      <c r="AM400" s="211" t="s">
        <v>222</v>
      </c>
      <c r="AN400" s="211" t="s">
        <v>222</v>
      </c>
      <c r="AO400" s="211" t="s">
        <v>222</v>
      </c>
      <c r="AP400" s="211" t="s">
        <v>222</v>
      </c>
      <c r="AQ400" s="211" t="s">
        <v>222</v>
      </c>
      <c r="AR400" s="211" t="s">
        <v>222</v>
      </c>
      <c r="AS400" s="211" t="s">
        <v>222</v>
      </c>
      <c r="AT400" s="211" t="s">
        <v>222</v>
      </c>
      <c r="AU400" s="211" t="s">
        <v>222</v>
      </c>
      <c r="AV400" s="211" t="s">
        <v>222</v>
      </c>
      <c r="AW400" s="211" t="s">
        <v>222</v>
      </c>
      <c r="AX400" s="211" t="s">
        <v>222</v>
      </c>
      <c r="AY400" s="211" t="s">
        <v>222</v>
      </c>
      <c r="AZ400" s="211" t="s">
        <v>222</v>
      </c>
      <c r="BA400" s="211" t="s">
        <v>222</v>
      </c>
      <c r="BB400" s="211" t="s">
        <v>222</v>
      </c>
      <c r="BC400" s="211" t="s">
        <v>222</v>
      </c>
      <c r="BD400" s="211" t="s">
        <v>222</v>
      </c>
      <c r="BE400" s="209" t="s">
        <v>1756</v>
      </c>
      <c r="BF400" s="209" t="s">
        <v>1757</v>
      </c>
      <c r="BG400" s="211">
        <v>0</v>
      </c>
      <c r="BH400" s="211" t="s">
        <v>222</v>
      </c>
    </row>
    <row r="401" spans="1:60" x14ac:dyDescent="0.3">
      <c r="A401" s="208">
        <v>398</v>
      </c>
      <c r="B401" s="209" t="s">
        <v>1406</v>
      </c>
      <c r="C401" s="207" t="s">
        <v>234</v>
      </c>
      <c r="D401" s="209" t="s">
        <v>286</v>
      </c>
      <c r="E401" s="209" t="s">
        <v>880</v>
      </c>
      <c r="F401" s="209" t="s">
        <v>288</v>
      </c>
      <c r="G401" s="209" t="s">
        <v>998</v>
      </c>
      <c r="H401" s="209" t="s">
        <v>999</v>
      </c>
      <c r="I401" s="209" t="s">
        <v>291</v>
      </c>
      <c r="J401" s="209" t="s">
        <v>833</v>
      </c>
      <c r="K401" s="211">
        <v>0</v>
      </c>
      <c r="L401" s="211" t="s">
        <v>222</v>
      </c>
      <c r="M401" s="212">
        <v>0</v>
      </c>
      <c r="N401" s="212">
        <v>0</v>
      </c>
      <c r="O401" s="212">
        <v>0</v>
      </c>
      <c r="P401" s="213">
        <v>45630</v>
      </c>
      <c r="Q401" s="211" t="s">
        <v>222</v>
      </c>
      <c r="R401" s="211" t="s">
        <v>222</v>
      </c>
      <c r="S401" s="211" t="s">
        <v>222</v>
      </c>
      <c r="T401" s="211" t="s">
        <v>222</v>
      </c>
      <c r="U401" s="211" t="s">
        <v>222</v>
      </c>
      <c r="V401" s="211" t="s">
        <v>222</v>
      </c>
      <c r="W401" s="215" t="s">
        <v>222</v>
      </c>
      <c r="X401" s="211" t="s">
        <v>222</v>
      </c>
      <c r="Y401" s="211" t="s">
        <v>222</v>
      </c>
      <c r="Z401" s="215" t="s">
        <v>222</v>
      </c>
      <c r="AA401" s="211" t="s">
        <v>222</v>
      </c>
      <c r="AB401" s="213">
        <v>45626</v>
      </c>
      <c r="AC401" s="212">
        <v>404.5</v>
      </c>
      <c r="AD401" s="212">
        <v>8473.8240399999995</v>
      </c>
      <c r="AE401" s="211">
        <v>20.948885142000002</v>
      </c>
      <c r="AF401" s="213">
        <v>45636</v>
      </c>
      <c r="AG401" s="211" t="s">
        <v>222</v>
      </c>
      <c r="AH401" s="211">
        <v>0</v>
      </c>
      <c r="AI401" s="211">
        <v>0</v>
      </c>
      <c r="AJ401" s="211" t="s">
        <v>222</v>
      </c>
      <c r="AK401" s="211" t="s">
        <v>222</v>
      </c>
      <c r="AL401" s="211" t="s">
        <v>222</v>
      </c>
      <c r="AM401" s="211" t="s">
        <v>222</v>
      </c>
      <c r="AN401" s="211" t="s">
        <v>222</v>
      </c>
      <c r="AO401" s="211" t="s">
        <v>222</v>
      </c>
      <c r="AP401" s="211" t="s">
        <v>222</v>
      </c>
      <c r="AQ401" s="211" t="s">
        <v>222</v>
      </c>
      <c r="AR401" s="211" t="s">
        <v>222</v>
      </c>
      <c r="AS401" s="211" t="s">
        <v>222</v>
      </c>
      <c r="AT401" s="211" t="s">
        <v>222</v>
      </c>
      <c r="AU401" s="211" t="s">
        <v>222</v>
      </c>
      <c r="AV401" s="211" t="s">
        <v>222</v>
      </c>
      <c r="AW401" s="211" t="s">
        <v>222</v>
      </c>
      <c r="AX401" s="211" t="s">
        <v>222</v>
      </c>
      <c r="AY401" s="211" t="s">
        <v>222</v>
      </c>
      <c r="AZ401" s="211" t="s">
        <v>222</v>
      </c>
      <c r="BA401" s="210">
        <v>3.5115139429000002</v>
      </c>
      <c r="BB401" s="211" t="s">
        <v>222</v>
      </c>
      <c r="BC401" s="211" t="s">
        <v>222</v>
      </c>
      <c r="BD401" s="211" t="s">
        <v>222</v>
      </c>
      <c r="BE401" s="209" t="s">
        <v>1756</v>
      </c>
      <c r="BF401" s="209" t="s">
        <v>1757</v>
      </c>
      <c r="BG401" s="211">
        <v>0</v>
      </c>
      <c r="BH401" s="211" t="s">
        <v>222</v>
      </c>
    </row>
    <row r="402" spans="1:60" x14ac:dyDescent="0.3">
      <c r="A402" s="208">
        <v>399</v>
      </c>
      <c r="B402" s="209" t="s">
        <v>2032</v>
      </c>
      <c r="C402" s="207" t="s">
        <v>234</v>
      </c>
      <c r="D402" s="209" t="s">
        <v>286</v>
      </c>
      <c r="E402" s="209" t="s">
        <v>880</v>
      </c>
      <c r="F402" s="209" t="s">
        <v>288</v>
      </c>
      <c r="G402" s="209" t="s">
        <v>484</v>
      </c>
      <c r="H402" s="209" t="s">
        <v>485</v>
      </c>
      <c r="I402" s="209" t="s">
        <v>291</v>
      </c>
      <c r="J402" s="209" t="s">
        <v>833</v>
      </c>
      <c r="K402" s="211">
        <v>0</v>
      </c>
      <c r="L402" s="211" t="s">
        <v>222</v>
      </c>
      <c r="M402" s="212">
        <v>3.3141053999999999</v>
      </c>
      <c r="N402" s="212">
        <v>0</v>
      </c>
      <c r="O402" s="212">
        <v>0</v>
      </c>
      <c r="P402" s="213">
        <v>45894</v>
      </c>
      <c r="Q402" s="211" t="s">
        <v>222</v>
      </c>
      <c r="R402" s="212">
        <v>4222.75</v>
      </c>
      <c r="S402" s="211" t="s">
        <v>222</v>
      </c>
      <c r="T402" s="211" t="s">
        <v>222</v>
      </c>
      <c r="U402" s="211">
        <v>2.1</v>
      </c>
      <c r="V402" s="211" t="s">
        <v>222</v>
      </c>
      <c r="W402" s="213">
        <v>45894</v>
      </c>
      <c r="X402" s="211">
        <v>2.1</v>
      </c>
      <c r="Y402" s="211" t="s">
        <v>222</v>
      </c>
      <c r="Z402" s="213">
        <v>45894</v>
      </c>
      <c r="AA402" s="211" t="s">
        <v>222</v>
      </c>
      <c r="AB402" s="213">
        <v>46234</v>
      </c>
      <c r="AC402" s="212">
        <v>665</v>
      </c>
      <c r="AD402" s="212">
        <v>16444.908210000001</v>
      </c>
      <c r="AE402" s="211">
        <v>24.729185277999999</v>
      </c>
      <c r="AF402" s="213">
        <v>44742</v>
      </c>
      <c r="AG402" s="210">
        <v>0</v>
      </c>
      <c r="AH402" s="211">
        <v>0</v>
      </c>
      <c r="AI402" s="211">
        <v>0</v>
      </c>
      <c r="AJ402" s="211" t="s">
        <v>222</v>
      </c>
      <c r="AK402" s="211" t="s">
        <v>222</v>
      </c>
      <c r="AL402" s="211" t="s">
        <v>222</v>
      </c>
      <c r="AM402" s="211" t="s">
        <v>222</v>
      </c>
      <c r="AN402" s="211" t="s">
        <v>222</v>
      </c>
      <c r="AO402" s="211" t="s">
        <v>222</v>
      </c>
      <c r="AP402" s="211" t="s">
        <v>222</v>
      </c>
      <c r="AQ402" s="211" t="s">
        <v>222</v>
      </c>
      <c r="AR402" s="211" t="s">
        <v>222</v>
      </c>
      <c r="AS402" s="211" t="s">
        <v>222</v>
      </c>
      <c r="AT402" s="211" t="s">
        <v>222</v>
      </c>
      <c r="AU402" s="211" t="s">
        <v>222</v>
      </c>
      <c r="AV402" s="211" t="s">
        <v>222</v>
      </c>
      <c r="AW402" s="211" t="s">
        <v>222</v>
      </c>
      <c r="AX402" s="211" t="s">
        <v>222</v>
      </c>
      <c r="AY402" s="211" t="s">
        <v>222</v>
      </c>
      <c r="AZ402" s="211" t="s">
        <v>222</v>
      </c>
      <c r="BA402" s="210">
        <v>0</v>
      </c>
      <c r="BB402" s="211" t="s">
        <v>222</v>
      </c>
      <c r="BC402" s="211" t="s">
        <v>222</v>
      </c>
      <c r="BD402" s="211" t="s">
        <v>222</v>
      </c>
      <c r="BE402" s="209" t="s">
        <v>1756</v>
      </c>
      <c r="BF402" s="209" t="s">
        <v>1757</v>
      </c>
      <c r="BG402" s="211">
        <v>0</v>
      </c>
      <c r="BH402" s="211" t="s">
        <v>222</v>
      </c>
    </row>
    <row r="403" spans="1:60" x14ac:dyDescent="0.3">
      <c r="A403" s="208">
        <v>400</v>
      </c>
      <c r="B403" s="209" t="s">
        <v>2268</v>
      </c>
      <c r="C403" s="207" t="s">
        <v>234</v>
      </c>
      <c r="D403" s="209" t="s">
        <v>286</v>
      </c>
      <c r="E403" s="209" t="s">
        <v>880</v>
      </c>
      <c r="F403" s="209" t="s">
        <v>288</v>
      </c>
      <c r="G403" s="209" t="s">
        <v>1909</v>
      </c>
      <c r="H403" s="209" t="s">
        <v>1910</v>
      </c>
      <c r="I403" s="209" t="s">
        <v>222</v>
      </c>
      <c r="J403" s="209" t="s">
        <v>833</v>
      </c>
      <c r="K403" s="211">
        <v>96.923076922999996</v>
      </c>
      <c r="L403" s="211" t="s">
        <v>222</v>
      </c>
      <c r="M403" s="212">
        <v>19.939739079999999</v>
      </c>
      <c r="N403" s="212">
        <v>64.932675076999999</v>
      </c>
      <c r="O403" s="212">
        <v>177.33124609000001</v>
      </c>
      <c r="P403" s="213">
        <v>46255</v>
      </c>
      <c r="Q403" s="212">
        <v>124407.65</v>
      </c>
      <c r="R403" s="212">
        <v>111120</v>
      </c>
      <c r="S403" s="212">
        <v>13287.65</v>
      </c>
      <c r="T403" s="211">
        <v>10</v>
      </c>
      <c r="U403" s="211">
        <v>10</v>
      </c>
      <c r="V403" s="210">
        <v>100</v>
      </c>
      <c r="W403" s="213">
        <v>46255</v>
      </c>
      <c r="X403" s="211">
        <v>7.9850637137999998</v>
      </c>
      <c r="Y403" s="214">
        <v>125.23381601</v>
      </c>
      <c r="Z403" s="213">
        <v>45965</v>
      </c>
      <c r="AA403" s="210">
        <v>0.99165827304999998</v>
      </c>
      <c r="AB403" s="213">
        <v>46234</v>
      </c>
      <c r="AC403" s="212">
        <v>12440.764999999999</v>
      </c>
      <c r="AD403" s="212">
        <v>125454.15429999999</v>
      </c>
      <c r="AE403" s="211">
        <v>10.084118967</v>
      </c>
      <c r="AF403" s="213">
        <v>46244</v>
      </c>
      <c r="AG403" s="210">
        <v>13.1</v>
      </c>
      <c r="AH403" s="211">
        <v>1.31</v>
      </c>
      <c r="AI403" s="211">
        <v>0.12</v>
      </c>
      <c r="AJ403" s="210">
        <v>0.20040080162000001</v>
      </c>
      <c r="AK403" s="210">
        <v>-0.75039262282999997</v>
      </c>
      <c r="AL403" s="210">
        <v>1.2158054710999999</v>
      </c>
      <c r="AM403" s="210">
        <v>3.6919441618</v>
      </c>
      <c r="AN403" s="210">
        <v>14.090665550000001</v>
      </c>
      <c r="AO403" s="210">
        <v>10.143860526999999</v>
      </c>
      <c r="AP403" s="210">
        <v>6.6018022201999997</v>
      </c>
      <c r="AQ403" s="210">
        <v>0.10010010009</v>
      </c>
      <c r="AR403" s="211">
        <v>9.99</v>
      </c>
      <c r="AS403" s="211" t="s">
        <v>222</v>
      </c>
      <c r="AT403" s="211" t="s">
        <v>222</v>
      </c>
      <c r="AU403" s="210">
        <v>1.2158054710999999</v>
      </c>
      <c r="AV403" s="210">
        <v>12.611207579</v>
      </c>
      <c r="AW403" s="210">
        <v>1.2170385397000001</v>
      </c>
      <c r="AX403" s="210">
        <v>0</v>
      </c>
      <c r="AY403" s="212">
        <v>11</v>
      </c>
      <c r="AZ403" s="212">
        <v>6</v>
      </c>
      <c r="BA403" s="210">
        <v>1.2</v>
      </c>
      <c r="BB403" s="210">
        <v>-0.14204248566</v>
      </c>
      <c r="BC403" s="210">
        <v>-0.14574247664000001</v>
      </c>
      <c r="BD403" s="210">
        <v>-1.9979820763</v>
      </c>
      <c r="BE403" s="209" t="s">
        <v>1756</v>
      </c>
      <c r="BF403" s="209" t="s">
        <v>1757</v>
      </c>
      <c r="BG403" s="211">
        <v>0.12</v>
      </c>
      <c r="BH403" s="210">
        <v>1.2</v>
      </c>
    </row>
    <row r="404" spans="1:60" x14ac:dyDescent="0.3">
      <c r="A404" s="208">
        <v>401</v>
      </c>
      <c r="B404" s="209" t="s">
        <v>1407</v>
      </c>
      <c r="C404" s="207" t="s">
        <v>234</v>
      </c>
      <c r="D404" s="209" t="s">
        <v>286</v>
      </c>
      <c r="E404" s="209" t="s">
        <v>880</v>
      </c>
      <c r="F404" s="209" t="s">
        <v>288</v>
      </c>
      <c r="G404" s="209" t="s">
        <v>1408</v>
      </c>
      <c r="H404" s="209" t="s">
        <v>1409</v>
      </c>
      <c r="I404" s="209" t="s">
        <v>291</v>
      </c>
      <c r="J404" s="209" t="s">
        <v>833</v>
      </c>
      <c r="K404" s="211">
        <v>75.384615385000004</v>
      </c>
      <c r="L404" s="211" t="s">
        <v>222</v>
      </c>
      <c r="M404" s="212">
        <v>763.58519923999995</v>
      </c>
      <c r="N404" s="212">
        <v>718.31109122999999</v>
      </c>
      <c r="O404" s="212">
        <v>1110.1556608999999</v>
      </c>
      <c r="P404" s="213">
        <v>46255</v>
      </c>
      <c r="Q404" s="212">
        <v>1302517.8870000001</v>
      </c>
      <c r="R404" s="212">
        <v>1321214.3160000001</v>
      </c>
      <c r="S404" s="212">
        <v>-18696.429</v>
      </c>
      <c r="T404" s="211">
        <v>10.45</v>
      </c>
      <c r="U404" s="211">
        <v>11</v>
      </c>
      <c r="V404" s="210">
        <v>95</v>
      </c>
      <c r="W404" s="213">
        <v>46240</v>
      </c>
      <c r="X404" s="211">
        <v>8.9753717782999995</v>
      </c>
      <c r="Y404" s="214">
        <v>116.42971743</v>
      </c>
      <c r="Z404" s="213">
        <v>45902</v>
      </c>
      <c r="AA404" s="210">
        <v>0.75487232219</v>
      </c>
      <c r="AB404" s="213">
        <v>46234</v>
      </c>
      <c r="AC404" s="212">
        <v>124642.86</v>
      </c>
      <c r="AD404" s="212">
        <v>1725481.0497999999</v>
      </c>
      <c r="AE404" s="211">
        <v>13.843400655</v>
      </c>
      <c r="AF404" s="213">
        <v>46239</v>
      </c>
      <c r="AG404" s="210">
        <v>9.8311581094000005</v>
      </c>
      <c r="AH404" s="211">
        <v>1.0421027596000001</v>
      </c>
      <c r="AI404" s="211">
        <v>7.0000000000000007E-2</v>
      </c>
      <c r="AJ404" s="210">
        <v>0</v>
      </c>
      <c r="AK404" s="211" t="s">
        <v>222</v>
      </c>
      <c r="AL404" s="210">
        <v>1.1590386472</v>
      </c>
      <c r="AM404" s="210">
        <v>12.988816153</v>
      </c>
      <c r="AN404" s="210">
        <v>9.2901592884999999</v>
      </c>
      <c r="AO404" s="210">
        <v>12.546893297</v>
      </c>
      <c r="AP404" s="210">
        <v>1.8012959585999999</v>
      </c>
      <c r="AQ404" s="210">
        <v>-3.2407407408000002</v>
      </c>
      <c r="AR404" s="211" t="s">
        <v>222</v>
      </c>
      <c r="AS404" s="211" t="s">
        <v>222</v>
      </c>
      <c r="AT404" s="211" t="s">
        <v>222</v>
      </c>
      <c r="AU404" s="210">
        <v>0.19561923127</v>
      </c>
      <c r="AV404" s="210">
        <v>15.01424035</v>
      </c>
      <c r="AW404" s="210">
        <v>4.0661694373000001</v>
      </c>
      <c r="AX404" s="210">
        <v>-2.5444443176</v>
      </c>
      <c r="AY404" s="212">
        <v>10</v>
      </c>
      <c r="AZ404" s="212">
        <v>6</v>
      </c>
      <c r="BA404" s="210">
        <v>0.67307692308</v>
      </c>
      <c r="BB404" s="210">
        <v>-3.4878960271000001E-2</v>
      </c>
      <c r="BC404" s="210">
        <v>-0.61474991753999997</v>
      </c>
      <c r="BD404" s="210">
        <v>-5.5015067420000001</v>
      </c>
      <c r="BE404" s="209" t="s">
        <v>1756</v>
      </c>
      <c r="BF404" s="209" t="s">
        <v>1757</v>
      </c>
      <c r="BG404" s="211">
        <v>7.0000000000000007E-2</v>
      </c>
      <c r="BH404" s="210">
        <v>0.66666666666999996</v>
      </c>
    </row>
    <row r="405" spans="1:60" x14ac:dyDescent="0.3">
      <c r="A405" s="208">
        <v>402</v>
      </c>
      <c r="B405" s="209" t="s">
        <v>2269</v>
      </c>
      <c r="C405" s="207" t="s">
        <v>234</v>
      </c>
      <c r="D405" s="209" t="s">
        <v>286</v>
      </c>
      <c r="E405" s="209" t="s">
        <v>880</v>
      </c>
      <c r="F405" s="209" t="s">
        <v>288</v>
      </c>
      <c r="G405" s="209" t="s">
        <v>1205</v>
      </c>
      <c r="H405" s="209" t="s">
        <v>1206</v>
      </c>
      <c r="I405" s="209" t="s">
        <v>291</v>
      </c>
      <c r="J405" s="209" t="s">
        <v>833</v>
      </c>
      <c r="K405" s="211">
        <v>27.692307692</v>
      </c>
      <c r="L405" s="211" t="s">
        <v>222</v>
      </c>
      <c r="M405" s="212">
        <v>48.947971760000001</v>
      </c>
      <c r="N405" s="212">
        <v>4.9946058461999998</v>
      </c>
      <c r="O405" s="212">
        <v>0</v>
      </c>
      <c r="P405" s="213">
        <v>46191</v>
      </c>
      <c r="Q405" s="211" t="s">
        <v>222</v>
      </c>
      <c r="R405" s="212">
        <v>194167.93119999999</v>
      </c>
      <c r="S405" s="211" t="s">
        <v>222</v>
      </c>
      <c r="T405" s="211" t="s">
        <v>222</v>
      </c>
      <c r="U405" s="211">
        <v>66.260000000000005</v>
      </c>
      <c r="V405" s="211" t="s">
        <v>222</v>
      </c>
      <c r="W405" s="213">
        <v>46140</v>
      </c>
      <c r="X405" s="211">
        <v>26.97</v>
      </c>
      <c r="Y405" s="211" t="s">
        <v>222</v>
      </c>
      <c r="Z405" s="213">
        <v>46191</v>
      </c>
      <c r="AA405" s="211" t="s">
        <v>222</v>
      </c>
      <c r="AB405" s="213">
        <v>46234</v>
      </c>
      <c r="AC405" s="212">
        <v>3421.31</v>
      </c>
      <c r="AD405" s="212">
        <v>95071.149780000007</v>
      </c>
      <c r="AE405" s="211">
        <v>27.787937888999998</v>
      </c>
      <c r="AF405" s="213">
        <v>46112</v>
      </c>
      <c r="AG405" s="210">
        <v>8.1707317072999999</v>
      </c>
      <c r="AH405" s="211">
        <v>5.36</v>
      </c>
      <c r="AI405" s="211">
        <v>0</v>
      </c>
      <c r="AJ405" s="211" t="s">
        <v>222</v>
      </c>
      <c r="AK405" s="211" t="s">
        <v>222</v>
      </c>
      <c r="AL405" s="211" t="s">
        <v>222</v>
      </c>
      <c r="AM405" s="211" t="s">
        <v>222</v>
      </c>
      <c r="AN405" s="211" t="s">
        <v>222</v>
      </c>
      <c r="AO405" s="211" t="s">
        <v>222</v>
      </c>
      <c r="AP405" s="211" t="s">
        <v>222</v>
      </c>
      <c r="AQ405" s="211" t="s">
        <v>222</v>
      </c>
      <c r="AR405" s="211" t="s">
        <v>222</v>
      </c>
      <c r="AS405" s="211" t="s">
        <v>222</v>
      </c>
      <c r="AT405" s="211" t="s">
        <v>222</v>
      </c>
      <c r="AU405" s="211" t="s">
        <v>222</v>
      </c>
      <c r="AV405" s="211" t="s">
        <v>222</v>
      </c>
      <c r="AW405" s="210">
        <v>5.9356299529000003</v>
      </c>
      <c r="AX405" s="210">
        <v>-38.804622606999999</v>
      </c>
      <c r="AY405" s="211" t="s">
        <v>222</v>
      </c>
      <c r="AZ405" s="211" t="s">
        <v>222</v>
      </c>
      <c r="BA405" s="210">
        <v>0</v>
      </c>
      <c r="BB405" s="211" t="s">
        <v>222</v>
      </c>
      <c r="BC405" s="211" t="s">
        <v>222</v>
      </c>
      <c r="BD405" s="211" t="s">
        <v>222</v>
      </c>
      <c r="BE405" s="209" t="s">
        <v>1756</v>
      </c>
      <c r="BF405" s="209" t="s">
        <v>1757</v>
      </c>
      <c r="BG405" s="211">
        <v>0</v>
      </c>
      <c r="BH405" s="211" t="s">
        <v>222</v>
      </c>
    </row>
    <row r="406" spans="1:60" x14ac:dyDescent="0.3">
      <c r="A406" s="208">
        <v>403</v>
      </c>
      <c r="B406" s="209" t="s">
        <v>1410</v>
      </c>
      <c r="C406" s="207" t="s">
        <v>234</v>
      </c>
      <c r="D406" s="209" t="s">
        <v>286</v>
      </c>
      <c r="E406" s="209" t="s">
        <v>880</v>
      </c>
      <c r="F406" s="209" t="s">
        <v>288</v>
      </c>
      <c r="G406" s="209" t="s">
        <v>492</v>
      </c>
      <c r="H406" s="209" t="s">
        <v>493</v>
      </c>
      <c r="I406" s="209" t="s">
        <v>291</v>
      </c>
      <c r="J406" s="209" t="s">
        <v>833</v>
      </c>
      <c r="K406" s="211">
        <v>0</v>
      </c>
      <c r="L406" s="211" t="s">
        <v>222</v>
      </c>
      <c r="M406" s="212">
        <v>0</v>
      </c>
      <c r="N406" s="212">
        <v>0</v>
      </c>
      <c r="O406" s="212">
        <v>0</v>
      </c>
      <c r="P406" s="213">
        <v>45575</v>
      </c>
      <c r="Q406" s="212">
        <v>0</v>
      </c>
      <c r="R406" s="212">
        <v>0</v>
      </c>
      <c r="S406" s="212">
        <v>0</v>
      </c>
      <c r="T406" s="211" t="s">
        <v>222</v>
      </c>
      <c r="U406" s="211" t="s">
        <v>222</v>
      </c>
      <c r="V406" s="211" t="s">
        <v>222</v>
      </c>
      <c r="W406" s="215" t="s">
        <v>222</v>
      </c>
      <c r="X406" s="211" t="s">
        <v>222</v>
      </c>
      <c r="Y406" s="211" t="s">
        <v>222</v>
      </c>
      <c r="Z406" s="215" t="s">
        <v>222</v>
      </c>
      <c r="AA406" s="211" t="s">
        <v>222</v>
      </c>
      <c r="AB406" s="213">
        <v>45716</v>
      </c>
      <c r="AC406" s="212">
        <v>0</v>
      </c>
      <c r="AD406" s="212">
        <v>0</v>
      </c>
      <c r="AE406" s="211" t="s">
        <v>222</v>
      </c>
      <c r="AF406" s="213">
        <v>45534</v>
      </c>
      <c r="AG406" s="211" t="s">
        <v>222</v>
      </c>
      <c r="AH406" s="211">
        <v>0</v>
      </c>
      <c r="AI406" s="211">
        <v>0</v>
      </c>
      <c r="AJ406" s="211" t="s">
        <v>222</v>
      </c>
      <c r="AK406" s="211" t="s">
        <v>222</v>
      </c>
      <c r="AL406" s="211" t="s">
        <v>222</v>
      </c>
      <c r="AM406" s="211" t="s">
        <v>222</v>
      </c>
      <c r="AN406" s="211" t="s">
        <v>222</v>
      </c>
      <c r="AO406" s="211" t="s">
        <v>222</v>
      </c>
      <c r="AP406" s="211" t="s">
        <v>222</v>
      </c>
      <c r="AQ406" s="211" t="s">
        <v>222</v>
      </c>
      <c r="AR406" s="211" t="s">
        <v>222</v>
      </c>
      <c r="AS406" s="211" t="s">
        <v>222</v>
      </c>
      <c r="AT406" s="211" t="s">
        <v>222</v>
      </c>
      <c r="AU406" s="211" t="s">
        <v>222</v>
      </c>
      <c r="AV406" s="211" t="s">
        <v>222</v>
      </c>
      <c r="AW406" s="211" t="s">
        <v>222</v>
      </c>
      <c r="AX406" s="211" t="s">
        <v>222</v>
      </c>
      <c r="AY406" s="211" t="s">
        <v>222</v>
      </c>
      <c r="AZ406" s="211" t="s">
        <v>222</v>
      </c>
      <c r="BA406" s="210">
        <v>0</v>
      </c>
      <c r="BB406" s="211" t="s">
        <v>222</v>
      </c>
      <c r="BC406" s="211" t="s">
        <v>222</v>
      </c>
      <c r="BD406" s="211" t="s">
        <v>222</v>
      </c>
      <c r="BE406" s="209" t="s">
        <v>1756</v>
      </c>
      <c r="BF406" s="209" t="s">
        <v>1757</v>
      </c>
      <c r="BG406" s="211">
        <v>0</v>
      </c>
      <c r="BH406" s="211" t="s">
        <v>222</v>
      </c>
    </row>
    <row r="407" spans="1:60" x14ac:dyDescent="0.3">
      <c r="A407" s="208">
        <v>404</v>
      </c>
      <c r="B407" s="209" t="s">
        <v>1411</v>
      </c>
      <c r="C407" s="207" t="s">
        <v>234</v>
      </c>
      <c r="D407" s="209" t="s">
        <v>286</v>
      </c>
      <c r="E407" s="209" t="s">
        <v>880</v>
      </c>
      <c r="F407" s="209" t="s">
        <v>288</v>
      </c>
      <c r="G407" s="209" t="s">
        <v>1006</v>
      </c>
      <c r="H407" s="209" t="s">
        <v>1007</v>
      </c>
      <c r="I407" s="209" t="s">
        <v>291</v>
      </c>
      <c r="J407" s="209" t="s">
        <v>833</v>
      </c>
      <c r="K407" s="211">
        <v>0</v>
      </c>
      <c r="L407" s="211" t="s">
        <v>222</v>
      </c>
      <c r="M407" s="212">
        <v>0</v>
      </c>
      <c r="N407" s="212">
        <v>0</v>
      </c>
      <c r="O407" s="212">
        <v>0</v>
      </c>
      <c r="P407" s="213">
        <v>45624</v>
      </c>
      <c r="Q407" s="212">
        <v>0</v>
      </c>
      <c r="R407" s="212">
        <v>0</v>
      </c>
      <c r="S407" s="212">
        <v>0</v>
      </c>
      <c r="T407" s="211" t="s">
        <v>222</v>
      </c>
      <c r="U407" s="211" t="s">
        <v>222</v>
      </c>
      <c r="V407" s="211" t="s">
        <v>222</v>
      </c>
      <c r="W407" s="215" t="s">
        <v>222</v>
      </c>
      <c r="X407" s="211" t="s">
        <v>222</v>
      </c>
      <c r="Y407" s="211" t="s">
        <v>222</v>
      </c>
      <c r="Z407" s="215" t="s">
        <v>222</v>
      </c>
      <c r="AA407" s="211" t="s">
        <v>222</v>
      </c>
      <c r="AB407" s="213">
        <v>45716</v>
      </c>
      <c r="AC407" s="212">
        <v>0</v>
      </c>
      <c r="AD407" s="212">
        <v>0</v>
      </c>
      <c r="AE407" s="211" t="s">
        <v>222</v>
      </c>
      <c r="AF407" s="213">
        <v>45625</v>
      </c>
      <c r="AG407" s="211" t="s">
        <v>222</v>
      </c>
      <c r="AH407" s="211">
        <v>0</v>
      </c>
      <c r="AI407" s="211">
        <v>0</v>
      </c>
      <c r="AJ407" s="211" t="s">
        <v>222</v>
      </c>
      <c r="AK407" s="211" t="s">
        <v>222</v>
      </c>
      <c r="AL407" s="211" t="s">
        <v>222</v>
      </c>
      <c r="AM407" s="211" t="s">
        <v>222</v>
      </c>
      <c r="AN407" s="211" t="s">
        <v>222</v>
      </c>
      <c r="AO407" s="211" t="s">
        <v>222</v>
      </c>
      <c r="AP407" s="211" t="s">
        <v>222</v>
      </c>
      <c r="AQ407" s="211" t="s">
        <v>222</v>
      </c>
      <c r="AR407" s="211" t="s">
        <v>222</v>
      </c>
      <c r="AS407" s="211" t="s">
        <v>222</v>
      </c>
      <c r="AT407" s="211" t="s">
        <v>222</v>
      </c>
      <c r="AU407" s="211" t="s">
        <v>222</v>
      </c>
      <c r="AV407" s="211" t="s">
        <v>222</v>
      </c>
      <c r="AW407" s="211" t="s">
        <v>222</v>
      </c>
      <c r="AX407" s="211" t="s">
        <v>222</v>
      </c>
      <c r="AY407" s="211" t="s">
        <v>222</v>
      </c>
      <c r="AZ407" s="211" t="s">
        <v>222</v>
      </c>
      <c r="BA407" s="210">
        <v>1.2900703675</v>
      </c>
      <c r="BB407" s="211" t="s">
        <v>222</v>
      </c>
      <c r="BC407" s="211" t="s">
        <v>222</v>
      </c>
      <c r="BD407" s="211" t="s">
        <v>222</v>
      </c>
      <c r="BE407" s="209" t="s">
        <v>1756</v>
      </c>
      <c r="BF407" s="209" t="s">
        <v>1757</v>
      </c>
      <c r="BG407" s="211">
        <v>0</v>
      </c>
      <c r="BH407" s="211" t="s">
        <v>222</v>
      </c>
    </row>
    <row r="408" spans="1:60" x14ac:dyDescent="0.3">
      <c r="A408" s="208">
        <v>405</v>
      </c>
      <c r="B408" s="209" t="s">
        <v>1885</v>
      </c>
      <c r="C408" s="207" t="s">
        <v>234</v>
      </c>
      <c r="D408" s="209" t="s">
        <v>286</v>
      </c>
      <c r="E408" s="209" t="s">
        <v>880</v>
      </c>
      <c r="F408" s="209" t="s">
        <v>288</v>
      </c>
      <c r="G408" s="209" t="s">
        <v>2270</v>
      </c>
      <c r="H408" s="209" t="s">
        <v>499</v>
      </c>
      <c r="I408" s="209" t="s">
        <v>291</v>
      </c>
      <c r="J408" s="209" t="s">
        <v>833</v>
      </c>
      <c r="K408" s="211">
        <v>9.2307692308</v>
      </c>
      <c r="L408" s="211" t="s">
        <v>222</v>
      </c>
      <c r="M408" s="212">
        <v>28.8229088</v>
      </c>
      <c r="N408" s="212">
        <v>72.735701538000001</v>
      </c>
      <c r="O408" s="212">
        <v>12.346521739</v>
      </c>
      <c r="P408" s="213">
        <v>46245</v>
      </c>
      <c r="Q408" s="212">
        <v>92100.304000000004</v>
      </c>
      <c r="R408" s="212">
        <v>65033.332000000002</v>
      </c>
      <c r="S408" s="212">
        <v>27066.972000000002</v>
      </c>
      <c r="T408" s="211" t="s">
        <v>222</v>
      </c>
      <c r="U408" s="211">
        <v>52.613913748999998</v>
      </c>
      <c r="V408" s="211" t="s">
        <v>222</v>
      </c>
      <c r="W408" s="213">
        <v>46028</v>
      </c>
      <c r="X408" s="211">
        <v>25.178149269999999</v>
      </c>
      <c r="Y408" s="211" t="s">
        <v>222</v>
      </c>
      <c r="Z408" s="213">
        <v>45931</v>
      </c>
      <c r="AA408" s="210">
        <v>1.2297516633000001</v>
      </c>
      <c r="AB408" s="213">
        <v>46234</v>
      </c>
      <c r="AC408" s="212">
        <v>2523.2959999999998</v>
      </c>
      <c r="AD408" s="212">
        <v>74893.416899999997</v>
      </c>
      <c r="AE408" s="211">
        <v>29.680789293</v>
      </c>
      <c r="AF408" s="215" t="s">
        <v>222</v>
      </c>
      <c r="AG408" s="210">
        <v>0</v>
      </c>
      <c r="AH408" s="211">
        <v>0</v>
      </c>
      <c r="AI408" s="211">
        <v>0</v>
      </c>
      <c r="AJ408" s="211" t="s">
        <v>222</v>
      </c>
      <c r="AK408" s="211" t="s">
        <v>222</v>
      </c>
      <c r="AL408" s="211" t="s">
        <v>222</v>
      </c>
      <c r="AM408" s="211" t="s">
        <v>222</v>
      </c>
      <c r="AN408" s="211" t="s">
        <v>222</v>
      </c>
      <c r="AO408" s="211" t="s">
        <v>222</v>
      </c>
      <c r="AP408" s="211" t="s">
        <v>222</v>
      </c>
      <c r="AQ408" s="211" t="s">
        <v>222</v>
      </c>
      <c r="AR408" s="211" t="s">
        <v>222</v>
      </c>
      <c r="AS408" s="211" t="s">
        <v>222</v>
      </c>
      <c r="AT408" s="211" t="s">
        <v>222</v>
      </c>
      <c r="AU408" s="211" t="s">
        <v>222</v>
      </c>
      <c r="AV408" s="211" t="s">
        <v>222</v>
      </c>
      <c r="AW408" s="210">
        <v>56.946826758</v>
      </c>
      <c r="AX408" s="210">
        <v>-5.7142857167000002E-2</v>
      </c>
      <c r="AY408" s="211" t="s">
        <v>222</v>
      </c>
      <c r="AZ408" s="211" t="s">
        <v>222</v>
      </c>
      <c r="BA408" s="210">
        <v>0</v>
      </c>
      <c r="BB408" s="211" t="s">
        <v>222</v>
      </c>
      <c r="BC408" s="211" t="s">
        <v>222</v>
      </c>
      <c r="BD408" s="211" t="s">
        <v>222</v>
      </c>
      <c r="BE408" s="209" t="s">
        <v>1756</v>
      </c>
      <c r="BF408" s="209" t="s">
        <v>1757</v>
      </c>
      <c r="BG408" s="211">
        <v>0</v>
      </c>
      <c r="BH408" s="210">
        <v>0</v>
      </c>
    </row>
    <row r="409" spans="1:60" x14ac:dyDescent="0.3">
      <c r="A409" s="208">
        <v>406</v>
      </c>
      <c r="B409" s="209" t="s">
        <v>2271</v>
      </c>
      <c r="C409" s="207" t="s">
        <v>234</v>
      </c>
      <c r="D409" s="209" t="s">
        <v>286</v>
      </c>
      <c r="E409" s="209" t="s">
        <v>880</v>
      </c>
      <c r="F409" s="209" t="s">
        <v>288</v>
      </c>
      <c r="G409" s="209" t="s">
        <v>1010</v>
      </c>
      <c r="H409" s="209" t="s">
        <v>1011</v>
      </c>
      <c r="I409" s="209" t="s">
        <v>291</v>
      </c>
      <c r="J409" s="209" t="s">
        <v>833</v>
      </c>
      <c r="K409" s="211">
        <v>100</v>
      </c>
      <c r="L409" s="211" t="s">
        <v>222</v>
      </c>
      <c r="M409" s="212">
        <v>13.422794359999999</v>
      </c>
      <c r="N409" s="212">
        <v>16.078797999999999</v>
      </c>
      <c r="O409" s="212">
        <v>2.0181839130000001</v>
      </c>
      <c r="P409" s="213">
        <v>46255</v>
      </c>
      <c r="Q409" s="212">
        <v>35312.99106</v>
      </c>
      <c r="R409" s="212">
        <v>31876.49193</v>
      </c>
      <c r="S409" s="212">
        <v>3436.4991300000002</v>
      </c>
      <c r="T409" s="211">
        <v>8.94</v>
      </c>
      <c r="U409" s="211">
        <v>9.4350656454999999</v>
      </c>
      <c r="V409" s="210">
        <v>94.752917847999996</v>
      </c>
      <c r="W409" s="213">
        <v>46233</v>
      </c>
      <c r="X409" s="211">
        <v>6.9708073504000003</v>
      </c>
      <c r="Y409" s="214">
        <v>128.24913314</v>
      </c>
      <c r="Z409" s="213">
        <v>45894</v>
      </c>
      <c r="AA409" s="210">
        <v>0.89316719984000004</v>
      </c>
      <c r="AB409" s="213">
        <v>46234</v>
      </c>
      <c r="AC409" s="212">
        <v>3949.9989999999998</v>
      </c>
      <c r="AD409" s="212">
        <v>39536.82028</v>
      </c>
      <c r="AE409" s="211">
        <v>10.009324123000001</v>
      </c>
      <c r="AF409" s="213">
        <v>46240</v>
      </c>
      <c r="AG409" s="210">
        <v>15.737298636</v>
      </c>
      <c r="AH409" s="211">
        <v>1.27</v>
      </c>
      <c r="AI409" s="211">
        <v>0.11</v>
      </c>
      <c r="AJ409" s="210">
        <v>1.3605442176</v>
      </c>
      <c r="AK409" s="210">
        <v>0.40975079319000002</v>
      </c>
      <c r="AL409" s="210">
        <v>1.9020681812</v>
      </c>
      <c r="AM409" s="210">
        <v>7.2398862395999997</v>
      </c>
      <c r="AN409" s="210">
        <v>27.931291426000001</v>
      </c>
      <c r="AO409" s="210">
        <v>7.0844476992000001</v>
      </c>
      <c r="AP409" s="210">
        <v>20.442428096</v>
      </c>
      <c r="AQ409" s="210">
        <v>-1.3245033112</v>
      </c>
      <c r="AR409" s="211">
        <v>9.06</v>
      </c>
      <c r="AS409" s="211" t="s">
        <v>222</v>
      </c>
      <c r="AT409" s="211" t="s">
        <v>222</v>
      </c>
      <c r="AU409" s="210">
        <v>-0.45210501112000001</v>
      </c>
      <c r="AV409" s="210">
        <v>9.5517947513999992</v>
      </c>
      <c r="AW409" s="210">
        <v>10.348392974999999</v>
      </c>
      <c r="AX409" s="210">
        <v>-5.5638149298000004</v>
      </c>
      <c r="AY409" s="212">
        <v>7</v>
      </c>
      <c r="AZ409" s="212">
        <v>7</v>
      </c>
      <c r="BA409" s="210">
        <v>1.2387387387</v>
      </c>
      <c r="BB409" s="210">
        <v>0.61036644126999995</v>
      </c>
      <c r="BC409" s="210">
        <v>5.0072872228999997E-2</v>
      </c>
      <c r="BD409" s="210">
        <v>14.318215246999999</v>
      </c>
      <c r="BE409" s="209" t="s">
        <v>1756</v>
      </c>
      <c r="BF409" s="209" t="s">
        <v>1757</v>
      </c>
      <c r="BG409" s="211">
        <v>0.11</v>
      </c>
      <c r="BH409" s="210">
        <v>1.2101210120999999</v>
      </c>
    </row>
    <row r="410" spans="1:60" x14ac:dyDescent="0.3">
      <c r="A410" s="208">
        <v>407</v>
      </c>
      <c r="B410" s="209" t="s">
        <v>1801</v>
      </c>
      <c r="C410" s="207" t="s">
        <v>234</v>
      </c>
      <c r="D410" s="209" t="s">
        <v>286</v>
      </c>
      <c r="E410" s="209" t="s">
        <v>880</v>
      </c>
      <c r="F410" s="209" t="s">
        <v>288</v>
      </c>
      <c r="G410" s="209" t="s">
        <v>1012</v>
      </c>
      <c r="H410" s="209" t="s">
        <v>1013</v>
      </c>
      <c r="I410" s="209" t="s">
        <v>291</v>
      </c>
      <c r="J410" s="209" t="s">
        <v>833</v>
      </c>
      <c r="K410" s="211">
        <v>100</v>
      </c>
      <c r="L410" s="211" t="s">
        <v>222</v>
      </c>
      <c r="M410" s="212">
        <v>26.75759296</v>
      </c>
      <c r="N410" s="212">
        <v>22.893729845999999</v>
      </c>
      <c r="O410" s="212">
        <v>27.799992174</v>
      </c>
      <c r="P410" s="213">
        <v>46255</v>
      </c>
      <c r="Q410" s="212">
        <v>37451.283239999997</v>
      </c>
      <c r="R410" s="212">
        <v>38696.58453</v>
      </c>
      <c r="S410" s="212">
        <v>-1245.3012900000001</v>
      </c>
      <c r="T410" s="211">
        <v>8.1199999999999992</v>
      </c>
      <c r="U410" s="211">
        <v>8.33</v>
      </c>
      <c r="V410" s="210">
        <v>97.478991597000004</v>
      </c>
      <c r="W410" s="213">
        <v>46234</v>
      </c>
      <c r="X410" s="211">
        <v>7.4301932614000004</v>
      </c>
      <c r="Y410" s="214">
        <v>109.28383306000001</v>
      </c>
      <c r="Z410" s="213">
        <v>45901</v>
      </c>
      <c r="AA410" s="210">
        <v>0.81703585664</v>
      </c>
      <c r="AB410" s="213">
        <v>46234</v>
      </c>
      <c r="AC410" s="212">
        <v>4612.2269999999999</v>
      </c>
      <c r="AD410" s="212">
        <v>45837.99222</v>
      </c>
      <c r="AE410" s="211">
        <v>9.9383643128999992</v>
      </c>
      <c r="AF410" s="213">
        <v>46234</v>
      </c>
      <c r="AG410" s="210">
        <v>12.634088200000001</v>
      </c>
      <c r="AH410" s="211">
        <v>1.06</v>
      </c>
      <c r="AI410" s="211">
        <v>0.09</v>
      </c>
      <c r="AJ410" s="210">
        <v>0.86956521736000003</v>
      </c>
      <c r="AK410" s="210">
        <v>-8.1228207090999996E-2</v>
      </c>
      <c r="AL410" s="210">
        <v>-0.27058210890000001</v>
      </c>
      <c r="AM410" s="210">
        <v>1.4387968587</v>
      </c>
      <c r="AN410" s="210">
        <v>9.7978662725000003</v>
      </c>
      <c r="AO410" s="210">
        <v>4.2033321670000001</v>
      </c>
      <c r="AP410" s="210">
        <v>2.3090029425999998</v>
      </c>
      <c r="AQ410" s="210">
        <v>-1.2165450122999999</v>
      </c>
      <c r="AR410" s="211">
        <v>8.2200000000000006</v>
      </c>
      <c r="AS410" s="211" t="s">
        <v>222</v>
      </c>
      <c r="AT410" s="211" t="s">
        <v>222</v>
      </c>
      <c r="AU410" s="210">
        <v>-2.5210084034000002</v>
      </c>
      <c r="AV410" s="210">
        <v>6.6706792192000002</v>
      </c>
      <c r="AW410" s="210">
        <v>3.7394451147000001</v>
      </c>
      <c r="AX410" s="210">
        <v>-2.5851938897000002</v>
      </c>
      <c r="AY410" s="212">
        <v>8</v>
      </c>
      <c r="AZ410" s="212">
        <v>7</v>
      </c>
      <c r="BA410" s="210">
        <v>1.0935601457999999</v>
      </c>
      <c r="BB410" s="210">
        <v>-0.55269287746999995</v>
      </c>
      <c r="BC410" s="210">
        <v>0.52799261480000004</v>
      </c>
      <c r="BD410" s="210">
        <v>-1.2911828289</v>
      </c>
      <c r="BE410" s="209" t="s">
        <v>1756</v>
      </c>
      <c r="BF410" s="209" t="s">
        <v>1757</v>
      </c>
      <c r="BG410" s="211">
        <v>0.09</v>
      </c>
      <c r="BH410" s="210">
        <v>1.0688836104999999</v>
      </c>
    </row>
    <row r="411" spans="1:60" x14ac:dyDescent="0.3">
      <c r="A411" s="208">
        <v>408</v>
      </c>
      <c r="B411" s="209" t="s">
        <v>1802</v>
      </c>
      <c r="C411" s="207" t="s">
        <v>234</v>
      </c>
      <c r="D411" s="209" t="s">
        <v>286</v>
      </c>
      <c r="E411" s="209" t="s">
        <v>880</v>
      </c>
      <c r="F411" s="209" t="s">
        <v>288</v>
      </c>
      <c r="G411" s="209" t="s">
        <v>1803</v>
      </c>
      <c r="H411" s="209" t="s">
        <v>1804</v>
      </c>
      <c r="I411" s="209" t="s">
        <v>291</v>
      </c>
      <c r="J411" s="209" t="s">
        <v>833</v>
      </c>
      <c r="K411" s="211">
        <v>0</v>
      </c>
      <c r="L411" s="211" t="s">
        <v>222</v>
      </c>
      <c r="M411" s="212">
        <v>0</v>
      </c>
      <c r="N411" s="212">
        <v>0</v>
      </c>
      <c r="O411" s="212">
        <v>0</v>
      </c>
      <c r="P411" s="213">
        <v>45758</v>
      </c>
      <c r="Q411" s="211" t="s">
        <v>222</v>
      </c>
      <c r="R411" s="211" t="s">
        <v>222</v>
      </c>
      <c r="S411" s="211" t="s">
        <v>222</v>
      </c>
      <c r="T411" s="211" t="s">
        <v>222</v>
      </c>
      <c r="U411" s="211" t="s">
        <v>222</v>
      </c>
      <c r="V411" s="211" t="s">
        <v>222</v>
      </c>
      <c r="W411" s="215" t="s">
        <v>222</v>
      </c>
      <c r="X411" s="211" t="s">
        <v>222</v>
      </c>
      <c r="Y411" s="211" t="s">
        <v>222</v>
      </c>
      <c r="Z411" s="215" t="s">
        <v>222</v>
      </c>
      <c r="AA411" s="211" t="s">
        <v>222</v>
      </c>
      <c r="AB411" s="213">
        <v>46234</v>
      </c>
      <c r="AC411" s="212">
        <v>1858.798</v>
      </c>
      <c r="AD411" s="212">
        <v>192819.69712999999</v>
      </c>
      <c r="AE411" s="211">
        <v>103.73354024</v>
      </c>
      <c r="AF411" s="215" t="s">
        <v>222</v>
      </c>
      <c r="AG411" s="211" t="s">
        <v>222</v>
      </c>
      <c r="AH411" s="211">
        <v>0</v>
      </c>
      <c r="AI411" s="211">
        <v>0</v>
      </c>
      <c r="AJ411" s="211" t="s">
        <v>222</v>
      </c>
      <c r="AK411" s="211" t="s">
        <v>222</v>
      </c>
      <c r="AL411" s="211" t="s">
        <v>222</v>
      </c>
      <c r="AM411" s="211" t="s">
        <v>222</v>
      </c>
      <c r="AN411" s="211" t="s">
        <v>222</v>
      </c>
      <c r="AO411" s="211" t="s">
        <v>222</v>
      </c>
      <c r="AP411" s="211" t="s">
        <v>222</v>
      </c>
      <c r="AQ411" s="211" t="s">
        <v>222</v>
      </c>
      <c r="AR411" s="211" t="s">
        <v>222</v>
      </c>
      <c r="AS411" s="211" t="s">
        <v>222</v>
      </c>
      <c r="AT411" s="211" t="s">
        <v>222</v>
      </c>
      <c r="AU411" s="211" t="s">
        <v>222</v>
      </c>
      <c r="AV411" s="211" t="s">
        <v>222</v>
      </c>
      <c r="AW411" s="211" t="s">
        <v>222</v>
      </c>
      <c r="AX411" s="211" t="s">
        <v>222</v>
      </c>
      <c r="AY411" s="211" t="s">
        <v>222</v>
      </c>
      <c r="AZ411" s="211" t="s">
        <v>222</v>
      </c>
      <c r="BA411" s="211" t="s">
        <v>222</v>
      </c>
      <c r="BB411" s="211" t="s">
        <v>222</v>
      </c>
      <c r="BC411" s="211" t="s">
        <v>222</v>
      </c>
      <c r="BD411" s="211" t="s">
        <v>222</v>
      </c>
      <c r="BE411" s="209" t="s">
        <v>1756</v>
      </c>
      <c r="BF411" s="209" t="s">
        <v>1757</v>
      </c>
      <c r="BG411" s="211">
        <v>0</v>
      </c>
      <c r="BH411" s="211" t="s">
        <v>222</v>
      </c>
    </row>
    <row r="412" spans="1:60" x14ac:dyDescent="0.3">
      <c r="A412" s="208">
        <v>409</v>
      </c>
      <c r="B412" s="209" t="s">
        <v>2272</v>
      </c>
      <c r="C412" s="207" t="s">
        <v>234</v>
      </c>
      <c r="D412" s="209" t="s">
        <v>286</v>
      </c>
      <c r="E412" s="209" t="s">
        <v>880</v>
      </c>
      <c r="F412" s="209" t="s">
        <v>288</v>
      </c>
      <c r="G412" s="209" t="s">
        <v>501</v>
      </c>
      <c r="H412" s="209" t="s">
        <v>502</v>
      </c>
      <c r="I412" s="209" t="s">
        <v>291</v>
      </c>
      <c r="J412" s="209" t="s">
        <v>833</v>
      </c>
      <c r="K412" s="211">
        <v>100</v>
      </c>
      <c r="L412" s="211" t="s">
        <v>222</v>
      </c>
      <c r="M412" s="212">
        <v>889.32601852000005</v>
      </c>
      <c r="N412" s="212">
        <v>113.35463153000001</v>
      </c>
      <c r="O412" s="212">
        <v>95.492819999999995</v>
      </c>
      <c r="P412" s="213">
        <v>46255</v>
      </c>
      <c r="Q412" s="212">
        <v>288100.98635999998</v>
      </c>
      <c r="R412" s="212">
        <v>289883.52068000002</v>
      </c>
      <c r="S412" s="212">
        <v>-1782.5343203</v>
      </c>
      <c r="T412" s="211">
        <v>102.52</v>
      </c>
      <c r="U412" s="211">
        <v>113.16906584</v>
      </c>
      <c r="V412" s="210">
        <v>90.590126584000004</v>
      </c>
      <c r="W412" s="213">
        <v>46086</v>
      </c>
      <c r="X412" s="211">
        <v>92.948913927000007</v>
      </c>
      <c r="Y412" s="214">
        <v>110.29714675</v>
      </c>
      <c r="Z412" s="213">
        <v>45894</v>
      </c>
      <c r="AA412" s="210">
        <v>0.80856358683999996</v>
      </c>
      <c r="AB412" s="213">
        <v>46234</v>
      </c>
      <c r="AC412" s="212">
        <v>2810.1930000000002</v>
      </c>
      <c r="AD412" s="212">
        <v>356312.09597999998</v>
      </c>
      <c r="AE412" s="211">
        <v>126.79274909999999</v>
      </c>
      <c r="AF412" s="213">
        <v>46234</v>
      </c>
      <c r="AG412" s="210">
        <v>11.546311594000001</v>
      </c>
      <c r="AH412" s="211">
        <v>11.88</v>
      </c>
      <c r="AI412" s="211">
        <v>1</v>
      </c>
      <c r="AJ412" s="210">
        <v>0.41136141044000002</v>
      </c>
      <c r="AK412" s="210">
        <v>-0.53943201400999996</v>
      </c>
      <c r="AL412" s="210">
        <v>6.2787255956000002E-2</v>
      </c>
      <c r="AM412" s="210">
        <v>-1.4324687493999999</v>
      </c>
      <c r="AN412" s="210">
        <v>11.197619134</v>
      </c>
      <c r="AO412" s="210">
        <v>-3.9888876427</v>
      </c>
      <c r="AP412" s="210">
        <v>3.7087558048</v>
      </c>
      <c r="AQ412" s="210">
        <v>5.8559437821000003E-2</v>
      </c>
      <c r="AR412" s="211">
        <v>102.46</v>
      </c>
      <c r="AS412" s="210">
        <v>78.726996321000001</v>
      </c>
      <c r="AT412" s="210">
        <v>42.619889636000003</v>
      </c>
      <c r="AU412" s="210">
        <v>-0.50465838513000005</v>
      </c>
      <c r="AV412" s="210">
        <v>-1.5215405903999999</v>
      </c>
      <c r="AW412" s="210">
        <v>7.3797290985000004</v>
      </c>
      <c r="AX412" s="210">
        <v>-7.8010516335000002</v>
      </c>
      <c r="AY412" s="212">
        <v>9</v>
      </c>
      <c r="AZ412" s="212">
        <v>7</v>
      </c>
      <c r="BA412" s="210">
        <v>0.96665055582000003</v>
      </c>
      <c r="BB412" s="210">
        <v>-0.17234654411</v>
      </c>
      <c r="BC412" s="210">
        <v>0.70627300317999997</v>
      </c>
      <c r="BD412" s="210">
        <v>2.2786307322999999</v>
      </c>
      <c r="BE412" s="209" t="s">
        <v>1756</v>
      </c>
      <c r="BF412" s="209" t="s">
        <v>1757</v>
      </c>
      <c r="BG412" s="211">
        <v>1</v>
      </c>
      <c r="BH412" s="210">
        <v>0.96116878124000005</v>
      </c>
    </row>
    <row r="413" spans="1:60" x14ac:dyDescent="0.3">
      <c r="A413" s="208">
        <v>410</v>
      </c>
      <c r="B413" s="209" t="s">
        <v>2273</v>
      </c>
      <c r="C413" s="207" t="s">
        <v>234</v>
      </c>
      <c r="D413" s="209" t="s">
        <v>286</v>
      </c>
      <c r="E413" s="209" t="s">
        <v>880</v>
      </c>
      <c r="F413" s="209" t="s">
        <v>288</v>
      </c>
      <c r="G413" s="209" t="s">
        <v>503</v>
      </c>
      <c r="H413" s="209" t="s">
        <v>504</v>
      </c>
      <c r="I413" s="209" t="s">
        <v>291</v>
      </c>
      <c r="J413" s="209" t="s">
        <v>833</v>
      </c>
      <c r="K413" s="211">
        <v>63.076923076999996</v>
      </c>
      <c r="L413" s="211" t="s">
        <v>222</v>
      </c>
      <c r="M413" s="212">
        <v>136.10265476000001</v>
      </c>
      <c r="N413" s="212">
        <v>10.688205229999999</v>
      </c>
      <c r="O413" s="212">
        <v>23.452198260999999</v>
      </c>
      <c r="P413" s="213">
        <v>46253</v>
      </c>
      <c r="Q413" s="212">
        <v>83897.55</v>
      </c>
      <c r="R413" s="212">
        <v>70415.8</v>
      </c>
      <c r="S413" s="212">
        <v>13481.75</v>
      </c>
      <c r="T413" s="211">
        <v>110</v>
      </c>
      <c r="U413" s="211">
        <v>117.24585187</v>
      </c>
      <c r="V413" s="210">
        <v>93.819950332999994</v>
      </c>
      <c r="W413" s="213">
        <v>46219</v>
      </c>
      <c r="X413" s="211">
        <v>73.454510466000002</v>
      </c>
      <c r="Y413" s="214">
        <v>149.75254658</v>
      </c>
      <c r="Z413" s="213">
        <v>45894</v>
      </c>
      <c r="AA413" s="210">
        <v>1.1682044469999999</v>
      </c>
      <c r="AB413" s="213">
        <v>46234</v>
      </c>
      <c r="AC413" s="212">
        <v>762.70500000000004</v>
      </c>
      <c r="AD413" s="212">
        <v>71817.523220000003</v>
      </c>
      <c r="AE413" s="211">
        <v>94.161600121000006</v>
      </c>
      <c r="AF413" s="213">
        <v>46234</v>
      </c>
      <c r="AG413" s="210">
        <v>5.1106427819000002</v>
      </c>
      <c r="AH413" s="211">
        <v>4.8499999999999996</v>
      </c>
      <c r="AI413" s="211">
        <v>0.7</v>
      </c>
      <c r="AJ413" s="211" t="s">
        <v>222</v>
      </c>
      <c r="AK413" s="211" t="s">
        <v>222</v>
      </c>
      <c r="AL413" s="210">
        <v>-5.8689120766</v>
      </c>
      <c r="AM413" s="210">
        <v>3.5517418286</v>
      </c>
      <c r="AN413" s="210">
        <v>46.754339639999998</v>
      </c>
      <c r="AO413" s="210">
        <v>31.436263404000002</v>
      </c>
      <c r="AP413" s="210">
        <v>39.265476309999997</v>
      </c>
      <c r="AQ413" s="210">
        <v>0.91743119264999995</v>
      </c>
      <c r="AR413" s="211">
        <v>109</v>
      </c>
      <c r="AS413" s="210">
        <v>315.83538898</v>
      </c>
      <c r="AT413" s="210">
        <v>279.72828228999998</v>
      </c>
      <c r="AU413" s="210">
        <v>-0.26294314994000001</v>
      </c>
      <c r="AV413" s="210">
        <v>33.903610456999999</v>
      </c>
      <c r="AW413" s="210">
        <v>24.590160602000001</v>
      </c>
      <c r="AX413" s="210">
        <v>-8.1865867366000007</v>
      </c>
      <c r="AY413" s="212">
        <v>7</v>
      </c>
      <c r="AZ413" s="212">
        <v>7</v>
      </c>
      <c r="BA413" s="210">
        <v>0.59352212989999997</v>
      </c>
      <c r="BB413" s="210">
        <v>1.3184768445999999</v>
      </c>
      <c r="BC413" s="210">
        <v>0.38551434758000003</v>
      </c>
      <c r="BD413" s="210">
        <v>37.801377528000003</v>
      </c>
      <c r="BE413" s="209" t="s">
        <v>1756</v>
      </c>
      <c r="BF413" s="209" t="s">
        <v>1757</v>
      </c>
      <c r="BG413" s="211">
        <v>0.7</v>
      </c>
      <c r="BH413" s="210">
        <v>0.63068744931999998</v>
      </c>
    </row>
    <row r="414" spans="1:60" x14ac:dyDescent="0.3">
      <c r="A414" s="208">
        <v>411</v>
      </c>
      <c r="B414" s="209" t="s">
        <v>1805</v>
      </c>
      <c r="C414" s="207" t="s">
        <v>234</v>
      </c>
      <c r="D414" s="209" t="s">
        <v>286</v>
      </c>
      <c r="E414" s="209" t="s">
        <v>880</v>
      </c>
      <c r="F414" s="209" t="s">
        <v>288</v>
      </c>
      <c r="G414" s="209" t="s">
        <v>1187</v>
      </c>
      <c r="H414" s="209" t="s">
        <v>505</v>
      </c>
      <c r="I414" s="209" t="s">
        <v>291</v>
      </c>
      <c r="J414" s="209" t="s">
        <v>833</v>
      </c>
      <c r="K414" s="211">
        <v>0</v>
      </c>
      <c r="L414" s="211" t="s">
        <v>222</v>
      </c>
      <c r="M414" s="211" t="s">
        <v>222</v>
      </c>
      <c r="N414" s="211" t="s">
        <v>222</v>
      </c>
      <c r="O414" s="211" t="s">
        <v>222</v>
      </c>
      <c r="P414" s="215" t="s">
        <v>222</v>
      </c>
      <c r="Q414" s="211" t="s">
        <v>222</v>
      </c>
      <c r="R414" s="211" t="s">
        <v>222</v>
      </c>
      <c r="S414" s="211" t="s">
        <v>222</v>
      </c>
      <c r="T414" s="211" t="s">
        <v>222</v>
      </c>
      <c r="U414" s="211" t="s">
        <v>222</v>
      </c>
      <c r="V414" s="211" t="s">
        <v>222</v>
      </c>
      <c r="W414" s="215" t="s">
        <v>222</v>
      </c>
      <c r="X414" s="211" t="s">
        <v>222</v>
      </c>
      <c r="Y414" s="211" t="s">
        <v>222</v>
      </c>
      <c r="Z414" s="215" t="s">
        <v>222</v>
      </c>
      <c r="AA414" s="211" t="s">
        <v>222</v>
      </c>
      <c r="AB414" s="213">
        <v>46234</v>
      </c>
      <c r="AC414" s="212">
        <v>337.4</v>
      </c>
      <c r="AD414" s="212">
        <v>126179.84181</v>
      </c>
      <c r="AE414" s="211">
        <v>373.97700595999999</v>
      </c>
      <c r="AF414" s="213">
        <v>46234</v>
      </c>
      <c r="AG414" s="211" t="s">
        <v>222</v>
      </c>
      <c r="AH414" s="211" t="s">
        <v>222</v>
      </c>
      <c r="AI414" s="211" t="s">
        <v>222</v>
      </c>
      <c r="AJ414" s="211" t="s">
        <v>222</v>
      </c>
      <c r="AK414" s="211" t="s">
        <v>222</v>
      </c>
      <c r="AL414" s="211" t="s">
        <v>222</v>
      </c>
      <c r="AM414" s="211" t="s">
        <v>222</v>
      </c>
      <c r="AN414" s="211" t="s">
        <v>222</v>
      </c>
      <c r="AO414" s="211" t="s">
        <v>222</v>
      </c>
      <c r="AP414" s="211" t="s">
        <v>222</v>
      </c>
      <c r="AQ414" s="211" t="s">
        <v>222</v>
      </c>
      <c r="AR414" s="211" t="s">
        <v>222</v>
      </c>
      <c r="AS414" s="211" t="s">
        <v>222</v>
      </c>
      <c r="AT414" s="211" t="s">
        <v>222</v>
      </c>
      <c r="AU414" s="211" t="s">
        <v>222</v>
      </c>
      <c r="AV414" s="211" t="s">
        <v>222</v>
      </c>
      <c r="AW414" s="211" t="s">
        <v>222</v>
      </c>
      <c r="AX414" s="211" t="s">
        <v>222</v>
      </c>
      <c r="AY414" s="211" t="s">
        <v>222</v>
      </c>
      <c r="AZ414" s="211" t="s">
        <v>222</v>
      </c>
      <c r="BA414" s="211" t="s">
        <v>222</v>
      </c>
      <c r="BB414" s="211" t="s">
        <v>222</v>
      </c>
      <c r="BC414" s="211" t="s">
        <v>222</v>
      </c>
      <c r="BD414" s="211" t="s">
        <v>222</v>
      </c>
      <c r="BE414" s="209" t="s">
        <v>1756</v>
      </c>
      <c r="BF414" s="209" t="s">
        <v>1757</v>
      </c>
      <c r="BG414" s="211" t="s">
        <v>222</v>
      </c>
      <c r="BH414" s="211" t="s">
        <v>222</v>
      </c>
    </row>
    <row r="415" spans="1:60" x14ac:dyDescent="0.3">
      <c r="A415" s="208">
        <v>412</v>
      </c>
      <c r="B415" s="209" t="s">
        <v>2089</v>
      </c>
      <c r="C415" s="207" t="s">
        <v>234</v>
      </c>
      <c r="D415" s="209" t="s">
        <v>286</v>
      </c>
      <c r="E415" s="209" t="s">
        <v>880</v>
      </c>
      <c r="F415" s="209" t="s">
        <v>288</v>
      </c>
      <c r="G415" s="209" t="s">
        <v>1209</v>
      </c>
      <c r="H415" s="209" t="s">
        <v>1210</v>
      </c>
      <c r="I415" s="209" t="s">
        <v>291</v>
      </c>
      <c r="J415" s="209" t="s">
        <v>833</v>
      </c>
      <c r="K415" s="211">
        <v>66.153846153999993</v>
      </c>
      <c r="L415" s="211" t="s">
        <v>222</v>
      </c>
      <c r="M415" s="212">
        <v>16.8493374</v>
      </c>
      <c r="N415" s="212">
        <v>8.5053955385000002</v>
      </c>
      <c r="O415" s="212">
        <v>3.9893821739000002</v>
      </c>
      <c r="P415" s="213">
        <v>46255</v>
      </c>
      <c r="Q415" s="212">
        <v>30809.676940000001</v>
      </c>
      <c r="R415" s="212">
        <v>43859.418339999997</v>
      </c>
      <c r="S415" s="212">
        <v>-13049.741400000001</v>
      </c>
      <c r="T415" s="211">
        <v>63.79</v>
      </c>
      <c r="U415" s="211">
        <v>97.586219151999998</v>
      </c>
      <c r="V415" s="210">
        <v>65.367836314000002</v>
      </c>
      <c r="W415" s="213">
        <v>45911</v>
      </c>
      <c r="X415" s="211">
        <v>59.704355675999999</v>
      </c>
      <c r="Y415" s="214">
        <v>106.84312606</v>
      </c>
      <c r="Z415" s="213">
        <v>46213</v>
      </c>
      <c r="AA415" s="210">
        <v>0.47606751433</v>
      </c>
      <c r="AB415" s="213">
        <v>46234</v>
      </c>
      <c r="AC415" s="212">
        <v>482.98599999999999</v>
      </c>
      <c r="AD415" s="212">
        <v>64717.032800000001</v>
      </c>
      <c r="AE415" s="211">
        <v>133.99359981000001</v>
      </c>
      <c r="AF415" s="213">
        <v>46234</v>
      </c>
      <c r="AG415" s="210">
        <v>5.6356197123999996</v>
      </c>
      <c r="AH415" s="211">
        <v>5.8435740797999998</v>
      </c>
      <c r="AI415" s="211">
        <v>0.31426991671999999</v>
      </c>
      <c r="AJ415" s="210">
        <v>4.5566300604999999</v>
      </c>
      <c r="AK415" s="210">
        <v>3.6058366360999998</v>
      </c>
      <c r="AL415" s="210">
        <v>1.7876717021999999</v>
      </c>
      <c r="AM415" s="210">
        <v>-15.856169020999999</v>
      </c>
      <c r="AN415" s="210">
        <v>-34.027275107000001</v>
      </c>
      <c r="AO415" s="210">
        <v>-8.7610977789</v>
      </c>
      <c r="AP415" s="210">
        <v>-41.516138437000002</v>
      </c>
      <c r="AQ415" s="210">
        <v>-1.5673981215999999E-2</v>
      </c>
      <c r="AR415" s="211" t="s">
        <v>222</v>
      </c>
      <c r="AS415" s="211" t="s">
        <v>222</v>
      </c>
      <c r="AT415" s="211" t="s">
        <v>222</v>
      </c>
      <c r="AU415" s="210">
        <v>0.51093703041000005</v>
      </c>
      <c r="AV415" s="210">
        <v>-6.2937507266999999</v>
      </c>
      <c r="AW415" s="210">
        <v>18.350301812000001</v>
      </c>
      <c r="AX415" s="210">
        <v>-15.5625175</v>
      </c>
      <c r="AY415" s="212">
        <v>5</v>
      </c>
      <c r="AZ415" s="212">
        <v>5</v>
      </c>
      <c r="BA415" s="210">
        <v>0.49899955020999998</v>
      </c>
      <c r="BB415" s="210">
        <v>-0.52047570932999998</v>
      </c>
      <c r="BC415" s="210">
        <v>-0.11719841843000001</v>
      </c>
      <c r="BD415" s="210">
        <v>-36.760726382999998</v>
      </c>
      <c r="BE415" s="209" t="s">
        <v>1756</v>
      </c>
      <c r="BF415" s="209" t="s">
        <v>1757</v>
      </c>
      <c r="BG415" s="211">
        <v>0.31426991671999999</v>
      </c>
      <c r="BH415" s="210">
        <v>0.49274054047999999</v>
      </c>
    </row>
    <row r="416" spans="1:60" x14ac:dyDescent="0.3">
      <c r="A416" s="208">
        <v>413</v>
      </c>
      <c r="B416" s="209" t="s">
        <v>2090</v>
      </c>
      <c r="C416" s="207" t="s">
        <v>234</v>
      </c>
      <c r="D416" s="209" t="s">
        <v>286</v>
      </c>
      <c r="E416" s="209" t="s">
        <v>880</v>
      </c>
      <c r="F416" s="209" t="s">
        <v>288</v>
      </c>
      <c r="G416" s="209" t="s">
        <v>2033</v>
      </c>
      <c r="H416" s="209" t="s">
        <v>1911</v>
      </c>
      <c r="I416" s="209" t="s">
        <v>291</v>
      </c>
      <c r="J416" s="209" t="s">
        <v>833</v>
      </c>
      <c r="K416" s="211">
        <v>100</v>
      </c>
      <c r="L416" s="211" t="s">
        <v>222</v>
      </c>
      <c r="M416" s="212">
        <v>10.23435312</v>
      </c>
      <c r="N416" s="212">
        <v>12.674874615</v>
      </c>
      <c r="O416" s="212">
        <v>16.312472174</v>
      </c>
      <c r="P416" s="213">
        <v>46255</v>
      </c>
      <c r="Q416" s="212">
        <v>62269.75965</v>
      </c>
      <c r="R416" s="212">
        <v>9540.8806499999992</v>
      </c>
      <c r="S416" s="212">
        <v>52728.879000000001</v>
      </c>
      <c r="T416" s="211">
        <v>7.45</v>
      </c>
      <c r="U416" s="211">
        <v>9.6010568861000003</v>
      </c>
      <c r="V416" s="210">
        <v>77.595623986000007</v>
      </c>
      <c r="W416" s="213">
        <v>45930</v>
      </c>
      <c r="X416" s="211">
        <v>5.7059497195000004</v>
      </c>
      <c r="Y416" s="214">
        <v>130.56546879000001</v>
      </c>
      <c r="Z416" s="213">
        <v>46190</v>
      </c>
      <c r="AA416" s="211" t="s">
        <v>222</v>
      </c>
      <c r="AB416" s="213">
        <v>46203</v>
      </c>
      <c r="AC416" s="212">
        <v>8358.357</v>
      </c>
      <c r="AD416" s="211" t="s">
        <v>222</v>
      </c>
      <c r="AE416" s="211" t="s">
        <v>222</v>
      </c>
      <c r="AF416" s="213">
        <v>46248</v>
      </c>
      <c r="AG416" s="210">
        <v>12.592592592000001</v>
      </c>
      <c r="AH416" s="211">
        <v>1.19</v>
      </c>
      <c r="AI416" s="211">
        <v>0.1</v>
      </c>
      <c r="AJ416" s="210">
        <v>-0.53404539385000005</v>
      </c>
      <c r="AK416" s="210">
        <v>-1.4848388183000001</v>
      </c>
      <c r="AL416" s="210">
        <v>4.5000617533999998</v>
      </c>
      <c r="AM416" s="210">
        <v>-5.0581509819999999</v>
      </c>
      <c r="AN416" s="210">
        <v>-10.284248482000001</v>
      </c>
      <c r="AO416" s="210">
        <v>-18.209547006000001</v>
      </c>
      <c r="AP416" s="210">
        <v>-17.773111812</v>
      </c>
      <c r="AQ416" s="210">
        <v>-5.0955414012000002</v>
      </c>
      <c r="AR416" s="211">
        <v>7.85</v>
      </c>
      <c r="AS416" s="211" t="s">
        <v>222</v>
      </c>
      <c r="AT416" s="211" t="s">
        <v>222</v>
      </c>
      <c r="AU416" s="210">
        <v>-3.8865674063000002</v>
      </c>
      <c r="AV416" s="210">
        <v>-15.742199954</v>
      </c>
      <c r="AW416" s="210">
        <v>15.388964269000001</v>
      </c>
      <c r="AX416" s="210">
        <v>-16.073619632</v>
      </c>
      <c r="AY416" s="212">
        <v>4</v>
      </c>
      <c r="AZ416" s="212">
        <v>4</v>
      </c>
      <c r="BA416" s="210">
        <v>1.3850415512000001</v>
      </c>
      <c r="BB416" s="210">
        <v>-0.67645842626999997</v>
      </c>
      <c r="BC416" s="210">
        <v>0.40730959254999999</v>
      </c>
      <c r="BD416" s="210">
        <v>-20.786396302</v>
      </c>
      <c r="BE416" s="209" t="s">
        <v>1756</v>
      </c>
      <c r="BF416" s="209" t="s">
        <v>1757</v>
      </c>
      <c r="BG416" s="211">
        <v>0.1</v>
      </c>
      <c r="BH416" s="210">
        <v>1.2738853503000001</v>
      </c>
    </row>
    <row r="417" spans="1:60" x14ac:dyDescent="0.3">
      <c r="A417" s="208">
        <v>414</v>
      </c>
      <c r="B417" s="209" t="s">
        <v>1271</v>
      </c>
      <c r="C417" s="207" t="s">
        <v>234</v>
      </c>
      <c r="D417" s="209" t="s">
        <v>286</v>
      </c>
      <c r="E417" s="209" t="s">
        <v>880</v>
      </c>
      <c r="F417" s="209" t="s">
        <v>288</v>
      </c>
      <c r="G417" s="209" t="s">
        <v>379</v>
      </c>
      <c r="H417" s="209" t="s">
        <v>380</v>
      </c>
      <c r="I417" s="209" t="s">
        <v>291</v>
      </c>
      <c r="J417" s="209" t="s">
        <v>833</v>
      </c>
      <c r="K417" s="211">
        <v>100</v>
      </c>
      <c r="L417" s="211" t="s">
        <v>222</v>
      </c>
      <c r="M417" s="212">
        <v>230.98948892000001</v>
      </c>
      <c r="N417" s="212">
        <v>176.28994477000001</v>
      </c>
      <c r="O417" s="212">
        <v>162.89318609</v>
      </c>
      <c r="P417" s="213">
        <v>46255</v>
      </c>
      <c r="Q417" s="212">
        <v>96173.154720000006</v>
      </c>
      <c r="R417" s="212">
        <v>138663.44936999999</v>
      </c>
      <c r="S417" s="212">
        <v>-42490.294650000003</v>
      </c>
      <c r="T417" s="211">
        <v>4.6399999999999997</v>
      </c>
      <c r="U417" s="211">
        <v>6.5043155199999996</v>
      </c>
      <c r="V417" s="210">
        <v>71.337252716999998</v>
      </c>
      <c r="W417" s="213">
        <v>46086</v>
      </c>
      <c r="X417" s="211">
        <v>4.1900820359999997</v>
      </c>
      <c r="Y417" s="214">
        <v>110.73768867</v>
      </c>
      <c r="Z417" s="213">
        <v>46183</v>
      </c>
      <c r="AA417" s="210">
        <v>0.54917087893000005</v>
      </c>
      <c r="AB417" s="213">
        <v>46234</v>
      </c>
      <c r="AC417" s="212">
        <v>20726.973000000002</v>
      </c>
      <c r="AD417" s="212">
        <v>175124.27991000001</v>
      </c>
      <c r="AE417" s="211">
        <v>8.4491005951999991</v>
      </c>
      <c r="AF417" s="213">
        <v>46234</v>
      </c>
      <c r="AG417" s="210">
        <v>14.648729446999999</v>
      </c>
      <c r="AH417" s="211">
        <v>0.98</v>
      </c>
      <c r="AI417" s="211">
        <v>7.0000000000000007E-2</v>
      </c>
      <c r="AJ417" s="210">
        <v>1.9780219779999999</v>
      </c>
      <c r="AK417" s="210">
        <v>1.0272285535000001</v>
      </c>
      <c r="AL417" s="210">
        <v>1.3167326919</v>
      </c>
      <c r="AM417" s="210">
        <v>-5.9809608760000001</v>
      </c>
      <c r="AN417" s="210">
        <v>-18.560782254999999</v>
      </c>
      <c r="AO417" s="210">
        <v>-24.690250515999999</v>
      </c>
      <c r="AP417" s="210">
        <v>-26.049645585</v>
      </c>
      <c r="AQ417" s="210">
        <v>1.0893246188000001</v>
      </c>
      <c r="AR417" s="211">
        <v>4.59</v>
      </c>
      <c r="AS417" s="210">
        <v>0.37243128845000001</v>
      </c>
      <c r="AT417" s="210">
        <v>-35.734675396999997</v>
      </c>
      <c r="AU417" s="210">
        <v>1.7543859649</v>
      </c>
      <c r="AV417" s="210">
        <v>-22.222903464000002</v>
      </c>
      <c r="AW417" s="210">
        <v>7.1537290713999999</v>
      </c>
      <c r="AX417" s="210">
        <v>-16.996699670000002</v>
      </c>
      <c r="AY417" s="212">
        <v>6</v>
      </c>
      <c r="AZ417" s="212">
        <v>6</v>
      </c>
      <c r="BA417" s="210">
        <v>1.5053763441000001</v>
      </c>
      <c r="BB417" s="210">
        <v>-1.0144852393999999</v>
      </c>
      <c r="BC417" s="210">
        <v>0.85942790076999998</v>
      </c>
      <c r="BD417" s="210">
        <v>-23.787035552999999</v>
      </c>
      <c r="BE417" s="209" t="s">
        <v>1756</v>
      </c>
      <c r="BF417" s="209" t="s">
        <v>1757</v>
      </c>
      <c r="BG417" s="211">
        <v>7.0000000000000007E-2</v>
      </c>
      <c r="BH417" s="210">
        <v>1.5118790497000001</v>
      </c>
    </row>
    <row r="418" spans="1:60" x14ac:dyDescent="0.3">
      <c r="A418" s="208">
        <v>415</v>
      </c>
      <c r="B418" s="209" t="s">
        <v>2459</v>
      </c>
      <c r="C418" s="207" t="s">
        <v>234</v>
      </c>
      <c r="D418" s="209" t="s">
        <v>286</v>
      </c>
      <c r="E418" s="209" t="s">
        <v>880</v>
      </c>
      <c r="F418" s="209" t="s">
        <v>288</v>
      </c>
      <c r="G418" s="209" t="s">
        <v>1414</v>
      </c>
      <c r="H418" s="209" t="s">
        <v>1413</v>
      </c>
      <c r="I418" s="209" t="s">
        <v>291</v>
      </c>
      <c r="J418" s="209" t="s">
        <v>833</v>
      </c>
      <c r="K418" s="211">
        <v>0</v>
      </c>
      <c r="L418" s="211" t="s">
        <v>222</v>
      </c>
      <c r="M418" s="212">
        <v>0</v>
      </c>
      <c r="N418" s="212">
        <v>0</v>
      </c>
      <c r="O418" s="212">
        <v>0</v>
      </c>
      <c r="P418" s="213">
        <v>45462</v>
      </c>
      <c r="Q418" s="211" t="s">
        <v>222</v>
      </c>
      <c r="R418" s="211" t="s">
        <v>222</v>
      </c>
      <c r="S418" s="211" t="s">
        <v>222</v>
      </c>
      <c r="T418" s="211" t="s">
        <v>222</v>
      </c>
      <c r="U418" s="211" t="s">
        <v>222</v>
      </c>
      <c r="V418" s="211" t="s">
        <v>222</v>
      </c>
      <c r="W418" s="215" t="s">
        <v>222</v>
      </c>
      <c r="X418" s="211" t="s">
        <v>222</v>
      </c>
      <c r="Y418" s="211" t="s">
        <v>222</v>
      </c>
      <c r="Z418" s="215" t="s">
        <v>222</v>
      </c>
      <c r="AA418" s="211" t="s">
        <v>222</v>
      </c>
      <c r="AB418" s="213">
        <v>46234</v>
      </c>
      <c r="AC418" s="212">
        <v>141.279</v>
      </c>
      <c r="AD418" s="212">
        <v>245597.62676000001</v>
      </c>
      <c r="AE418" s="211">
        <v>1738.3873524000001</v>
      </c>
      <c r="AF418" s="215" t="s">
        <v>222</v>
      </c>
      <c r="AG418" s="211" t="s">
        <v>222</v>
      </c>
      <c r="AH418" s="211">
        <v>0</v>
      </c>
      <c r="AI418" s="211">
        <v>0</v>
      </c>
      <c r="AJ418" s="211" t="s">
        <v>222</v>
      </c>
      <c r="AK418" s="211" t="s">
        <v>222</v>
      </c>
      <c r="AL418" s="211" t="s">
        <v>222</v>
      </c>
      <c r="AM418" s="211" t="s">
        <v>222</v>
      </c>
      <c r="AN418" s="211" t="s">
        <v>222</v>
      </c>
      <c r="AO418" s="211" t="s">
        <v>222</v>
      </c>
      <c r="AP418" s="211" t="s">
        <v>222</v>
      </c>
      <c r="AQ418" s="211" t="s">
        <v>222</v>
      </c>
      <c r="AR418" s="211" t="s">
        <v>222</v>
      </c>
      <c r="AS418" s="211" t="s">
        <v>222</v>
      </c>
      <c r="AT418" s="211" t="s">
        <v>222</v>
      </c>
      <c r="AU418" s="211" t="s">
        <v>222</v>
      </c>
      <c r="AV418" s="211" t="s">
        <v>222</v>
      </c>
      <c r="AW418" s="211" t="s">
        <v>222</v>
      </c>
      <c r="AX418" s="211" t="s">
        <v>222</v>
      </c>
      <c r="AY418" s="211" t="s">
        <v>222</v>
      </c>
      <c r="AZ418" s="211" t="s">
        <v>222</v>
      </c>
      <c r="BA418" s="211" t="s">
        <v>222</v>
      </c>
      <c r="BB418" s="211" t="s">
        <v>222</v>
      </c>
      <c r="BC418" s="211" t="s">
        <v>222</v>
      </c>
      <c r="BD418" s="211" t="s">
        <v>222</v>
      </c>
      <c r="BE418" s="209" t="s">
        <v>1756</v>
      </c>
      <c r="BF418" s="209" t="s">
        <v>1757</v>
      </c>
      <c r="BG418" s="211">
        <v>0</v>
      </c>
      <c r="BH418" s="211" t="s">
        <v>222</v>
      </c>
    </row>
    <row r="419" spans="1:60" x14ac:dyDescent="0.3">
      <c r="A419" s="208">
        <v>416</v>
      </c>
      <c r="B419" s="209" t="s">
        <v>2459</v>
      </c>
      <c r="C419" s="207" t="s">
        <v>234</v>
      </c>
      <c r="D419" s="209" t="s">
        <v>286</v>
      </c>
      <c r="E419" s="209" t="s">
        <v>880</v>
      </c>
      <c r="F419" s="209" t="s">
        <v>288</v>
      </c>
      <c r="G419" s="209" t="s">
        <v>1415</v>
      </c>
      <c r="H419" s="209" t="s">
        <v>1413</v>
      </c>
      <c r="I419" s="209" t="s">
        <v>291</v>
      </c>
      <c r="J419" s="209" t="s">
        <v>833</v>
      </c>
      <c r="K419" s="211">
        <v>0</v>
      </c>
      <c r="L419" s="211" t="s">
        <v>222</v>
      </c>
      <c r="M419" s="212">
        <v>0</v>
      </c>
      <c r="N419" s="212">
        <v>0</v>
      </c>
      <c r="O419" s="212">
        <v>0</v>
      </c>
      <c r="P419" s="213">
        <v>45462</v>
      </c>
      <c r="Q419" s="211" t="s">
        <v>222</v>
      </c>
      <c r="R419" s="211" t="s">
        <v>222</v>
      </c>
      <c r="S419" s="211" t="s">
        <v>222</v>
      </c>
      <c r="T419" s="211" t="s">
        <v>222</v>
      </c>
      <c r="U419" s="211" t="s">
        <v>222</v>
      </c>
      <c r="V419" s="211" t="s">
        <v>222</v>
      </c>
      <c r="W419" s="215" t="s">
        <v>222</v>
      </c>
      <c r="X419" s="211" t="s">
        <v>222</v>
      </c>
      <c r="Y419" s="211" t="s">
        <v>222</v>
      </c>
      <c r="Z419" s="215" t="s">
        <v>222</v>
      </c>
      <c r="AA419" s="211" t="s">
        <v>222</v>
      </c>
      <c r="AB419" s="213">
        <v>46234</v>
      </c>
      <c r="AC419" s="212">
        <v>141.279</v>
      </c>
      <c r="AD419" s="212">
        <v>245597.62676000001</v>
      </c>
      <c r="AE419" s="211">
        <v>1738.3873524000001</v>
      </c>
      <c r="AF419" s="215" t="s">
        <v>222</v>
      </c>
      <c r="AG419" s="211" t="s">
        <v>222</v>
      </c>
      <c r="AH419" s="211">
        <v>0</v>
      </c>
      <c r="AI419" s="211">
        <v>0</v>
      </c>
      <c r="AJ419" s="211" t="s">
        <v>222</v>
      </c>
      <c r="AK419" s="211" t="s">
        <v>222</v>
      </c>
      <c r="AL419" s="211" t="s">
        <v>222</v>
      </c>
      <c r="AM419" s="211" t="s">
        <v>222</v>
      </c>
      <c r="AN419" s="211" t="s">
        <v>222</v>
      </c>
      <c r="AO419" s="211" t="s">
        <v>222</v>
      </c>
      <c r="AP419" s="211" t="s">
        <v>222</v>
      </c>
      <c r="AQ419" s="211" t="s">
        <v>222</v>
      </c>
      <c r="AR419" s="211" t="s">
        <v>222</v>
      </c>
      <c r="AS419" s="211" t="s">
        <v>222</v>
      </c>
      <c r="AT419" s="211" t="s">
        <v>222</v>
      </c>
      <c r="AU419" s="211" t="s">
        <v>222</v>
      </c>
      <c r="AV419" s="211" t="s">
        <v>222</v>
      </c>
      <c r="AW419" s="211" t="s">
        <v>222</v>
      </c>
      <c r="AX419" s="211" t="s">
        <v>222</v>
      </c>
      <c r="AY419" s="211" t="s">
        <v>222</v>
      </c>
      <c r="AZ419" s="211" t="s">
        <v>222</v>
      </c>
      <c r="BA419" s="211" t="s">
        <v>222</v>
      </c>
      <c r="BB419" s="211" t="s">
        <v>222</v>
      </c>
      <c r="BC419" s="211" t="s">
        <v>222</v>
      </c>
      <c r="BD419" s="211" t="s">
        <v>222</v>
      </c>
      <c r="BE419" s="209" t="s">
        <v>1756</v>
      </c>
      <c r="BF419" s="209" t="s">
        <v>1757</v>
      </c>
      <c r="BG419" s="211">
        <v>0</v>
      </c>
      <c r="BH419" s="211" t="s">
        <v>222</v>
      </c>
    </row>
    <row r="420" spans="1:60" x14ac:dyDescent="0.3">
      <c r="A420" s="208">
        <v>417</v>
      </c>
      <c r="B420" s="209" t="s">
        <v>2459</v>
      </c>
      <c r="C420" s="207" t="s">
        <v>234</v>
      </c>
      <c r="D420" s="209" t="s">
        <v>286</v>
      </c>
      <c r="E420" s="209" t="s">
        <v>880</v>
      </c>
      <c r="F420" s="209" t="s">
        <v>288</v>
      </c>
      <c r="G420" s="209" t="s">
        <v>1412</v>
      </c>
      <c r="H420" s="209" t="s">
        <v>1413</v>
      </c>
      <c r="I420" s="209" t="s">
        <v>291</v>
      </c>
      <c r="J420" s="209" t="s">
        <v>833</v>
      </c>
      <c r="K420" s="211">
        <v>0</v>
      </c>
      <c r="L420" s="211" t="s">
        <v>222</v>
      </c>
      <c r="M420" s="212">
        <v>0</v>
      </c>
      <c r="N420" s="212">
        <v>0</v>
      </c>
      <c r="O420" s="212">
        <v>0</v>
      </c>
      <c r="P420" s="213">
        <v>45884</v>
      </c>
      <c r="Q420" s="211" t="s">
        <v>222</v>
      </c>
      <c r="R420" s="212">
        <v>154700.505</v>
      </c>
      <c r="S420" s="211" t="s">
        <v>222</v>
      </c>
      <c r="T420" s="211" t="s">
        <v>222</v>
      </c>
      <c r="U420" s="211" t="s">
        <v>222</v>
      </c>
      <c r="V420" s="211" t="s">
        <v>222</v>
      </c>
      <c r="W420" s="215" t="s">
        <v>222</v>
      </c>
      <c r="X420" s="211" t="s">
        <v>222</v>
      </c>
      <c r="Y420" s="211" t="s">
        <v>222</v>
      </c>
      <c r="Z420" s="215" t="s">
        <v>222</v>
      </c>
      <c r="AA420" s="211" t="s">
        <v>222</v>
      </c>
      <c r="AB420" s="213">
        <v>46234</v>
      </c>
      <c r="AC420" s="212">
        <v>141.279</v>
      </c>
      <c r="AD420" s="212">
        <v>245597.62676000001</v>
      </c>
      <c r="AE420" s="211">
        <v>1738.3873524000001</v>
      </c>
      <c r="AF420" s="213">
        <v>46219</v>
      </c>
      <c r="AG420" s="210">
        <v>16.431152280999999</v>
      </c>
      <c r="AH420" s="211">
        <v>179.92111747999999</v>
      </c>
      <c r="AI420" s="211">
        <v>0</v>
      </c>
      <c r="AJ420" s="211" t="s">
        <v>222</v>
      </c>
      <c r="AK420" s="211" t="s">
        <v>222</v>
      </c>
      <c r="AL420" s="211" t="s">
        <v>222</v>
      </c>
      <c r="AM420" s="211" t="s">
        <v>222</v>
      </c>
      <c r="AN420" s="211" t="s">
        <v>222</v>
      </c>
      <c r="AO420" s="211" t="s">
        <v>222</v>
      </c>
      <c r="AP420" s="211" t="s">
        <v>222</v>
      </c>
      <c r="AQ420" s="211" t="s">
        <v>222</v>
      </c>
      <c r="AR420" s="211" t="s">
        <v>222</v>
      </c>
      <c r="AS420" s="211" t="s">
        <v>222</v>
      </c>
      <c r="AT420" s="211" t="s">
        <v>222</v>
      </c>
      <c r="AU420" s="211" t="s">
        <v>222</v>
      </c>
      <c r="AV420" s="211" t="s">
        <v>222</v>
      </c>
      <c r="AW420" s="211" t="s">
        <v>222</v>
      </c>
      <c r="AX420" s="211" t="s">
        <v>222</v>
      </c>
      <c r="AY420" s="211" t="s">
        <v>222</v>
      </c>
      <c r="AZ420" s="211" t="s">
        <v>222</v>
      </c>
      <c r="BA420" s="210">
        <v>7.4851374429000002</v>
      </c>
      <c r="BB420" s="211" t="s">
        <v>222</v>
      </c>
      <c r="BC420" s="211" t="s">
        <v>222</v>
      </c>
      <c r="BD420" s="211" t="s">
        <v>222</v>
      </c>
      <c r="BE420" s="209" t="s">
        <v>1756</v>
      </c>
      <c r="BF420" s="209" t="s">
        <v>1757</v>
      </c>
      <c r="BG420" s="211">
        <v>0</v>
      </c>
      <c r="BH420" s="211" t="s">
        <v>222</v>
      </c>
    </row>
    <row r="421" spans="1:60" x14ac:dyDescent="0.3">
      <c r="A421" s="208">
        <v>418</v>
      </c>
      <c r="B421" s="209" t="s">
        <v>2034</v>
      </c>
      <c r="C421" s="207" t="s">
        <v>234</v>
      </c>
      <c r="D421" s="209" t="s">
        <v>286</v>
      </c>
      <c r="E421" s="209" t="s">
        <v>880</v>
      </c>
      <c r="F421" s="209" t="s">
        <v>288</v>
      </c>
      <c r="G421" s="209" t="s">
        <v>1211</v>
      </c>
      <c r="H421" s="209" t="s">
        <v>2035</v>
      </c>
      <c r="I421" s="209" t="s">
        <v>291</v>
      </c>
      <c r="J421" s="209" t="s">
        <v>833</v>
      </c>
      <c r="K421" s="211">
        <v>0</v>
      </c>
      <c r="L421" s="211" t="s">
        <v>222</v>
      </c>
      <c r="M421" s="212">
        <v>62.157246639999997</v>
      </c>
      <c r="N421" s="212">
        <v>0</v>
      </c>
      <c r="O421" s="212">
        <v>0</v>
      </c>
      <c r="P421" s="213">
        <v>46128</v>
      </c>
      <c r="Q421" s="211" t="s">
        <v>222</v>
      </c>
      <c r="R421" s="211" t="s">
        <v>222</v>
      </c>
      <c r="S421" s="211" t="s">
        <v>222</v>
      </c>
      <c r="T421" s="211" t="s">
        <v>222</v>
      </c>
      <c r="U421" s="211">
        <v>2867.4653478</v>
      </c>
      <c r="V421" s="211" t="s">
        <v>222</v>
      </c>
      <c r="W421" s="213">
        <v>46128</v>
      </c>
      <c r="X421" s="211">
        <v>2815.5159248</v>
      </c>
      <c r="Y421" s="211" t="s">
        <v>222</v>
      </c>
      <c r="Z421" s="213">
        <v>45947</v>
      </c>
      <c r="AA421" s="211" t="s">
        <v>222</v>
      </c>
      <c r="AB421" s="213">
        <v>46234</v>
      </c>
      <c r="AC421" s="212">
        <v>1354.1379999999999</v>
      </c>
      <c r="AD421" s="212">
        <v>4004146.6069999998</v>
      </c>
      <c r="AE421" s="211">
        <v>2956.9708602999999</v>
      </c>
      <c r="AF421" s="213">
        <v>46219</v>
      </c>
      <c r="AG421" s="211" t="s">
        <v>222</v>
      </c>
      <c r="AH421" s="211">
        <v>80.003441413999994</v>
      </c>
      <c r="AI421" s="211">
        <v>0</v>
      </c>
      <c r="AJ421" s="211" t="s">
        <v>222</v>
      </c>
      <c r="AK421" s="211" t="s">
        <v>222</v>
      </c>
      <c r="AL421" s="211" t="s">
        <v>222</v>
      </c>
      <c r="AM421" s="211" t="s">
        <v>222</v>
      </c>
      <c r="AN421" s="211" t="s">
        <v>222</v>
      </c>
      <c r="AO421" s="211" t="s">
        <v>222</v>
      </c>
      <c r="AP421" s="211" t="s">
        <v>222</v>
      </c>
      <c r="AQ421" s="211" t="s">
        <v>222</v>
      </c>
      <c r="AR421" s="211" t="s">
        <v>222</v>
      </c>
      <c r="AS421" s="211" t="s">
        <v>222</v>
      </c>
      <c r="AT421" s="211" t="s">
        <v>222</v>
      </c>
      <c r="AU421" s="211" t="s">
        <v>222</v>
      </c>
      <c r="AV421" s="211" t="s">
        <v>222</v>
      </c>
      <c r="AW421" s="211" t="s">
        <v>222</v>
      </c>
      <c r="AX421" s="211" t="s">
        <v>222</v>
      </c>
      <c r="AY421" s="211" t="s">
        <v>222</v>
      </c>
      <c r="AZ421" s="211" t="s">
        <v>222</v>
      </c>
      <c r="BA421" s="211" t="s">
        <v>222</v>
      </c>
      <c r="BB421" s="211" t="s">
        <v>222</v>
      </c>
      <c r="BC421" s="211" t="s">
        <v>222</v>
      </c>
      <c r="BD421" s="211" t="s">
        <v>222</v>
      </c>
      <c r="BE421" s="209" t="s">
        <v>1756</v>
      </c>
      <c r="BF421" s="209" t="s">
        <v>1757</v>
      </c>
      <c r="BG421" s="211">
        <v>0</v>
      </c>
      <c r="BH421" s="211" t="s">
        <v>222</v>
      </c>
    </row>
    <row r="422" spans="1:60" x14ac:dyDescent="0.3">
      <c r="A422" s="208">
        <v>419</v>
      </c>
      <c r="B422" s="209" t="s">
        <v>1416</v>
      </c>
      <c r="C422" s="207" t="s">
        <v>234</v>
      </c>
      <c r="D422" s="209" t="s">
        <v>286</v>
      </c>
      <c r="E422" s="209" t="s">
        <v>880</v>
      </c>
      <c r="F422" s="209" t="s">
        <v>288</v>
      </c>
      <c r="G422" s="209" t="s">
        <v>1015</v>
      </c>
      <c r="H422" s="209" t="s">
        <v>1016</v>
      </c>
      <c r="I422" s="209" t="s">
        <v>291</v>
      </c>
      <c r="J422" s="209" t="s">
        <v>833</v>
      </c>
      <c r="K422" s="211">
        <v>0</v>
      </c>
      <c r="L422" s="211" t="s">
        <v>222</v>
      </c>
      <c r="M422" s="212">
        <v>0</v>
      </c>
      <c r="N422" s="212">
        <v>0</v>
      </c>
      <c r="O422" s="212">
        <v>0</v>
      </c>
      <c r="P422" s="213">
        <v>45337</v>
      </c>
      <c r="Q422" s="211" t="s">
        <v>222</v>
      </c>
      <c r="R422" s="211" t="s">
        <v>222</v>
      </c>
      <c r="S422" s="211" t="s">
        <v>222</v>
      </c>
      <c r="T422" s="211" t="s">
        <v>222</v>
      </c>
      <c r="U422" s="211" t="s">
        <v>222</v>
      </c>
      <c r="V422" s="211" t="s">
        <v>222</v>
      </c>
      <c r="W422" s="215" t="s">
        <v>222</v>
      </c>
      <c r="X422" s="211" t="s">
        <v>222</v>
      </c>
      <c r="Y422" s="211" t="s">
        <v>222</v>
      </c>
      <c r="Z422" s="215" t="s">
        <v>222</v>
      </c>
      <c r="AA422" s="211" t="s">
        <v>222</v>
      </c>
      <c r="AB422" s="213">
        <v>45322</v>
      </c>
      <c r="AC422" s="212">
        <v>2715.373</v>
      </c>
      <c r="AD422" s="212">
        <v>25780.971880000001</v>
      </c>
      <c r="AE422" s="211">
        <v>9.4944495213</v>
      </c>
      <c r="AF422" s="213">
        <v>45288</v>
      </c>
      <c r="AG422" s="211" t="s">
        <v>222</v>
      </c>
      <c r="AH422" s="211">
        <v>0</v>
      </c>
      <c r="AI422" s="211">
        <v>0</v>
      </c>
      <c r="AJ422" s="211" t="s">
        <v>222</v>
      </c>
      <c r="AK422" s="211" t="s">
        <v>222</v>
      </c>
      <c r="AL422" s="211" t="s">
        <v>222</v>
      </c>
      <c r="AM422" s="211" t="s">
        <v>222</v>
      </c>
      <c r="AN422" s="211" t="s">
        <v>222</v>
      </c>
      <c r="AO422" s="211" t="s">
        <v>222</v>
      </c>
      <c r="AP422" s="211" t="s">
        <v>222</v>
      </c>
      <c r="AQ422" s="211" t="s">
        <v>222</v>
      </c>
      <c r="AR422" s="211" t="s">
        <v>222</v>
      </c>
      <c r="AS422" s="211" t="s">
        <v>222</v>
      </c>
      <c r="AT422" s="211" t="s">
        <v>222</v>
      </c>
      <c r="AU422" s="211" t="s">
        <v>222</v>
      </c>
      <c r="AV422" s="211" t="s">
        <v>222</v>
      </c>
      <c r="AW422" s="211" t="s">
        <v>222</v>
      </c>
      <c r="AX422" s="211" t="s">
        <v>222</v>
      </c>
      <c r="AY422" s="211" t="s">
        <v>222</v>
      </c>
      <c r="AZ422" s="211" t="s">
        <v>222</v>
      </c>
      <c r="BA422" s="210">
        <v>0</v>
      </c>
      <c r="BB422" s="211" t="s">
        <v>222</v>
      </c>
      <c r="BC422" s="211" t="s">
        <v>222</v>
      </c>
      <c r="BD422" s="211" t="s">
        <v>222</v>
      </c>
      <c r="BE422" s="209" t="s">
        <v>1756</v>
      </c>
      <c r="BF422" s="209" t="s">
        <v>1757</v>
      </c>
      <c r="BG422" s="211">
        <v>0</v>
      </c>
      <c r="BH422" s="211" t="s">
        <v>222</v>
      </c>
    </row>
    <row r="423" spans="1:60" x14ac:dyDescent="0.3">
      <c r="A423" s="208">
        <v>420</v>
      </c>
      <c r="B423" s="209" t="s">
        <v>1417</v>
      </c>
      <c r="C423" s="207" t="s">
        <v>234</v>
      </c>
      <c r="D423" s="209" t="s">
        <v>286</v>
      </c>
      <c r="E423" s="209" t="s">
        <v>880</v>
      </c>
      <c r="F423" s="209" t="s">
        <v>288</v>
      </c>
      <c r="G423" s="209" t="s">
        <v>508</v>
      </c>
      <c r="H423" s="209" t="s">
        <v>509</v>
      </c>
      <c r="I423" s="209" t="s">
        <v>291</v>
      </c>
      <c r="J423" s="209" t="s">
        <v>833</v>
      </c>
      <c r="K423" s="211">
        <v>0</v>
      </c>
      <c r="L423" s="211" t="s">
        <v>222</v>
      </c>
      <c r="M423" s="212">
        <v>0</v>
      </c>
      <c r="N423" s="212">
        <v>0</v>
      </c>
      <c r="O423" s="212">
        <v>0</v>
      </c>
      <c r="P423" s="213">
        <v>45499</v>
      </c>
      <c r="Q423" s="211" t="s">
        <v>222</v>
      </c>
      <c r="R423" s="211" t="s">
        <v>222</v>
      </c>
      <c r="S423" s="211" t="s">
        <v>222</v>
      </c>
      <c r="T423" s="211" t="s">
        <v>222</v>
      </c>
      <c r="U423" s="211" t="s">
        <v>222</v>
      </c>
      <c r="V423" s="211" t="s">
        <v>222</v>
      </c>
      <c r="W423" s="215" t="s">
        <v>222</v>
      </c>
      <c r="X423" s="211" t="s">
        <v>222</v>
      </c>
      <c r="Y423" s="211" t="s">
        <v>222</v>
      </c>
      <c r="Z423" s="215" t="s">
        <v>222</v>
      </c>
      <c r="AA423" s="211" t="s">
        <v>222</v>
      </c>
      <c r="AB423" s="213">
        <v>45716</v>
      </c>
      <c r="AC423" s="212">
        <v>1814.336</v>
      </c>
      <c r="AD423" s="212">
        <v>0</v>
      </c>
      <c r="AE423" s="211">
        <v>0</v>
      </c>
      <c r="AF423" s="213">
        <v>45485</v>
      </c>
      <c r="AG423" s="211" t="s">
        <v>222</v>
      </c>
      <c r="AH423" s="211">
        <v>0</v>
      </c>
      <c r="AI423" s="211">
        <v>0</v>
      </c>
      <c r="AJ423" s="211" t="s">
        <v>222</v>
      </c>
      <c r="AK423" s="211" t="s">
        <v>222</v>
      </c>
      <c r="AL423" s="211" t="s">
        <v>222</v>
      </c>
      <c r="AM423" s="211" t="s">
        <v>222</v>
      </c>
      <c r="AN423" s="211" t="s">
        <v>222</v>
      </c>
      <c r="AO423" s="211" t="s">
        <v>222</v>
      </c>
      <c r="AP423" s="211" t="s">
        <v>222</v>
      </c>
      <c r="AQ423" s="211" t="s">
        <v>222</v>
      </c>
      <c r="AR423" s="211" t="s">
        <v>222</v>
      </c>
      <c r="AS423" s="211" t="s">
        <v>222</v>
      </c>
      <c r="AT423" s="211" t="s">
        <v>222</v>
      </c>
      <c r="AU423" s="211" t="s">
        <v>222</v>
      </c>
      <c r="AV423" s="211" t="s">
        <v>222</v>
      </c>
      <c r="AW423" s="211" t="s">
        <v>222</v>
      </c>
      <c r="AX423" s="211" t="s">
        <v>222</v>
      </c>
      <c r="AY423" s="211" t="s">
        <v>222</v>
      </c>
      <c r="AZ423" s="211" t="s">
        <v>222</v>
      </c>
      <c r="BA423" s="210">
        <v>1.2657846257000001</v>
      </c>
      <c r="BB423" s="211" t="s">
        <v>222</v>
      </c>
      <c r="BC423" s="211" t="s">
        <v>222</v>
      </c>
      <c r="BD423" s="211" t="s">
        <v>222</v>
      </c>
      <c r="BE423" s="209" t="s">
        <v>1756</v>
      </c>
      <c r="BF423" s="209" t="s">
        <v>1757</v>
      </c>
      <c r="BG423" s="211">
        <v>0</v>
      </c>
      <c r="BH423" s="211" t="s">
        <v>222</v>
      </c>
    </row>
    <row r="424" spans="1:60" x14ac:dyDescent="0.3">
      <c r="A424" s="208">
        <v>421</v>
      </c>
      <c r="B424" s="209" t="s">
        <v>1886</v>
      </c>
      <c r="C424" s="207" t="s">
        <v>234</v>
      </c>
      <c r="D424" s="209" t="s">
        <v>286</v>
      </c>
      <c r="E424" s="209" t="s">
        <v>880</v>
      </c>
      <c r="F424" s="209" t="s">
        <v>288</v>
      </c>
      <c r="G424" s="209" t="s">
        <v>1017</v>
      </c>
      <c r="H424" s="209" t="s">
        <v>1018</v>
      </c>
      <c r="I424" s="209" t="s">
        <v>291</v>
      </c>
      <c r="J424" s="209" t="s">
        <v>833</v>
      </c>
      <c r="K424" s="211">
        <v>100</v>
      </c>
      <c r="L424" s="211" t="s">
        <v>222</v>
      </c>
      <c r="M424" s="212">
        <v>158.61725436</v>
      </c>
      <c r="N424" s="212">
        <v>122.73586476</v>
      </c>
      <c r="O424" s="212">
        <v>107.12513695</v>
      </c>
      <c r="P424" s="213">
        <v>46255</v>
      </c>
      <c r="Q424" s="212">
        <v>70728.382169999997</v>
      </c>
      <c r="R424" s="212">
        <v>69102.442349999998</v>
      </c>
      <c r="S424" s="212">
        <v>1625.9398200999999</v>
      </c>
      <c r="T424" s="211">
        <v>7.83</v>
      </c>
      <c r="U424" s="211">
        <v>8.8064093831000001</v>
      </c>
      <c r="V424" s="210">
        <v>88.912514277</v>
      </c>
      <c r="W424" s="213">
        <v>46146</v>
      </c>
      <c r="X424" s="211">
        <v>6.5307799120999999</v>
      </c>
      <c r="Y424" s="214">
        <v>119.89379683999999</v>
      </c>
      <c r="Z424" s="213">
        <v>45895</v>
      </c>
      <c r="AA424" s="210">
        <v>0.79885890649000002</v>
      </c>
      <c r="AB424" s="213">
        <v>45900</v>
      </c>
      <c r="AC424" s="212">
        <v>9032.9989999999998</v>
      </c>
      <c r="AD424" s="212">
        <v>88536.763619999998</v>
      </c>
      <c r="AE424" s="211">
        <v>9.8014805072000009</v>
      </c>
      <c r="AF424" s="213">
        <v>46241</v>
      </c>
      <c r="AG424" s="210">
        <v>18.627450979999999</v>
      </c>
      <c r="AH424" s="211">
        <v>1.425</v>
      </c>
      <c r="AI424" s="211">
        <v>0.115</v>
      </c>
      <c r="AJ424" s="210">
        <v>1.5564202334999999</v>
      </c>
      <c r="AK424" s="210">
        <v>0.60562680900999999</v>
      </c>
      <c r="AL424" s="210">
        <v>-3.1386994920000002</v>
      </c>
      <c r="AM424" s="210">
        <v>-8.0901792708000002</v>
      </c>
      <c r="AN424" s="210">
        <v>20.520692512</v>
      </c>
      <c r="AO424" s="210">
        <v>1.3168618496</v>
      </c>
      <c r="AP424" s="210">
        <v>13.031829181999999</v>
      </c>
      <c r="AQ424" s="210">
        <v>-1.5094339621999999</v>
      </c>
      <c r="AR424" s="211">
        <v>7.95</v>
      </c>
      <c r="AS424" s="211" t="s">
        <v>222</v>
      </c>
      <c r="AT424" s="211" t="s">
        <v>222</v>
      </c>
      <c r="AU424" s="210">
        <v>-2.3047153548999999</v>
      </c>
      <c r="AV424" s="210">
        <v>3.7842089018</v>
      </c>
      <c r="AW424" s="210">
        <v>5.9636065051999996</v>
      </c>
      <c r="AX424" s="210">
        <v>-5.5701612779999996</v>
      </c>
      <c r="AY424" s="212">
        <v>7</v>
      </c>
      <c r="AZ424" s="212">
        <v>8</v>
      </c>
      <c r="BA424" s="210">
        <v>1.4024390244</v>
      </c>
      <c r="BB424" s="210">
        <v>0.29647398643</v>
      </c>
      <c r="BC424" s="210">
        <v>0.94901300947</v>
      </c>
      <c r="BD424" s="210">
        <v>11.812351605</v>
      </c>
      <c r="BE424" s="209" t="s">
        <v>1756</v>
      </c>
      <c r="BF424" s="209" t="s">
        <v>1758</v>
      </c>
      <c r="BG424" s="211">
        <v>0.115</v>
      </c>
      <c r="BH424" s="210">
        <v>1.4145141451000001</v>
      </c>
    </row>
    <row r="425" spans="1:60" x14ac:dyDescent="0.3">
      <c r="A425" s="208">
        <v>422</v>
      </c>
      <c r="B425" s="209" t="s">
        <v>2071</v>
      </c>
      <c r="C425" s="207" t="s">
        <v>234</v>
      </c>
      <c r="D425" s="209" t="s">
        <v>286</v>
      </c>
      <c r="E425" s="209" t="s">
        <v>880</v>
      </c>
      <c r="F425" s="209" t="s">
        <v>288</v>
      </c>
      <c r="G425" s="209" t="s">
        <v>1956</v>
      </c>
      <c r="H425" s="209" t="s">
        <v>1957</v>
      </c>
      <c r="I425" s="209" t="s">
        <v>291</v>
      </c>
      <c r="J425" s="209" t="s">
        <v>833</v>
      </c>
      <c r="K425" s="211">
        <v>3.0769230769</v>
      </c>
      <c r="L425" s="211" t="s">
        <v>222</v>
      </c>
      <c r="M425" s="211" t="s">
        <v>222</v>
      </c>
      <c r="N425" s="212">
        <v>109.58498292</v>
      </c>
      <c r="O425" s="212">
        <v>0</v>
      </c>
      <c r="P425" s="213">
        <v>46195</v>
      </c>
      <c r="Q425" s="211" t="s">
        <v>222</v>
      </c>
      <c r="R425" s="211" t="s">
        <v>222</v>
      </c>
      <c r="S425" s="211" t="s">
        <v>222</v>
      </c>
      <c r="T425" s="211" t="s">
        <v>222</v>
      </c>
      <c r="U425" s="211" t="s">
        <v>222</v>
      </c>
      <c r="V425" s="211" t="s">
        <v>222</v>
      </c>
      <c r="W425" s="215" t="s">
        <v>222</v>
      </c>
      <c r="X425" s="211" t="s">
        <v>222</v>
      </c>
      <c r="Y425" s="211" t="s">
        <v>222</v>
      </c>
      <c r="Z425" s="215" t="s">
        <v>222</v>
      </c>
      <c r="AA425" s="211" t="s">
        <v>222</v>
      </c>
      <c r="AB425" s="213">
        <v>46234</v>
      </c>
      <c r="AC425" s="212">
        <v>398.36599999999999</v>
      </c>
      <c r="AD425" s="212">
        <v>47400.13422</v>
      </c>
      <c r="AE425" s="211">
        <v>118.98639497000001</v>
      </c>
      <c r="AF425" s="213">
        <v>46240</v>
      </c>
      <c r="AG425" s="211" t="s">
        <v>222</v>
      </c>
      <c r="AH425" s="211" t="s">
        <v>222</v>
      </c>
      <c r="AI425" s="211">
        <v>0.96087069999999997</v>
      </c>
      <c r="AJ425" s="211" t="s">
        <v>222</v>
      </c>
      <c r="AK425" s="211" t="s">
        <v>222</v>
      </c>
      <c r="AL425" s="211" t="s">
        <v>222</v>
      </c>
      <c r="AM425" s="211" t="s">
        <v>222</v>
      </c>
      <c r="AN425" s="211" t="s">
        <v>222</v>
      </c>
      <c r="AO425" s="211" t="s">
        <v>222</v>
      </c>
      <c r="AP425" s="211" t="s">
        <v>222</v>
      </c>
      <c r="AQ425" s="211" t="s">
        <v>222</v>
      </c>
      <c r="AR425" s="211" t="s">
        <v>222</v>
      </c>
      <c r="AS425" s="211" t="s">
        <v>222</v>
      </c>
      <c r="AT425" s="211" t="s">
        <v>222</v>
      </c>
      <c r="AU425" s="211" t="s">
        <v>222</v>
      </c>
      <c r="AV425" s="211" t="s">
        <v>222</v>
      </c>
      <c r="AW425" s="210">
        <v>1.0399008864999999</v>
      </c>
      <c r="AX425" s="210">
        <v>1.0399008864999999</v>
      </c>
      <c r="AY425" s="211" t="s">
        <v>222</v>
      </c>
      <c r="AZ425" s="211" t="s">
        <v>222</v>
      </c>
      <c r="BA425" s="211" t="s">
        <v>222</v>
      </c>
      <c r="BB425" s="211" t="s">
        <v>222</v>
      </c>
      <c r="BC425" s="211" t="s">
        <v>222</v>
      </c>
      <c r="BD425" s="211" t="s">
        <v>222</v>
      </c>
      <c r="BE425" s="209" t="s">
        <v>1756</v>
      </c>
      <c r="BF425" s="209" t="s">
        <v>1757</v>
      </c>
      <c r="BG425" s="211">
        <v>0.96087069999999997</v>
      </c>
      <c r="BH425" s="211" t="s">
        <v>222</v>
      </c>
    </row>
    <row r="426" spans="1:60" x14ac:dyDescent="0.3">
      <c r="A426" s="208">
        <v>423</v>
      </c>
      <c r="B426" s="209" t="s">
        <v>1973</v>
      </c>
      <c r="C426" s="207" t="s">
        <v>234</v>
      </c>
      <c r="D426" s="209" t="s">
        <v>286</v>
      </c>
      <c r="E426" s="209" t="s">
        <v>880</v>
      </c>
      <c r="F426" s="209" t="s">
        <v>288</v>
      </c>
      <c r="G426" s="209" t="s">
        <v>1019</v>
      </c>
      <c r="H426" s="209" t="s">
        <v>1020</v>
      </c>
      <c r="I426" s="209" t="s">
        <v>291</v>
      </c>
      <c r="J426" s="209" t="s">
        <v>833</v>
      </c>
      <c r="K426" s="211">
        <v>0</v>
      </c>
      <c r="L426" s="211" t="s">
        <v>222</v>
      </c>
      <c r="M426" s="212">
        <v>1.4028</v>
      </c>
      <c r="N426" s="212">
        <v>0</v>
      </c>
      <c r="O426" s="212">
        <v>0</v>
      </c>
      <c r="P426" s="213">
        <v>45923</v>
      </c>
      <c r="Q426" s="211" t="s">
        <v>222</v>
      </c>
      <c r="R426" s="211" t="s">
        <v>222</v>
      </c>
      <c r="S426" s="211" t="s">
        <v>222</v>
      </c>
      <c r="T426" s="211" t="s">
        <v>222</v>
      </c>
      <c r="U426" s="211">
        <v>45.2</v>
      </c>
      <c r="V426" s="211" t="s">
        <v>222</v>
      </c>
      <c r="W426" s="213">
        <v>45923</v>
      </c>
      <c r="X426" s="211">
        <v>45.2</v>
      </c>
      <c r="Y426" s="211" t="s">
        <v>222</v>
      </c>
      <c r="Z426" s="213">
        <v>45923</v>
      </c>
      <c r="AA426" s="211" t="s">
        <v>222</v>
      </c>
      <c r="AB426" s="213">
        <v>45930</v>
      </c>
      <c r="AC426" s="212">
        <v>500</v>
      </c>
      <c r="AD426" s="212">
        <v>23037.047119999999</v>
      </c>
      <c r="AE426" s="211">
        <v>46.074094240000001</v>
      </c>
      <c r="AF426" s="213">
        <v>45930</v>
      </c>
      <c r="AG426" s="211" t="s">
        <v>222</v>
      </c>
      <c r="AH426" s="211">
        <v>2.39</v>
      </c>
      <c r="AI426" s="211">
        <v>0</v>
      </c>
      <c r="AJ426" s="211" t="s">
        <v>222</v>
      </c>
      <c r="AK426" s="211" t="s">
        <v>222</v>
      </c>
      <c r="AL426" s="211" t="s">
        <v>222</v>
      </c>
      <c r="AM426" s="211" t="s">
        <v>222</v>
      </c>
      <c r="AN426" s="211" t="s">
        <v>222</v>
      </c>
      <c r="AO426" s="211" t="s">
        <v>222</v>
      </c>
      <c r="AP426" s="211" t="s">
        <v>222</v>
      </c>
      <c r="AQ426" s="211" t="s">
        <v>222</v>
      </c>
      <c r="AR426" s="211" t="s">
        <v>222</v>
      </c>
      <c r="AS426" s="211" t="s">
        <v>222</v>
      </c>
      <c r="AT426" s="211" t="s">
        <v>222</v>
      </c>
      <c r="AU426" s="211" t="s">
        <v>222</v>
      </c>
      <c r="AV426" s="211" t="s">
        <v>222</v>
      </c>
      <c r="AW426" s="211" t="s">
        <v>222</v>
      </c>
      <c r="AX426" s="211" t="s">
        <v>222</v>
      </c>
      <c r="AY426" s="211" t="s">
        <v>222</v>
      </c>
      <c r="AZ426" s="211" t="s">
        <v>222</v>
      </c>
      <c r="BA426" s="211" t="s">
        <v>222</v>
      </c>
      <c r="BB426" s="211" t="s">
        <v>222</v>
      </c>
      <c r="BC426" s="211" t="s">
        <v>222</v>
      </c>
      <c r="BD426" s="211" t="s">
        <v>222</v>
      </c>
      <c r="BE426" s="209" t="s">
        <v>1756</v>
      </c>
      <c r="BF426" s="209" t="s">
        <v>1757</v>
      </c>
      <c r="BG426" s="211">
        <v>0</v>
      </c>
      <c r="BH426" s="211" t="s">
        <v>222</v>
      </c>
    </row>
    <row r="427" spans="1:60" x14ac:dyDescent="0.3">
      <c r="A427" s="208">
        <v>424</v>
      </c>
      <c r="B427" s="209" t="s">
        <v>2274</v>
      </c>
      <c r="C427" s="207" t="s">
        <v>234</v>
      </c>
      <c r="D427" s="209" t="s">
        <v>286</v>
      </c>
      <c r="E427" s="209" t="s">
        <v>880</v>
      </c>
      <c r="F427" s="209" t="s">
        <v>288</v>
      </c>
      <c r="G427" s="209" t="s">
        <v>1021</v>
      </c>
      <c r="H427" s="209" t="s">
        <v>1022</v>
      </c>
      <c r="I427" s="209" t="s">
        <v>291</v>
      </c>
      <c r="J427" s="209" t="s">
        <v>833</v>
      </c>
      <c r="K427" s="211">
        <v>4.6153846154</v>
      </c>
      <c r="L427" s="211" t="s">
        <v>222</v>
      </c>
      <c r="M427" s="212">
        <v>247.55598903999999</v>
      </c>
      <c r="N427" s="212">
        <v>1.4830769230000001E-2</v>
      </c>
      <c r="O427" s="212">
        <v>0</v>
      </c>
      <c r="P427" s="213">
        <v>46174</v>
      </c>
      <c r="Q427" s="211" t="s">
        <v>222</v>
      </c>
      <c r="R427" s="212">
        <v>150105.28</v>
      </c>
      <c r="S427" s="211" t="s">
        <v>222</v>
      </c>
      <c r="T427" s="211" t="s">
        <v>222</v>
      </c>
      <c r="U427" s="211">
        <v>168.19485026000001</v>
      </c>
      <c r="V427" s="211" t="s">
        <v>222</v>
      </c>
      <c r="W427" s="213">
        <v>46010</v>
      </c>
      <c r="X427" s="211">
        <v>137.33950497999999</v>
      </c>
      <c r="Y427" s="211" t="s">
        <v>222</v>
      </c>
      <c r="Z427" s="213">
        <v>46098</v>
      </c>
      <c r="AA427" s="211" t="s">
        <v>222</v>
      </c>
      <c r="AB427" s="213">
        <v>46234</v>
      </c>
      <c r="AC427" s="212">
        <v>144.33199999999999</v>
      </c>
      <c r="AD427" s="212">
        <v>12974.048720000001</v>
      </c>
      <c r="AE427" s="211">
        <v>89.890313444</v>
      </c>
      <c r="AF427" s="213">
        <v>45288</v>
      </c>
      <c r="AG427" s="210">
        <v>0</v>
      </c>
      <c r="AH427" s="211">
        <v>0</v>
      </c>
      <c r="AI427" s="211">
        <v>0</v>
      </c>
      <c r="AJ427" s="211" t="s">
        <v>222</v>
      </c>
      <c r="AK427" s="211" t="s">
        <v>222</v>
      </c>
      <c r="AL427" s="211" t="s">
        <v>222</v>
      </c>
      <c r="AM427" s="211" t="s">
        <v>222</v>
      </c>
      <c r="AN427" s="211" t="s">
        <v>222</v>
      </c>
      <c r="AO427" s="211" t="s">
        <v>222</v>
      </c>
      <c r="AP427" s="211" t="s">
        <v>222</v>
      </c>
      <c r="AQ427" s="211" t="s">
        <v>222</v>
      </c>
      <c r="AR427" s="211" t="s">
        <v>222</v>
      </c>
      <c r="AS427" s="211" t="s">
        <v>222</v>
      </c>
      <c r="AT427" s="211" t="s">
        <v>222</v>
      </c>
      <c r="AU427" s="211" t="s">
        <v>222</v>
      </c>
      <c r="AV427" s="211" t="s">
        <v>222</v>
      </c>
      <c r="AW427" s="210">
        <v>1.0000099790999999E-3</v>
      </c>
      <c r="AX427" s="210">
        <v>-3.8471153845999999</v>
      </c>
      <c r="AY427" s="211" t="s">
        <v>222</v>
      </c>
      <c r="AZ427" s="211" t="s">
        <v>222</v>
      </c>
      <c r="BA427" s="211" t="s">
        <v>222</v>
      </c>
      <c r="BB427" s="211" t="s">
        <v>222</v>
      </c>
      <c r="BC427" s="211" t="s">
        <v>222</v>
      </c>
      <c r="BD427" s="211" t="s">
        <v>222</v>
      </c>
      <c r="BE427" s="209" t="s">
        <v>1756</v>
      </c>
      <c r="BF427" s="209" t="s">
        <v>1757</v>
      </c>
      <c r="BG427" s="211">
        <v>0</v>
      </c>
      <c r="BH427" s="211" t="s">
        <v>222</v>
      </c>
    </row>
    <row r="428" spans="1:60" x14ac:dyDescent="0.3">
      <c r="A428" s="208">
        <v>425</v>
      </c>
      <c r="B428" s="209" t="s">
        <v>2275</v>
      </c>
      <c r="C428" s="207" t="s">
        <v>234</v>
      </c>
      <c r="D428" s="209" t="s">
        <v>286</v>
      </c>
      <c r="E428" s="209" t="s">
        <v>880</v>
      </c>
      <c r="F428" s="209" t="s">
        <v>288</v>
      </c>
      <c r="G428" s="209" t="s">
        <v>1419</v>
      </c>
      <c r="H428" s="209" t="s">
        <v>1420</v>
      </c>
      <c r="I428" s="209" t="s">
        <v>291</v>
      </c>
      <c r="J428" s="209" t="s">
        <v>833</v>
      </c>
      <c r="K428" s="211">
        <v>0</v>
      </c>
      <c r="L428" s="211" t="s">
        <v>222</v>
      </c>
      <c r="M428" s="212">
        <v>0</v>
      </c>
      <c r="N428" s="212">
        <v>0</v>
      </c>
      <c r="O428" s="212">
        <v>0</v>
      </c>
      <c r="P428" s="213">
        <v>45721</v>
      </c>
      <c r="Q428" s="211" t="s">
        <v>222</v>
      </c>
      <c r="R428" s="211" t="s">
        <v>222</v>
      </c>
      <c r="S428" s="211" t="s">
        <v>222</v>
      </c>
      <c r="T428" s="211" t="s">
        <v>222</v>
      </c>
      <c r="U428" s="211" t="s">
        <v>222</v>
      </c>
      <c r="V428" s="211" t="s">
        <v>222</v>
      </c>
      <c r="W428" s="215" t="s">
        <v>222</v>
      </c>
      <c r="X428" s="211" t="s">
        <v>222</v>
      </c>
      <c r="Y428" s="211" t="s">
        <v>222</v>
      </c>
      <c r="Z428" s="215" t="s">
        <v>222</v>
      </c>
      <c r="AA428" s="211" t="s">
        <v>222</v>
      </c>
      <c r="AB428" s="213">
        <v>46234</v>
      </c>
      <c r="AC428" s="212">
        <v>231.547</v>
      </c>
      <c r="AD428" s="212">
        <v>21638.91214</v>
      </c>
      <c r="AE428" s="211">
        <v>93.453649323999997</v>
      </c>
      <c r="AF428" s="215" t="s">
        <v>222</v>
      </c>
      <c r="AG428" s="211" t="s">
        <v>222</v>
      </c>
      <c r="AH428" s="211">
        <v>0</v>
      </c>
      <c r="AI428" s="211">
        <v>0</v>
      </c>
      <c r="AJ428" s="211" t="s">
        <v>222</v>
      </c>
      <c r="AK428" s="211" t="s">
        <v>222</v>
      </c>
      <c r="AL428" s="211" t="s">
        <v>222</v>
      </c>
      <c r="AM428" s="211" t="s">
        <v>222</v>
      </c>
      <c r="AN428" s="211" t="s">
        <v>222</v>
      </c>
      <c r="AO428" s="211" t="s">
        <v>222</v>
      </c>
      <c r="AP428" s="211" t="s">
        <v>222</v>
      </c>
      <c r="AQ428" s="211" t="s">
        <v>222</v>
      </c>
      <c r="AR428" s="211" t="s">
        <v>222</v>
      </c>
      <c r="AS428" s="211" t="s">
        <v>222</v>
      </c>
      <c r="AT428" s="211" t="s">
        <v>222</v>
      </c>
      <c r="AU428" s="211" t="s">
        <v>222</v>
      </c>
      <c r="AV428" s="211" t="s">
        <v>222</v>
      </c>
      <c r="AW428" s="211" t="s">
        <v>222</v>
      </c>
      <c r="AX428" s="211" t="s">
        <v>222</v>
      </c>
      <c r="AY428" s="211" t="s">
        <v>222</v>
      </c>
      <c r="AZ428" s="211" t="s">
        <v>222</v>
      </c>
      <c r="BA428" s="211" t="s">
        <v>222</v>
      </c>
      <c r="BB428" s="211" t="s">
        <v>222</v>
      </c>
      <c r="BC428" s="211" t="s">
        <v>222</v>
      </c>
      <c r="BD428" s="211" t="s">
        <v>222</v>
      </c>
      <c r="BE428" s="209" t="s">
        <v>1756</v>
      </c>
      <c r="BF428" s="209" t="s">
        <v>1757</v>
      </c>
      <c r="BG428" s="211">
        <v>0</v>
      </c>
      <c r="BH428" s="211" t="s">
        <v>222</v>
      </c>
    </row>
    <row r="429" spans="1:60" x14ac:dyDescent="0.3">
      <c r="A429" s="208">
        <v>426</v>
      </c>
      <c r="B429" s="209" t="s">
        <v>1974</v>
      </c>
      <c r="C429" s="207" t="s">
        <v>234</v>
      </c>
      <c r="D429" s="209" t="s">
        <v>286</v>
      </c>
      <c r="E429" s="209" t="s">
        <v>880</v>
      </c>
      <c r="F429" s="209" t="s">
        <v>288</v>
      </c>
      <c r="G429" s="209" t="s">
        <v>1025</v>
      </c>
      <c r="H429" s="209" t="s">
        <v>1026</v>
      </c>
      <c r="I429" s="209" t="s">
        <v>291</v>
      </c>
      <c r="J429" s="209" t="s">
        <v>833</v>
      </c>
      <c r="K429" s="211">
        <v>1.5384615385</v>
      </c>
      <c r="L429" s="211" t="s">
        <v>222</v>
      </c>
      <c r="M429" s="212">
        <v>5.8832000000000003E-4</v>
      </c>
      <c r="N429" s="212">
        <v>4.3276923077000001E-4</v>
      </c>
      <c r="O429" s="212">
        <v>0</v>
      </c>
      <c r="P429" s="213">
        <v>46188</v>
      </c>
      <c r="Q429" s="211" t="s">
        <v>222</v>
      </c>
      <c r="R429" s="212">
        <v>24335.333999999999</v>
      </c>
      <c r="S429" s="211" t="s">
        <v>222</v>
      </c>
      <c r="T429" s="211" t="s">
        <v>222</v>
      </c>
      <c r="U429" s="211">
        <v>27.895</v>
      </c>
      <c r="V429" s="211" t="s">
        <v>222</v>
      </c>
      <c r="W429" s="213">
        <v>46188</v>
      </c>
      <c r="X429" s="211">
        <v>26.257883607</v>
      </c>
      <c r="Y429" s="211" t="s">
        <v>222</v>
      </c>
      <c r="Z429" s="213">
        <v>45973</v>
      </c>
      <c r="AA429" s="211" t="s">
        <v>222</v>
      </c>
      <c r="AB429" s="213">
        <v>46234</v>
      </c>
      <c r="AC429" s="212">
        <v>410.1</v>
      </c>
      <c r="AD429" s="212">
        <v>4230.3240100000003</v>
      </c>
      <c r="AE429" s="211">
        <v>10.3153475</v>
      </c>
      <c r="AF429" s="213">
        <v>46234</v>
      </c>
      <c r="AG429" s="210">
        <v>5.6033029997000003</v>
      </c>
      <c r="AH429" s="211">
        <v>3.3250000000000002</v>
      </c>
      <c r="AI429" s="211">
        <v>0.22</v>
      </c>
      <c r="AJ429" s="211" t="s">
        <v>222</v>
      </c>
      <c r="AK429" s="211" t="s">
        <v>222</v>
      </c>
      <c r="AL429" s="211" t="s">
        <v>222</v>
      </c>
      <c r="AM429" s="211" t="s">
        <v>222</v>
      </c>
      <c r="AN429" s="211" t="s">
        <v>222</v>
      </c>
      <c r="AO429" s="211" t="s">
        <v>222</v>
      </c>
      <c r="AP429" s="211" t="s">
        <v>222</v>
      </c>
      <c r="AQ429" s="211" t="s">
        <v>222</v>
      </c>
      <c r="AR429" s="211" t="s">
        <v>222</v>
      </c>
      <c r="AS429" s="211" t="s">
        <v>222</v>
      </c>
      <c r="AT429" s="211" t="s">
        <v>222</v>
      </c>
      <c r="AU429" s="211" t="s">
        <v>222</v>
      </c>
      <c r="AV429" s="211" t="s">
        <v>222</v>
      </c>
      <c r="AW429" s="210">
        <v>6.2347614071999997</v>
      </c>
      <c r="AX429" s="210">
        <v>6.2347614071999997</v>
      </c>
      <c r="AY429" s="211" t="s">
        <v>222</v>
      </c>
      <c r="AZ429" s="211" t="s">
        <v>222</v>
      </c>
      <c r="BA429" s="211" t="s">
        <v>222</v>
      </c>
      <c r="BB429" s="211" t="s">
        <v>222</v>
      </c>
      <c r="BC429" s="211" t="s">
        <v>222</v>
      </c>
      <c r="BD429" s="211" t="s">
        <v>222</v>
      </c>
      <c r="BE429" s="209" t="s">
        <v>1756</v>
      </c>
      <c r="BF429" s="209" t="s">
        <v>1757</v>
      </c>
      <c r="BG429" s="211">
        <v>0.22</v>
      </c>
      <c r="BH429" s="211" t="s">
        <v>222</v>
      </c>
    </row>
    <row r="430" spans="1:60" x14ac:dyDescent="0.3">
      <c r="A430" s="208">
        <v>427</v>
      </c>
      <c r="B430" s="209" t="s">
        <v>1951</v>
      </c>
      <c r="C430" s="207" t="s">
        <v>234</v>
      </c>
      <c r="D430" s="209" t="s">
        <v>286</v>
      </c>
      <c r="E430" s="209" t="s">
        <v>880</v>
      </c>
      <c r="F430" s="209" t="s">
        <v>288</v>
      </c>
      <c r="G430" s="209" t="s">
        <v>1421</v>
      </c>
      <c r="H430" s="209" t="s">
        <v>1422</v>
      </c>
      <c r="I430" s="209" t="s">
        <v>291</v>
      </c>
      <c r="J430" s="209" t="s">
        <v>833</v>
      </c>
      <c r="K430" s="211">
        <v>100</v>
      </c>
      <c r="L430" s="211" t="s">
        <v>222</v>
      </c>
      <c r="M430" s="212">
        <v>249.25092971999999</v>
      </c>
      <c r="N430" s="212">
        <v>228.85244076999999</v>
      </c>
      <c r="O430" s="212">
        <v>251.71959957000001</v>
      </c>
      <c r="P430" s="213">
        <v>46255</v>
      </c>
      <c r="Q430" s="212">
        <v>111468.41226</v>
      </c>
      <c r="R430" s="212">
        <v>112504.63920000001</v>
      </c>
      <c r="S430" s="212">
        <v>-1036.2269398999999</v>
      </c>
      <c r="T430" s="211">
        <v>7.53</v>
      </c>
      <c r="U430" s="211">
        <v>8.0206500544000008</v>
      </c>
      <c r="V430" s="210">
        <v>93.882664732999999</v>
      </c>
      <c r="W430" s="213">
        <v>46021</v>
      </c>
      <c r="X430" s="211">
        <v>6.5651863300000004</v>
      </c>
      <c r="Y430" s="214">
        <v>114.69590688</v>
      </c>
      <c r="Z430" s="213">
        <v>45894</v>
      </c>
      <c r="AA430" s="210">
        <v>0.80933329775999996</v>
      </c>
      <c r="AB430" s="213">
        <v>46234</v>
      </c>
      <c r="AC430" s="212">
        <v>14803.242</v>
      </c>
      <c r="AD430" s="212">
        <v>137728.68677</v>
      </c>
      <c r="AE430" s="211">
        <v>9.3039542803999993</v>
      </c>
      <c r="AF430" s="213">
        <v>46234</v>
      </c>
      <c r="AG430" s="210">
        <v>14.921052631</v>
      </c>
      <c r="AH430" s="211">
        <v>1.1339999999999999</v>
      </c>
      <c r="AI430" s="211">
        <v>9.1999999999999998E-2</v>
      </c>
      <c r="AJ430" s="210">
        <v>1.0738255033999999</v>
      </c>
      <c r="AK430" s="210">
        <v>0.12303207895</v>
      </c>
      <c r="AL430" s="210">
        <v>-2.4432617614000001</v>
      </c>
      <c r="AM430" s="210">
        <v>-0.56909407658</v>
      </c>
      <c r="AN430" s="210">
        <v>14.092244218999999</v>
      </c>
      <c r="AO430" s="210">
        <v>-6.1173352667999996</v>
      </c>
      <c r="AP430" s="210">
        <v>6.6033808896000004</v>
      </c>
      <c r="AQ430" s="210">
        <v>-0.39682539682000001</v>
      </c>
      <c r="AR430" s="211">
        <v>7.56</v>
      </c>
      <c r="AS430" s="211" t="s">
        <v>222</v>
      </c>
      <c r="AT430" s="211" t="s">
        <v>222</v>
      </c>
      <c r="AU430" s="210">
        <v>-3.0638516992999998</v>
      </c>
      <c r="AV430" s="210">
        <v>-3.6499882145</v>
      </c>
      <c r="AW430" s="210">
        <v>15.043092191</v>
      </c>
      <c r="AX430" s="210">
        <v>-3.0638516992999998</v>
      </c>
      <c r="AY430" s="212">
        <v>4</v>
      </c>
      <c r="AZ430" s="212">
        <v>7</v>
      </c>
      <c r="BA430" s="210">
        <v>1.1779769525999999</v>
      </c>
      <c r="BB430" s="210">
        <v>-4.4078206513999997E-2</v>
      </c>
      <c r="BC430" s="210">
        <v>0.80001602452999998</v>
      </c>
      <c r="BD430" s="210">
        <v>5.3362562385999999</v>
      </c>
      <c r="BE430" s="209" t="s">
        <v>1756</v>
      </c>
      <c r="BF430" s="209" t="s">
        <v>1757</v>
      </c>
      <c r="BG430" s="211">
        <v>9.1999999999999998E-2</v>
      </c>
      <c r="BH430" s="210">
        <v>1.1704834606000001</v>
      </c>
    </row>
    <row r="431" spans="1:60" x14ac:dyDescent="0.3">
      <c r="A431" s="208">
        <v>428</v>
      </c>
      <c r="B431" s="209" t="s">
        <v>2276</v>
      </c>
      <c r="C431" s="207" t="s">
        <v>234</v>
      </c>
      <c r="D431" s="209" t="s">
        <v>286</v>
      </c>
      <c r="E431" s="209" t="s">
        <v>880</v>
      </c>
      <c r="F431" s="209" t="s">
        <v>288</v>
      </c>
      <c r="G431" s="209" t="s">
        <v>517</v>
      </c>
      <c r="H431" s="209" t="s">
        <v>518</v>
      </c>
      <c r="I431" s="209" t="s">
        <v>291</v>
      </c>
      <c r="J431" s="209" t="s">
        <v>833</v>
      </c>
      <c r="K431" s="211">
        <v>81.538461538000007</v>
      </c>
      <c r="L431" s="211" t="s">
        <v>222</v>
      </c>
      <c r="M431" s="212">
        <v>318.57913267999999</v>
      </c>
      <c r="N431" s="212">
        <v>1.7701978462000001</v>
      </c>
      <c r="O431" s="212">
        <v>2.2471417390999999</v>
      </c>
      <c r="P431" s="213">
        <v>46255</v>
      </c>
      <c r="Q431" s="212">
        <v>794319.59530000004</v>
      </c>
      <c r="R431" s="212">
        <v>766055.97750000004</v>
      </c>
      <c r="S431" s="212">
        <v>28263.6178</v>
      </c>
      <c r="T431" s="211">
        <v>56.77</v>
      </c>
      <c r="U431" s="211">
        <v>61.043837439000001</v>
      </c>
      <c r="V431" s="210">
        <v>92.998740546999997</v>
      </c>
      <c r="W431" s="213">
        <v>46024</v>
      </c>
      <c r="X431" s="211">
        <v>48.761086626000001</v>
      </c>
      <c r="Y431" s="214">
        <v>116.42480495</v>
      </c>
      <c r="Z431" s="213">
        <v>46112</v>
      </c>
      <c r="AA431" s="210">
        <v>1.0051249318</v>
      </c>
      <c r="AB431" s="213">
        <v>46234</v>
      </c>
      <c r="AC431" s="212">
        <v>13991.89</v>
      </c>
      <c r="AD431" s="212">
        <v>790269.51792999997</v>
      </c>
      <c r="AE431" s="211">
        <v>56.480541080000002</v>
      </c>
      <c r="AF431" s="213">
        <v>46234</v>
      </c>
      <c r="AG431" s="210">
        <v>10.593607305999999</v>
      </c>
      <c r="AH431" s="211">
        <v>5.8</v>
      </c>
      <c r="AI431" s="211">
        <v>0.49</v>
      </c>
      <c r="AJ431" s="210">
        <v>-3.5217467757E-2</v>
      </c>
      <c r="AK431" s="211" t="s">
        <v>222</v>
      </c>
      <c r="AL431" s="210">
        <v>0.48465669569999997</v>
      </c>
      <c r="AM431" s="210">
        <v>5.0825504321999997</v>
      </c>
      <c r="AN431" s="210">
        <v>15.181227066</v>
      </c>
      <c r="AO431" s="210">
        <v>8.2624650297999995</v>
      </c>
      <c r="AP431" s="210">
        <v>7.6923637363999999</v>
      </c>
      <c r="AQ431" s="210">
        <v>1.0861823363000001</v>
      </c>
      <c r="AR431" s="211">
        <v>56.16</v>
      </c>
      <c r="AS431" s="210">
        <v>44.906736324999997</v>
      </c>
      <c r="AT431" s="210">
        <v>8.7996296394000009</v>
      </c>
      <c r="AU431" s="210">
        <v>1.2665001785000001</v>
      </c>
      <c r="AV431" s="210">
        <v>10.729812082</v>
      </c>
      <c r="AW431" s="210">
        <v>7.3474001507000004</v>
      </c>
      <c r="AX431" s="210">
        <v>-8.6185271456999999</v>
      </c>
      <c r="AY431" s="212">
        <v>9</v>
      </c>
      <c r="AZ431" s="212">
        <v>6</v>
      </c>
      <c r="BA431" s="210">
        <v>0.85979996490999999</v>
      </c>
      <c r="BB431" s="210">
        <v>0.16381617542999999</v>
      </c>
      <c r="BC431" s="210">
        <v>0.44511914184000001</v>
      </c>
      <c r="BD431" s="210">
        <v>8.6535509156000003</v>
      </c>
      <c r="BE431" s="209" t="s">
        <v>1756</v>
      </c>
      <c r="BF431" s="209" t="s">
        <v>1757</v>
      </c>
      <c r="BG431" s="211">
        <v>0.49</v>
      </c>
      <c r="BH431" s="210">
        <v>0.86648983200999996</v>
      </c>
    </row>
    <row r="432" spans="1:60" x14ac:dyDescent="0.3">
      <c r="A432" s="208">
        <v>429</v>
      </c>
      <c r="B432" s="209" t="s">
        <v>2460</v>
      </c>
      <c r="C432" s="207" t="s">
        <v>234</v>
      </c>
      <c r="D432" s="209" t="s">
        <v>286</v>
      </c>
      <c r="E432" s="209" t="s">
        <v>880</v>
      </c>
      <c r="F432" s="209" t="s">
        <v>288</v>
      </c>
      <c r="G432" s="209" t="s">
        <v>1423</v>
      </c>
      <c r="H432" s="209" t="s">
        <v>1424</v>
      </c>
      <c r="I432" s="209" t="s">
        <v>291</v>
      </c>
      <c r="J432" s="209" t="s">
        <v>833</v>
      </c>
      <c r="K432" s="211">
        <v>92.307692308</v>
      </c>
      <c r="L432" s="211" t="s">
        <v>222</v>
      </c>
      <c r="M432" s="212">
        <v>17.05759024</v>
      </c>
      <c r="N432" s="212">
        <v>8.5008433845999996</v>
      </c>
      <c r="O432" s="212">
        <v>8.3982047826000006</v>
      </c>
      <c r="P432" s="213">
        <v>46255</v>
      </c>
      <c r="Q432" s="212">
        <v>17020.07</v>
      </c>
      <c r="R432" s="212">
        <v>16764.768950000001</v>
      </c>
      <c r="S432" s="212">
        <v>255.30104999</v>
      </c>
      <c r="T432" s="211">
        <v>10</v>
      </c>
      <c r="U432" s="211">
        <v>10.5</v>
      </c>
      <c r="V432" s="210">
        <v>95.238095238</v>
      </c>
      <c r="W432" s="213">
        <v>46240</v>
      </c>
      <c r="X432" s="211">
        <v>7.6647738886000001</v>
      </c>
      <c r="Y432" s="214">
        <v>130.46699283000001</v>
      </c>
      <c r="Z432" s="213">
        <v>45945</v>
      </c>
      <c r="AA432" s="210">
        <v>0.98205103700999996</v>
      </c>
      <c r="AB432" s="213">
        <v>46234</v>
      </c>
      <c r="AC432" s="212">
        <v>1702.0070000000001</v>
      </c>
      <c r="AD432" s="212">
        <v>17331.146100000002</v>
      </c>
      <c r="AE432" s="211">
        <v>10.182770164000001</v>
      </c>
      <c r="AF432" s="213">
        <v>46234</v>
      </c>
      <c r="AG432" s="210">
        <v>19.166903553000001</v>
      </c>
      <c r="AH432" s="211">
        <v>1.88794</v>
      </c>
      <c r="AI432" s="211">
        <v>7.0000000000000007E-2</v>
      </c>
      <c r="AJ432" s="210">
        <v>-2.8182701652</v>
      </c>
      <c r="AK432" s="210">
        <v>-3.7690635896</v>
      </c>
      <c r="AL432" s="210">
        <v>0.70564516136</v>
      </c>
      <c r="AM432" s="210">
        <v>2.5733268949000001</v>
      </c>
      <c r="AN432" s="210">
        <v>22.554831511</v>
      </c>
      <c r="AO432" s="210">
        <v>4.6633499544000001</v>
      </c>
      <c r="AP432" s="210">
        <v>15.065968181000001</v>
      </c>
      <c r="AQ432" s="210">
        <v>-2.0568070518999999</v>
      </c>
      <c r="AR432" s="211">
        <v>10.210000000000001</v>
      </c>
      <c r="AS432" s="211" t="s">
        <v>222</v>
      </c>
      <c r="AT432" s="211" t="s">
        <v>222</v>
      </c>
      <c r="AU432" s="210">
        <v>0.80645161269999999</v>
      </c>
      <c r="AV432" s="210">
        <v>7.1306970066000002</v>
      </c>
      <c r="AW432" s="210">
        <v>7.6450144194999998</v>
      </c>
      <c r="AX432" s="210">
        <v>-0.94081436737000002</v>
      </c>
      <c r="AY432" s="212">
        <v>8</v>
      </c>
      <c r="AZ432" s="212">
        <v>6</v>
      </c>
      <c r="BA432" s="210">
        <v>0.7</v>
      </c>
      <c r="BB432" s="210">
        <v>0.38449305079000001</v>
      </c>
      <c r="BC432" s="210">
        <v>0.26100211181999999</v>
      </c>
      <c r="BD432" s="210">
        <v>14.304683043000001</v>
      </c>
      <c r="BE432" s="209" t="s">
        <v>1756</v>
      </c>
      <c r="BF432" s="209" t="s">
        <v>1757</v>
      </c>
      <c r="BG432" s="211">
        <v>7.0000000000000007E-2</v>
      </c>
      <c r="BH432" s="210">
        <v>0.70070070070000001</v>
      </c>
    </row>
    <row r="433" spans="1:60" x14ac:dyDescent="0.3">
      <c r="A433" s="208">
        <v>430</v>
      </c>
      <c r="B433" s="209" t="s">
        <v>2277</v>
      </c>
      <c r="C433" s="207" t="s">
        <v>234</v>
      </c>
      <c r="D433" s="209" t="s">
        <v>286</v>
      </c>
      <c r="E433" s="209" t="s">
        <v>880</v>
      </c>
      <c r="F433" s="209" t="s">
        <v>288</v>
      </c>
      <c r="G433" s="209" t="s">
        <v>1027</v>
      </c>
      <c r="H433" s="209" t="s">
        <v>1028</v>
      </c>
      <c r="I433" s="209" t="s">
        <v>291</v>
      </c>
      <c r="J433" s="209" t="s">
        <v>833</v>
      </c>
      <c r="K433" s="211">
        <v>100</v>
      </c>
      <c r="L433" s="211" t="s">
        <v>222</v>
      </c>
      <c r="M433" s="212">
        <v>64.917134320000002</v>
      </c>
      <c r="N433" s="212">
        <v>54.387550154000003</v>
      </c>
      <c r="O433" s="212">
        <v>52.601842173999998</v>
      </c>
      <c r="P433" s="213">
        <v>46255</v>
      </c>
      <c r="Q433" s="212">
        <v>38657.118600000002</v>
      </c>
      <c r="R433" s="212">
        <v>39158.435700000002</v>
      </c>
      <c r="S433" s="212">
        <v>-501.31709998000002</v>
      </c>
      <c r="T433" s="211">
        <v>69.400000000000006</v>
      </c>
      <c r="U433" s="211">
        <v>75.932367350000007</v>
      </c>
      <c r="V433" s="210">
        <v>91.397124074999994</v>
      </c>
      <c r="W433" s="213">
        <v>46080</v>
      </c>
      <c r="X433" s="211">
        <v>59.298465743000001</v>
      </c>
      <c r="Y433" s="214">
        <v>117.03506849</v>
      </c>
      <c r="Z433" s="213">
        <v>45895</v>
      </c>
      <c r="AA433" s="210">
        <v>0.72750382314999995</v>
      </c>
      <c r="AB433" s="213">
        <v>45808</v>
      </c>
      <c r="AC433" s="212">
        <v>557.01900000000001</v>
      </c>
      <c r="AD433" s="212">
        <v>53136.653539999999</v>
      </c>
      <c r="AE433" s="211">
        <v>95.394687685999997</v>
      </c>
      <c r="AF433" s="213">
        <v>46234</v>
      </c>
      <c r="AG433" s="210">
        <v>17.567567568000001</v>
      </c>
      <c r="AH433" s="211">
        <v>12.35</v>
      </c>
      <c r="AI433" s="211">
        <v>1.05</v>
      </c>
      <c r="AJ433" s="210">
        <v>0.17321016167</v>
      </c>
      <c r="AK433" s="210">
        <v>-0.77758326279000001</v>
      </c>
      <c r="AL433" s="210">
        <v>-4.3453978432999998</v>
      </c>
      <c r="AM433" s="210">
        <v>-4.7338265112000002</v>
      </c>
      <c r="AN433" s="210">
        <v>16.435742398999999</v>
      </c>
      <c r="AO433" s="210">
        <v>6.3663994132999999</v>
      </c>
      <c r="AP433" s="210">
        <v>8.9468790688999995</v>
      </c>
      <c r="AQ433" s="210">
        <v>0.27452680260000001</v>
      </c>
      <c r="AR433" s="211">
        <v>69.209999999999994</v>
      </c>
      <c r="AS433" s="211" t="s">
        <v>222</v>
      </c>
      <c r="AT433" s="211" t="s">
        <v>222</v>
      </c>
      <c r="AU433" s="210">
        <v>-4.5916964531</v>
      </c>
      <c r="AV433" s="210">
        <v>8.8337464655000009</v>
      </c>
      <c r="AW433" s="210">
        <v>14.753869753</v>
      </c>
      <c r="AX433" s="210">
        <v>-4.5916964531</v>
      </c>
      <c r="AY433" s="212">
        <v>8</v>
      </c>
      <c r="AZ433" s="212">
        <v>6</v>
      </c>
      <c r="BA433" s="210">
        <v>1.4266304348000001</v>
      </c>
      <c r="BB433" s="210">
        <v>0.22111353617999999</v>
      </c>
      <c r="BC433" s="210">
        <v>1.6634251369999999</v>
      </c>
      <c r="BD433" s="210">
        <v>14.711362105999999</v>
      </c>
      <c r="BE433" s="209" t="s">
        <v>1756</v>
      </c>
      <c r="BF433" s="209" t="s">
        <v>1758</v>
      </c>
      <c r="BG433" s="211">
        <v>1.05</v>
      </c>
      <c r="BH433" s="210">
        <v>1.4229570402</v>
      </c>
    </row>
    <row r="434" spans="1:60" x14ac:dyDescent="0.3">
      <c r="A434" s="208">
        <v>431</v>
      </c>
      <c r="B434" s="209" t="s">
        <v>1930</v>
      </c>
      <c r="C434" s="207" t="s">
        <v>234</v>
      </c>
      <c r="D434" s="209" t="s">
        <v>286</v>
      </c>
      <c r="E434" s="209" t="s">
        <v>880</v>
      </c>
      <c r="F434" s="209" t="s">
        <v>288</v>
      </c>
      <c r="G434" s="209" t="s">
        <v>65</v>
      </c>
      <c r="H434" s="209" t="s">
        <v>355</v>
      </c>
      <c r="I434" s="209" t="s">
        <v>291</v>
      </c>
      <c r="J434" s="209" t="s">
        <v>833</v>
      </c>
      <c r="K434" s="211">
        <v>100</v>
      </c>
      <c r="L434" s="211" t="s">
        <v>222</v>
      </c>
      <c r="M434" s="212">
        <v>416.65856344000002</v>
      </c>
      <c r="N434" s="212">
        <v>962.65565554</v>
      </c>
      <c r="O434" s="212">
        <v>58.723106086999998</v>
      </c>
      <c r="P434" s="213">
        <v>46255</v>
      </c>
      <c r="Q434" s="212">
        <v>137289.09432</v>
      </c>
      <c r="R434" s="212">
        <v>134889.66485999999</v>
      </c>
      <c r="S434" s="212">
        <v>2399.4294599999998</v>
      </c>
      <c r="T434" s="211">
        <v>39.479999999999997</v>
      </c>
      <c r="U434" s="211">
        <v>41.756013695</v>
      </c>
      <c r="V434" s="210">
        <v>94.549255318999997</v>
      </c>
      <c r="W434" s="213">
        <v>45975</v>
      </c>
      <c r="X434" s="211">
        <v>37.373969803999998</v>
      </c>
      <c r="Y434" s="214">
        <v>105.63501872000001</v>
      </c>
      <c r="Z434" s="213">
        <v>46111</v>
      </c>
      <c r="AA434" s="210">
        <v>1.1512158492</v>
      </c>
      <c r="AB434" s="213">
        <v>46234</v>
      </c>
      <c r="AC434" s="212">
        <v>3477.4340000000002</v>
      </c>
      <c r="AD434" s="212">
        <v>119255.73681</v>
      </c>
      <c r="AE434" s="211">
        <v>34.294176915999998</v>
      </c>
      <c r="AF434" s="213">
        <v>46234</v>
      </c>
      <c r="AG434" s="210">
        <v>1.6499097706000001</v>
      </c>
      <c r="AH434" s="211">
        <v>0.64</v>
      </c>
      <c r="AI434" s="211">
        <v>0.09</v>
      </c>
      <c r="AJ434" s="210">
        <v>-2.5322866531E-2</v>
      </c>
      <c r="AK434" s="210">
        <v>-0.97611629098999997</v>
      </c>
      <c r="AL434" s="210">
        <v>-1.0031765869</v>
      </c>
      <c r="AM434" s="210">
        <v>2.5579413918</v>
      </c>
      <c r="AN434" s="210">
        <v>3.4172951542000001</v>
      </c>
      <c r="AO434" s="210">
        <v>-4.7972699724999996</v>
      </c>
      <c r="AP434" s="210">
        <v>-4.0715681756000004</v>
      </c>
      <c r="AQ434" s="210">
        <v>1.2307692306</v>
      </c>
      <c r="AR434" s="211">
        <v>39</v>
      </c>
      <c r="AS434" s="210">
        <v>7.1818686339999998</v>
      </c>
      <c r="AT434" s="210">
        <v>-28.925238051000001</v>
      </c>
      <c r="AU434" s="210">
        <v>-1.0774242046</v>
      </c>
      <c r="AV434" s="210">
        <v>-2.3299229202</v>
      </c>
      <c r="AW434" s="210">
        <v>6.8694550061999999</v>
      </c>
      <c r="AX434" s="210">
        <v>-4.3170731706999996</v>
      </c>
      <c r="AY434" s="212">
        <v>5</v>
      </c>
      <c r="AZ434" s="212">
        <v>6</v>
      </c>
      <c r="BA434" s="210">
        <v>0.22516887665999999</v>
      </c>
      <c r="BB434" s="210">
        <v>-0.87054745974000003</v>
      </c>
      <c r="BC434" s="210">
        <v>0.38469942398000001</v>
      </c>
      <c r="BD434" s="210">
        <v>-7.3662059081000004</v>
      </c>
      <c r="BE434" s="209" t="s">
        <v>1756</v>
      </c>
      <c r="BF434" s="209" t="s">
        <v>1757</v>
      </c>
      <c r="BG434" s="211">
        <v>0.09</v>
      </c>
      <c r="BH434" s="210">
        <v>0.22500000000000001</v>
      </c>
    </row>
    <row r="435" spans="1:60" x14ac:dyDescent="0.3">
      <c r="A435" s="208">
        <v>432</v>
      </c>
      <c r="B435" s="209" t="s">
        <v>2278</v>
      </c>
      <c r="C435" s="207" t="s">
        <v>234</v>
      </c>
      <c r="D435" s="209" t="s">
        <v>286</v>
      </c>
      <c r="E435" s="209" t="s">
        <v>880</v>
      </c>
      <c r="F435" s="209" t="s">
        <v>288</v>
      </c>
      <c r="G435" s="209" t="s">
        <v>872</v>
      </c>
      <c r="H435" s="209" t="s">
        <v>873</v>
      </c>
      <c r="I435" s="209" t="s">
        <v>291</v>
      </c>
      <c r="J435" s="209" t="s">
        <v>833</v>
      </c>
      <c r="K435" s="211">
        <v>100</v>
      </c>
      <c r="L435" s="211" t="s">
        <v>222</v>
      </c>
      <c r="M435" s="212">
        <v>314.73435840000002</v>
      </c>
      <c r="N435" s="212">
        <v>150.02522185000001</v>
      </c>
      <c r="O435" s="212">
        <v>141.33997087</v>
      </c>
      <c r="P435" s="213">
        <v>46255</v>
      </c>
      <c r="Q435" s="212">
        <v>111600</v>
      </c>
      <c r="R435" s="212">
        <v>126000</v>
      </c>
      <c r="S435" s="212">
        <v>-14400</v>
      </c>
      <c r="T435" s="211">
        <v>55.8</v>
      </c>
      <c r="U435" s="211">
        <v>65.687855720000002</v>
      </c>
      <c r="V435" s="210">
        <v>84.947208869999997</v>
      </c>
      <c r="W435" s="213">
        <v>46049</v>
      </c>
      <c r="X435" s="211">
        <v>52.5</v>
      </c>
      <c r="Y435" s="214">
        <v>106.28571427999999</v>
      </c>
      <c r="Z435" s="213">
        <v>46247</v>
      </c>
      <c r="AA435" s="210">
        <v>0.53964756421000004</v>
      </c>
      <c r="AB435" s="213">
        <v>46234</v>
      </c>
      <c r="AC435" s="212">
        <v>2000</v>
      </c>
      <c r="AD435" s="212">
        <v>206801.63759</v>
      </c>
      <c r="AE435" s="211">
        <v>103.40081879</v>
      </c>
      <c r="AF435" s="213">
        <v>46234</v>
      </c>
      <c r="AG435" s="210">
        <v>8.8095238094999999</v>
      </c>
      <c r="AH435" s="211">
        <v>5.55</v>
      </c>
      <c r="AI435" s="211">
        <v>0.65</v>
      </c>
      <c r="AJ435" s="210">
        <v>2.9900332225000001</v>
      </c>
      <c r="AK435" s="210">
        <v>2.0392397981000001</v>
      </c>
      <c r="AL435" s="210">
        <v>3.6273975979999999</v>
      </c>
      <c r="AM435" s="210">
        <v>-2.7156460545000001</v>
      </c>
      <c r="AN435" s="210">
        <v>-3.3257316559999999</v>
      </c>
      <c r="AO435" s="210">
        <v>-12.728239310999999</v>
      </c>
      <c r="AP435" s="210">
        <v>-10.814594984999999</v>
      </c>
      <c r="AQ435" s="210">
        <v>-0.35714285713999999</v>
      </c>
      <c r="AR435" s="211">
        <v>56</v>
      </c>
      <c r="AS435" s="210">
        <v>-1.9723449489</v>
      </c>
      <c r="AT435" s="210">
        <v>-38.079451634000002</v>
      </c>
      <c r="AU435" s="210">
        <v>4.1433370661</v>
      </c>
      <c r="AV435" s="210">
        <v>-10.260892259</v>
      </c>
      <c r="AW435" s="210">
        <v>5.5118110236</v>
      </c>
      <c r="AX435" s="210">
        <v>-7.1404109589999996</v>
      </c>
      <c r="AY435" s="212">
        <v>7</v>
      </c>
      <c r="AZ435" s="212">
        <v>6</v>
      </c>
      <c r="BA435" s="210">
        <v>1.1926605505000001</v>
      </c>
      <c r="BB435" s="210">
        <v>-0.72825194649000002</v>
      </c>
      <c r="BC435" s="210">
        <v>0.29524445898000001</v>
      </c>
      <c r="BD435" s="210">
        <v>-14.557984118</v>
      </c>
      <c r="BE435" s="209" t="s">
        <v>1756</v>
      </c>
      <c r="BF435" s="209" t="s">
        <v>1757</v>
      </c>
      <c r="BG435" s="211">
        <v>0.65</v>
      </c>
      <c r="BH435" s="210">
        <v>1.1985985616999999</v>
      </c>
    </row>
    <row r="436" spans="1:60" x14ac:dyDescent="0.3">
      <c r="A436" s="208">
        <v>433</v>
      </c>
      <c r="B436" s="209" t="s">
        <v>2461</v>
      </c>
      <c r="C436" s="207" t="s">
        <v>234</v>
      </c>
      <c r="D436" s="209" t="s">
        <v>286</v>
      </c>
      <c r="E436" s="209" t="s">
        <v>880</v>
      </c>
      <c r="F436" s="209" t="s">
        <v>288</v>
      </c>
      <c r="G436" s="209" t="s">
        <v>1912</v>
      </c>
      <c r="H436" s="209" t="s">
        <v>1913</v>
      </c>
      <c r="I436" s="209" t="s">
        <v>291</v>
      </c>
      <c r="J436" s="209" t="s">
        <v>833</v>
      </c>
      <c r="K436" s="211">
        <v>7.6923076923</v>
      </c>
      <c r="L436" s="211" t="s">
        <v>222</v>
      </c>
      <c r="M436" s="212">
        <v>0.35096368</v>
      </c>
      <c r="N436" s="212">
        <v>1.2810535384999999</v>
      </c>
      <c r="O436" s="212">
        <v>0</v>
      </c>
      <c r="P436" s="213">
        <v>46224</v>
      </c>
      <c r="Q436" s="211" t="s">
        <v>222</v>
      </c>
      <c r="R436" s="212">
        <v>34000</v>
      </c>
      <c r="S436" s="211" t="s">
        <v>222</v>
      </c>
      <c r="T436" s="211" t="s">
        <v>222</v>
      </c>
      <c r="U436" s="211">
        <v>108.88589539</v>
      </c>
      <c r="V436" s="211" t="s">
        <v>222</v>
      </c>
      <c r="W436" s="213">
        <v>46108</v>
      </c>
      <c r="X436" s="211">
        <v>84.859512451000001</v>
      </c>
      <c r="Y436" s="211" t="s">
        <v>222</v>
      </c>
      <c r="Z436" s="213">
        <v>45897</v>
      </c>
      <c r="AA436" s="211" t="s">
        <v>222</v>
      </c>
      <c r="AB436" s="213">
        <v>46234</v>
      </c>
      <c r="AC436" s="212">
        <v>340</v>
      </c>
      <c r="AD436" s="212">
        <v>38420.513599999998</v>
      </c>
      <c r="AE436" s="211">
        <v>113.00151058</v>
      </c>
      <c r="AF436" s="213">
        <v>46234</v>
      </c>
      <c r="AG436" s="210">
        <v>19.847655166999999</v>
      </c>
      <c r="AH436" s="211">
        <v>19.847655166999999</v>
      </c>
      <c r="AI436" s="211">
        <v>0.88235293999999997</v>
      </c>
      <c r="AJ436" s="211" t="s">
        <v>222</v>
      </c>
      <c r="AK436" s="211" t="s">
        <v>222</v>
      </c>
      <c r="AL436" s="211" t="s">
        <v>222</v>
      </c>
      <c r="AM436" s="211" t="s">
        <v>222</v>
      </c>
      <c r="AN436" s="211" t="s">
        <v>222</v>
      </c>
      <c r="AO436" s="211" t="s">
        <v>222</v>
      </c>
      <c r="AP436" s="211" t="s">
        <v>222</v>
      </c>
      <c r="AQ436" s="211" t="s">
        <v>222</v>
      </c>
      <c r="AR436" s="211" t="s">
        <v>222</v>
      </c>
      <c r="AS436" s="211" t="s">
        <v>222</v>
      </c>
      <c r="AT436" s="211" t="s">
        <v>222</v>
      </c>
      <c r="AU436" s="211" t="s">
        <v>222</v>
      </c>
      <c r="AV436" s="211" t="s">
        <v>222</v>
      </c>
      <c r="AW436" s="210">
        <v>19.85909813</v>
      </c>
      <c r="AX436" s="210">
        <v>4.3080215619E-3</v>
      </c>
      <c r="AY436" s="211" t="s">
        <v>222</v>
      </c>
      <c r="AZ436" s="211" t="s">
        <v>222</v>
      </c>
      <c r="BA436" s="210">
        <v>0.69518716363999999</v>
      </c>
      <c r="BB436" s="211" t="s">
        <v>222</v>
      </c>
      <c r="BC436" s="211" t="s">
        <v>222</v>
      </c>
      <c r="BD436" s="211" t="s">
        <v>222</v>
      </c>
      <c r="BE436" s="209" t="s">
        <v>1756</v>
      </c>
      <c r="BF436" s="209" t="s">
        <v>1757</v>
      </c>
      <c r="BG436" s="211">
        <v>0.88235293999999997</v>
      </c>
      <c r="BH436" s="210">
        <v>0.80771964482000003</v>
      </c>
    </row>
    <row r="437" spans="1:60" x14ac:dyDescent="0.3">
      <c r="A437" s="208">
        <v>434</v>
      </c>
      <c r="B437" s="209" t="s">
        <v>2462</v>
      </c>
      <c r="C437" s="207" t="s">
        <v>234</v>
      </c>
      <c r="D437" s="209" t="s">
        <v>286</v>
      </c>
      <c r="E437" s="209" t="s">
        <v>880</v>
      </c>
      <c r="F437" s="209" t="s">
        <v>288</v>
      </c>
      <c r="G437" s="209" t="s">
        <v>815</v>
      </c>
      <c r="H437" s="209" t="s">
        <v>816</v>
      </c>
      <c r="I437" s="209" t="s">
        <v>291</v>
      </c>
      <c r="J437" s="209" t="s">
        <v>833</v>
      </c>
      <c r="K437" s="211">
        <v>20</v>
      </c>
      <c r="L437" s="211" t="s">
        <v>222</v>
      </c>
      <c r="M437" s="212">
        <v>0.54480967999999996</v>
      </c>
      <c r="N437" s="212">
        <v>0.85477061537999999</v>
      </c>
      <c r="O437" s="212">
        <v>7.6401739129999993E-2</v>
      </c>
      <c r="P437" s="213">
        <v>46254</v>
      </c>
      <c r="Q437" s="212">
        <v>14920.56</v>
      </c>
      <c r="R437" s="212">
        <v>21533.52</v>
      </c>
      <c r="S437" s="212">
        <v>-6612.96</v>
      </c>
      <c r="T437" s="211">
        <v>27.03</v>
      </c>
      <c r="U437" s="211">
        <v>41.124640282999998</v>
      </c>
      <c r="V437" s="210">
        <v>65.727018677999993</v>
      </c>
      <c r="W437" s="213">
        <v>46078</v>
      </c>
      <c r="X437" s="211">
        <v>24.281143949000001</v>
      </c>
      <c r="Y437" s="214">
        <v>111.32094952</v>
      </c>
      <c r="Z437" s="213">
        <v>46199</v>
      </c>
      <c r="AA437" s="210">
        <v>0.4756022365</v>
      </c>
      <c r="AB437" s="213">
        <v>46234</v>
      </c>
      <c r="AC437" s="212">
        <v>552</v>
      </c>
      <c r="AD437" s="212">
        <v>31371.92985</v>
      </c>
      <c r="AE437" s="211">
        <v>56.833206250000003</v>
      </c>
      <c r="AF437" s="213">
        <v>46234</v>
      </c>
      <c r="AG437" s="210">
        <v>18.568532512000001</v>
      </c>
      <c r="AH437" s="211">
        <v>7.2435845329999999</v>
      </c>
      <c r="AI437" s="211">
        <v>0.52531353300000005</v>
      </c>
      <c r="AJ437" s="211" t="s">
        <v>222</v>
      </c>
      <c r="AK437" s="211" t="s">
        <v>222</v>
      </c>
      <c r="AL437" s="211" t="s">
        <v>222</v>
      </c>
      <c r="AM437" s="210">
        <v>-6.7452768085999999</v>
      </c>
      <c r="AN437" s="211" t="s">
        <v>222</v>
      </c>
      <c r="AO437" s="210">
        <v>-26.304078671999999</v>
      </c>
      <c r="AP437" s="211" t="s">
        <v>222</v>
      </c>
      <c r="AQ437" s="211" t="s">
        <v>222</v>
      </c>
      <c r="AR437" s="211" t="s">
        <v>222</v>
      </c>
      <c r="AS437" s="210">
        <v>26.705772596999999</v>
      </c>
      <c r="AT437" s="210">
        <v>-9.4013340886000005</v>
      </c>
      <c r="AU437" s="210">
        <v>-7.0005450404999996</v>
      </c>
      <c r="AV437" s="210">
        <v>-23.836731619999998</v>
      </c>
      <c r="AW437" s="210">
        <v>45.980061585000001</v>
      </c>
      <c r="AX437" s="210">
        <v>-18.158052955999999</v>
      </c>
      <c r="AY437" s="212">
        <v>4</v>
      </c>
      <c r="AZ437" s="212">
        <v>3</v>
      </c>
      <c r="BA437" s="210">
        <v>2.1250547450999999</v>
      </c>
      <c r="BB437" s="211" t="s">
        <v>222</v>
      </c>
      <c r="BC437" s="211" t="s">
        <v>222</v>
      </c>
      <c r="BD437" s="211" t="s">
        <v>222</v>
      </c>
      <c r="BE437" s="209" t="s">
        <v>1756</v>
      </c>
      <c r="BF437" s="209" t="s">
        <v>1757</v>
      </c>
      <c r="BG437" s="211">
        <v>0.52531353300000005</v>
      </c>
      <c r="BH437" s="210">
        <v>1.7753076479000001</v>
      </c>
    </row>
    <row r="438" spans="1:60" x14ac:dyDescent="0.3">
      <c r="A438" s="208">
        <v>435</v>
      </c>
      <c r="B438" s="209" t="s">
        <v>2463</v>
      </c>
      <c r="C438" s="207" t="s">
        <v>234</v>
      </c>
      <c r="D438" s="209" t="s">
        <v>286</v>
      </c>
      <c r="E438" s="209" t="s">
        <v>880</v>
      </c>
      <c r="F438" s="209" t="s">
        <v>288</v>
      </c>
      <c r="G438" s="209" t="s">
        <v>513</v>
      </c>
      <c r="H438" s="209" t="s">
        <v>514</v>
      </c>
      <c r="I438" s="209" t="s">
        <v>291</v>
      </c>
      <c r="J438" s="209" t="s">
        <v>833</v>
      </c>
      <c r="K438" s="211">
        <v>92.307692308</v>
      </c>
      <c r="L438" s="211" t="s">
        <v>222</v>
      </c>
      <c r="M438" s="212">
        <v>2.7236255200000001</v>
      </c>
      <c r="N438" s="212">
        <v>0.83602553846000005</v>
      </c>
      <c r="O438" s="212">
        <v>0.52932173913000002</v>
      </c>
      <c r="P438" s="213">
        <v>46255</v>
      </c>
      <c r="Q438" s="212">
        <v>7931.34</v>
      </c>
      <c r="R438" s="212">
        <v>7590.1412600000003</v>
      </c>
      <c r="S438" s="212">
        <v>341.19874000999999</v>
      </c>
      <c r="T438" s="211">
        <v>25.02</v>
      </c>
      <c r="U438" s="211">
        <v>44</v>
      </c>
      <c r="V438" s="210">
        <v>56.863636364000001</v>
      </c>
      <c r="W438" s="213">
        <v>45926</v>
      </c>
      <c r="X438" s="211">
        <v>25</v>
      </c>
      <c r="Y438" s="214">
        <v>100.08</v>
      </c>
      <c r="Z438" s="213">
        <v>46254</v>
      </c>
      <c r="AA438" s="210">
        <v>0.26474765912999998</v>
      </c>
      <c r="AB438" s="213">
        <v>46234</v>
      </c>
      <c r="AC438" s="212">
        <v>317</v>
      </c>
      <c r="AD438" s="212">
        <v>29958.11191</v>
      </c>
      <c r="AE438" s="211">
        <v>94.505084890000006</v>
      </c>
      <c r="AF438" s="213">
        <v>44104</v>
      </c>
      <c r="AG438" s="210">
        <v>0</v>
      </c>
      <c r="AH438" s="211">
        <v>0</v>
      </c>
      <c r="AI438" s="211">
        <v>0</v>
      </c>
      <c r="AJ438" s="210">
        <v>7.999999998E-2</v>
      </c>
      <c r="AK438" s="210">
        <v>-0.87079342446999997</v>
      </c>
      <c r="AL438" s="210">
        <v>-25.954424385999999</v>
      </c>
      <c r="AM438" s="210">
        <v>-26.25994695</v>
      </c>
      <c r="AN438" s="210">
        <v>-24.158836010999998</v>
      </c>
      <c r="AO438" s="210">
        <v>-26.411764706</v>
      </c>
      <c r="AP438" s="210">
        <v>-31.647699340999999</v>
      </c>
      <c r="AQ438" s="210">
        <v>-17.967213115</v>
      </c>
      <c r="AR438" s="211">
        <v>30.5</v>
      </c>
      <c r="AS438" s="210">
        <v>-81.045454544999998</v>
      </c>
      <c r="AT438" s="210">
        <v>-117.15256123</v>
      </c>
      <c r="AU438" s="210">
        <v>-24.181818182000001</v>
      </c>
      <c r="AV438" s="210">
        <v>-23.944417653999999</v>
      </c>
      <c r="AW438" s="210">
        <v>35.53125</v>
      </c>
      <c r="AX438" s="210">
        <v>-24.181818182000001</v>
      </c>
      <c r="AY438" s="212">
        <v>5</v>
      </c>
      <c r="AZ438" s="212">
        <v>6</v>
      </c>
      <c r="BA438" s="210">
        <v>0</v>
      </c>
      <c r="BB438" s="210">
        <v>-0.22819242831</v>
      </c>
      <c r="BC438" s="210">
        <v>1.6677865135000001</v>
      </c>
      <c r="BD438" s="210">
        <v>-4.8247431649000001</v>
      </c>
      <c r="BE438" s="209" t="s">
        <v>1756</v>
      </c>
      <c r="BF438" s="209" t="s">
        <v>1757</v>
      </c>
      <c r="BG438" s="211">
        <v>0</v>
      </c>
      <c r="BH438" s="210">
        <v>0</v>
      </c>
    </row>
    <row r="439" spans="1:60" x14ac:dyDescent="0.3">
      <c r="A439" s="208">
        <v>436</v>
      </c>
      <c r="B439" s="209" t="s">
        <v>2279</v>
      </c>
      <c r="C439" s="207" t="s">
        <v>234</v>
      </c>
      <c r="D439" s="209" t="s">
        <v>286</v>
      </c>
      <c r="E439" s="209" t="s">
        <v>880</v>
      </c>
      <c r="F439" s="209" t="s">
        <v>288</v>
      </c>
      <c r="G439" s="209" t="s">
        <v>870</v>
      </c>
      <c r="H439" s="209" t="s">
        <v>871</v>
      </c>
      <c r="I439" s="209" t="s">
        <v>291</v>
      </c>
      <c r="J439" s="209" t="s">
        <v>833</v>
      </c>
      <c r="K439" s="211">
        <v>0</v>
      </c>
      <c r="L439" s="211" t="s">
        <v>222</v>
      </c>
      <c r="M439" s="212">
        <v>2.0736000000000001E-2</v>
      </c>
      <c r="N439" s="212">
        <v>0</v>
      </c>
      <c r="O439" s="212">
        <v>0</v>
      </c>
      <c r="P439" s="213">
        <v>46160</v>
      </c>
      <c r="Q439" s="211" t="s">
        <v>222</v>
      </c>
      <c r="R439" s="212">
        <v>134321.72</v>
      </c>
      <c r="S439" s="211" t="s">
        <v>222</v>
      </c>
      <c r="T439" s="211" t="s">
        <v>222</v>
      </c>
      <c r="U439" s="211">
        <v>102.15067784</v>
      </c>
      <c r="V439" s="211" t="s">
        <v>222</v>
      </c>
      <c r="W439" s="213">
        <v>46160</v>
      </c>
      <c r="X439" s="211">
        <v>100.27859256000001</v>
      </c>
      <c r="Y439" s="211" t="s">
        <v>222</v>
      </c>
      <c r="Z439" s="213">
        <v>46094</v>
      </c>
      <c r="AA439" s="211" t="s">
        <v>222</v>
      </c>
      <c r="AB439" s="213">
        <v>46234</v>
      </c>
      <c r="AC439" s="212">
        <v>1485.5039999999999</v>
      </c>
      <c r="AD439" s="212">
        <v>139909.96195</v>
      </c>
      <c r="AE439" s="211">
        <v>94.183497285000001</v>
      </c>
      <c r="AF439" s="213">
        <v>46234</v>
      </c>
      <c r="AG439" s="210">
        <v>15.245985813000001</v>
      </c>
      <c r="AH439" s="211">
        <v>14.788606238</v>
      </c>
      <c r="AI439" s="211">
        <v>1.6459060359</v>
      </c>
      <c r="AJ439" s="211" t="s">
        <v>222</v>
      </c>
      <c r="AK439" s="211" t="s">
        <v>222</v>
      </c>
      <c r="AL439" s="211" t="s">
        <v>222</v>
      </c>
      <c r="AM439" s="211" t="s">
        <v>222</v>
      </c>
      <c r="AN439" s="211" t="s">
        <v>222</v>
      </c>
      <c r="AO439" s="211" t="s">
        <v>222</v>
      </c>
      <c r="AP439" s="211" t="s">
        <v>222</v>
      </c>
      <c r="AQ439" s="211" t="s">
        <v>222</v>
      </c>
      <c r="AR439" s="211" t="s">
        <v>222</v>
      </c>
      <c r="AS439" s="211" t="s">
        <v>222</v>
      </c>
      <c r="AT439" s="211" t="s">
        <v>222</v>
      </c>
      <c r="AU439" s="211" t="s">
        <v>222</v>
      </c>
      <c r="AV439" s="211" t="s">
        <v>222</v>
      </c>
      <c r="AW439" s="211" t="s">
        <v>222</v>
      </c>
      <c r="AX439" s="211" t="s">
        <v>222</v>
      </c>
      <c r="AY439" s="211" t="s">
        <v>222</v>
      </c>
      <c r="AZ439" s="211" t="s">
        <v>222</v>
      </c>
      <c r="BA439" s="211" t="s">
        <v>222</v>
      </c>
      <c r="BB439" s="211" t="s">
        <v>222</v>
      </c>
      <c r="BC439" s="211" t="s">
        <v>222</v>
      </c>
      <c r="BD439" s="211" t="s">
        <v>222</v>
      </c>
      <c r="BE439" s="209" t="s">
        <v>1756</v>
      </c>
      <c r="BF439" s="209" t="s">
        <v>1757</v>
      </c>
      <c r="BG439" s="211">
        <v>1.6459060359</v>
      </c>
      <c r="BH439" s="211" t="s">
        <v>222</v>
      </c>
    </row>
    <row r="440" spans="1:60" x14ac:dyDescent="0.3">
      <c r="A440" s="208">
        <v>437</v>
      </c>
      <c r="B440" s="209" t="s">
        <v>2464</v>
      </c>
      <c r="C440" s="207" t="s">
        <v>234</v>
      </c>
      <c r="D440" s="209" t="s">
        <v>286</v>
      </c>
      <c r="E440" s="209" t="s">
        <v>880</v>
      </c>
      <c r="F440" s="209" t="s">
        <v>288</v>
      </c>
      <c r="G440" s="209" t="s">
        <v>525</v>
      </c>
      <c r="H440" s="209" t="s">
        <v>526</v>
      </c>
      <c r="I440" s="209" t="s">
        <v>291</v>
      </c>
      <c r="J440" s="209" t="s">
        <v>833</v>
      </c>
      <c r="K440" s="211">
        <v>0</v>
      </c>
      <c r="L440" s="211" t="s">
        <v>222</v>
      </c>
      <c r="M440" s="211" t="s">
        <v>222</v>
      </c>
      <c r="N440" s="211" t="s">
        <v>222</v>
      </c>
      <c r="O440" s="211" t="s">
        <v>222</v>
      </c>
      <c r="P440" s="215" t="s">
        <v>222</v>
      </c>
      <c r="Q440" s="211" t="s">
        <v>222</v>
      </c>
      <c r="R440" s="211" t="s">
        <v>222</v>
      </c>
      <c r="S440" s="211" t="s">
        <v>222</v>
      </c>
      <c r="T440" s="211" t="s">
        <v>222</v>
      </c>
      <c r="U440" s="211" t="s">
        <v>222</v>
      </c>
      <c r="V440" s="211" t="s">
        <v>222</v>
      </c>
      <c r="W440" s="215" t="s">
        <v>222</v>
      </c>
      <c r="X440" s="211" t="s">
        <v>222</v>
      </c>
      <c r="Y440" s="211" t="s">
        <v>222</v>
      </c>
      <c r="Z440" s="215" t="s">
        <v>222</v>
      </c>
      <c r="AA440" s="211" t="s">
        <v>222</v>
      </c>
      <c r="AB440" s="213">
        <v>46234</v>
      </c>
      <c r="AC440" s="212">
        <v>4859.5522271</v>
      </c>
      <c r="AD440" s="212">
        <v>7920679.1926999995</v>
      </c>
      <c r="AE440" s="211">
        <v>1629.9195528</v>
      </c>
      <c r="AF440" s="213">
        <v>46225</v>
      </c>
      <c r="AG440" s="211" t="s">
        <v>222</v>
      </c>
      <c r="AH440" s="211" t="s">
        <v>222</v>
      </c>
      <c r="AI440" s="211" t="s">
        <v>222</v>
      </c>
      <c r="AJ440" s="211" t="s">
        <v>222</v>
      </c>
      <c r="AK440" s="211" t="s">
        <v>222</v>
      </c>
      <c r="AL440" s="211" t="s">
        <v>222</v>
      </c>
      <c r="AM440" s="211" t="s">
        <v>222</v>
      </c>
      <c r="AN440" s="211" t="s">
        <v>222</v>
      </c>
      <c r="AO440" s="211" t="s">
        <v>222</v>
      </c>
      <c r="AP440" s="211" t="s">
        <v>222</v>
      </c>
      <c r="AQ440" s="211" t="s">
        <v>222</v>
      </c>
      <c r="AR440" s="211" t="s">
        <v>222</v>
      </c>
      <c r="AS440" s="211" t="s">
        <v>222</v>
      </c>
      <c r="AT440" s="211" t="s">
        <v>222</v>
      </c>
      <c r="AU440" s="211" t="s">
        <v>222</v>
      </c>
      <c r="AV440" s="211" t="s">
        <v>222</v>
      </c>
      <c r="AW440" s="211" t="s">
        <v>222</v>
      </c>
      <c r="AX440" s="211" t="s">
        <v>222</v>
      </c>
      <c r="AY440" s="211" t="s">
        <v>222</v>
      </c>
      <c r="AZ440" s="211" t="s">
        <v>222</v>
      </c>
      <c r="BA440" s="211" t="s">
        <v>222</v>
      </c>
      <c r="BB440" s="211" t="s">
        <v>222</v>
      </c>
      <c r="BC440" s="211" t="s">
        <v>222</v>
      </c>
      <c r="BD440" s="211" t="s">
        <v>222</v>
      </c>
      <c r="BE440" s="209" t="s">
        <v>1756</v>
      </c>
      <c r="BF440" s="209" t="s">
        <v>1757</v>
      </c>
      <c r="BG440" s="211" t="s">
        <v>222</v>
      </c>
      <c r="BH440" s="211" t="s">
        <v>222</v>
      </c>
    </row>
    <row r="441" spans="1:60" x14ac:dyDescent="0.3">
      <c r="A441" s="208">
        <v>438</v>
      </c>
      <c r="B441" s="209" t="s">
        <v>1425</v>
      </c>
      <c r="C441" s="207" t="s">
        <v>234</v>
      </c>
      <c r="D441" s="209" t="s">
        <v>286</v>
      </c>
      <c r="E441" s="209" t="s">
        <v>880</v>
      </c>
      <c r="F441" s="209" t="s">
        <v>288</v>
      </c>
      <c r="G441" s="209" t="s">
        <v>1029</v>
      </c>
      <c r="H441" s="209" t="s">
        <v>1030</v>
      </c>
      <c r="I441" s="209" t="s">
        <v>291</v>
      </c>
      <c r="J441" s="209" t="s">
        <v>833</v>
      </c>
      <c r="K441" s="211">
        <v>0</v>
      </c>
      <c r="L441" s="211" t="s">
        <v>222</v>
      </c>
      <c r="M441" s="212">
        <v>0</v>
      </c>
      <c r="N441" s="212">
        <v>0</v>
      </c>
      <c r="O441" s="212">
        <v>0</v>
      </c>
      <c r="P441" s="213">
        <v>45079</v>
      </c>
      <c r="Q441" s="211" t="s">
        <v>222</v>
      </c>
      <c r="R441" s="211" t="s">
        <v>222</v>
      </c>
      <c r="S441" s="211" t="s">
        <v>222</v>
      </c>
      <c r="T441" s="211" t="s">
        <v>222</v>
      </c>
      <c r="U441" s="211" t="s">
        <v>222</v>
      </c>
      <c r="V441" s="211" t="s">
        <v>222</v>
      </c>
      <c r="W441" s="215" t="s">
        <v>222</v>
      </c>
      <c r="X441" s="211" t="s">
        <v>222</v>
      </c>
      <c r="Y441" s="211" t="s">
        <v>222</v>
      </c>
      <c r="Z441" s="215" t="s">
        <v>222</v>
      </c>
      <c r="AA441" s="211" t="s">
        <v>222</v>
      </c>
      <c r="AB441" s="213">
        <v>46234</v>
      </c>
      <c r="AC441" s="212">
        <v>3042.6</v>
      </c>
      <c r="AD441" s="212">
        <v>26446.656210000001</v>
      </c>
      <c r="AE441" s="211">
        <v>8.6921239104999994</v>
      </c>
      <c r="AF441" s="215" t="s">
        <v>222</v>
      </c>
      <c r="AG441" s="211" t="s">
        <v>222</v>
      </c>
      <c r="AH441" s="211">
        <v>0</v>
      </c>
      <c r="AI441" s="211">
        <v>0</v>
      </c>
      <c r="AJ441" s="211" t="s">
        <v>222</v>
      </c>
      <c r="AK441" s="211" t="s">
        <v>222</v>
      </c>
      <c r="AL441" s="211" t="s">
        <v>222</v>
      </c>
      <c r="AM441" s="211" t="s">
        <v>222</v>
      </c>
      <c r="AN441" s="211" t="s">
        <v>222</v>
      </c>
      <c r="AO441" s="211" t="s">
        <v>222</v>
      </c>
      <c r="AP441" s="211" t="s">
        <v>222</v>
      </c>
      <c r="AQ441" s="211" t="s">
        <v>222</v>
      </c>
      <c r="AR441" s="211" t="s">
        <v>222</v>
      </c>
      <c r="AS441" s="211" t="s">
        <v>222</v>
      </c>
      <c r="AT441" s="211" t="s">
        <v>222</v>
      </c>
      <c r="AU441" s="211" t="s">
        <v>222</v>
      </c>
      <c r="AV441" s="211" t="s">
        <v>222</v>
      </c>
      <c r="AW441" s="211" t="s">
        <v>222</v>
      </c>
      <c r="AX441" s="211" t="s">
        <v>222</v>
      </c>
      <c r="AY441" s="211" t="s">
        <v>222</v>
      </c>
      <c r="AZ441" s="211" t="s">
        <v>222</v>
      </c>
      <c r="BA441" s="211" t="s">
        <v>222</v>
      </c>
      <c r="BB441" s="211" t="s">
        <v>222</v>
      </c>
      <c r="BC441" s="211" t="s">
        <v>222</v>
      </c>
      <c r="BD441" s="211" t="s">
        <v>222</v>
      </c>
      <c r="BE441" s="209" t="s">
        <v>1756</v>
      </c>
      <c r="BF441" s="209" t="s">
        <v>1757</v>
      </c>
      <c r="BG441" s="211">
        <v>0</v>
      </c>
      <c r="BH441" s="211" t="s">
        <v>222</v>
      </c>
    </row>
    <row r="442" spans="1:60" x14ac:dyDescent="0.3">
      <c r="A442" s="208">
        <v>439</v>
      </c>
      <c r="B442" s="209" t="s">
        <v>1931</v>
      </c>
      <c r="C442" s="207" t="s">
        <v>234</v>
      </c>
      <c r="D442" s="209" t="s">
        <v>286</v>
      </c>
      <c r="E442" s="209" t="s">
        <v>880</v>
      </c>
      <c r="F442" s="209" t="s">
        <v>288</v>
      </c>
      <c r="G442" s="209" t="s">
        <v>1932</v>
      </c>
      <c r="H442" s="209" t="s">
        <v>1933</v>
      </c>
      <c r="I442" s="209" t="s">
        <v>222</v>
      </c>
      <c r="J442" s="209" t="s">
        <v>833</v>
      </c>
      <c r="K442" s="211">
        <v>1.5384615385</v>
      </c>
      <c r="L442" s="211" t="s">
        <v>222</v>
      </c>
      <c r="M442" s="212">
        <v>8.7810000000000006</v>
      </c>
      <c r="N442" s="212">
        <v>2.9884615385000002</v>
      </c>
      <c r="O442" s="212">
        <v>0</v>
      </c>
      <c r="P442" s="213">
        <v>46219</v>
      </c>
      <c r="Q442" s="211" t="s">
        <v>222</v>
      </c>
      <c r="R442" s="212">
        <v>111541</v>
      </c>
      <c r="S442" s="211" t="s">
        <v>222</v>
      </c>
      <c r="T442" s="211" t="s">
        <v>222</v>
      </c>
      <c r="U442" s="211">
        <v>1042</v>
      </c>
      <c r="V442" s="211" t="s">
        <v>222</v>
      </c>
      <c r="W442" s="213">
        <v>46219</v>
      </c>
      <c r="X442" s="211">
        <v>943.27496568000004</v>
      </c>
      <c r="Y442" s="211" t="s">
        <v>222</v>
      </c>
      <c r="Z442" s="213">
        <v>45985</v>
      </c>
      <c r="AA442" s="211" t="s">
        <v>222</v>
      </c>
      <c r="AB442" s="213">
        <v>46234</v>
      </c>
      <c r="AC442" s="212">
        <v>111.541</v>
      </c>
      <c r="AD442" s="212">
        <v>145663.43302999999</v>
      </c>
      <c r="AE442" s="211">
        <v>1305.9182994</v>
      </c>
      <c r="AF442" s="213">
        <v>46247</v>
      </c>
      <c r="AG442" s="210">
        <v>5.7483000029999998</v>
      </c>
      <c r="AH442" s="211">
        <v>57.483000029999999</v>
      </c>
      <c r="AI442" s="211">
        <v>8</v>
      </c>
      <c r="AJ442" s="211" t="s">
        <v>222</v>
      </c>
      <c r="AK442" s="211" t="s">
        <v>222</v>
      </c>
      <c r="AL442" s="211" t="s">
        <v>222</v>
      </c>
      <c r="AM442" s="211" t="s">
        <v>222</v>
      </c>
      <c r="AN442" s="211" t="s">
        <v>222</v>
      </c>
      <c r="AO442" s="211" t="s">
        <v>222</v>
      </c>
      <c r="AP442" s="211" t="s">
        <v>222</v>
      </c>
      <c r="AQ442" s="211" t="s">
        <v>222</v>
      </c>
      <c r="AR442" s="211" t="s">
        <v>222</v>
      </c>
      <c r="AS442" s="211" t="s">
        <v>222</v>
      </c>
      <c r="AT442" s="211" t="s">
        <v>222</v>
      </c>
      <c r="AU442" s="211" t="s">
        <v>222</v>
      </c>
      <c r="AV442" s="211" t="s">
        <v>222</v>
      </c>
      <c r="AW442" s="210">
        <v>0</v>
      </c>
      <c r="AX442" s="210">
        <v>0</v>
      </c>
      <c r="AY442" s="211" t="s">
        <v>222</v>
      </c>
      <c r="AZ442" s="211" t="s">
        <v>222</v>
      </c>
      <c r="BA442" s="211" t="s">
        <v>222</v>
      </c>
      <c r="BB442" s="211" t="s">
        <v>222</v>
      </c>
      <c r="BC442" s="211" t="s">
        <v>222</v>
      </c>
      <c r="BD442" s="211" t="s">
        <v>222</v>
      </c>
      <c r="BE442" s="209" t="s">
        <v>1756</v>
      </c>
      <c r="BF442" s="209" t="s">
        <v>1757</v>
      </c>
      <c r="BG442" s="211">
        <v>8</v>
      </c>
      <c r="BH442" s="210">
        <v>0.7619047619</v>
      </c>
    </row>
    <row r="443" spans="1:60" x14ac:dyDescent="0.3">
      <c r="A443" s="208">
        <v>440</v>
      </c>
      <c r="B443" s="209" t="s">
        <v>2465</v>
      </c>
      <c r="C443" s="207" t="s">
        <v>234</v>
      </c>
      <c r="D443" s="209" t="s">
        <v>286</v>
      </c>
      <c r="E443" s="209" t="s">
        <v>880</v>
      </c>
      <c r="F443" s="209" t="s">
        <v>288</v>
      </c>
      <c r="G443" s="209" t="s">
        <v>544</v>
      </c>
      <c r="H443" s="209" t="s">
        <v>545</v>
      </c>
      <c r="I443" s="209" t="s">
        <v>291</v>
      </c>
      <c r="J443" s="209" t="s">
        <v>833</v>
      </c>
      <c r="K443" s="211">
        <v>60</v>
      </c>
      <c r="L443" s="211" t="s">
        <v>222</v>
      </c>
      <c r="M443" s="212">
        <v>8.7532520000000003E-2</v>
      </c>
      <c r="N443" s="212">
        <v>6.6359846153999993E-2</v>
      </c>
      <c r="O443" s="212">
        <v>9.9606521739000004E-2</v>
      </c>
      <c r="P443" s="213">
        <v>46255</v>
      </c>
      <c r="Q443" s="212">
        <v>253.04599999999999</v>
      </c>
      <c r="R443" s="212">
        <v>253.04599999999999</v>
      </c>
      <c r="S443" s="212">
        <v>0</v>
      </c>
      <c r="T443" s="211">
        <v>2</v>
      </c>
      <c r="U443" s="211">
        <v>2.9</v>
      </c>
      <c r="V443" s="210">
        <v>68.965517241000001</v>
      </c>
      <c r="W443" s="213">
        <v>46049</v>
      </c>
      <c r="X443" s="211">
        <v>1.4</v>
      </c>
      <c r="Y443" s="214">
        <v>142.85714286000001</v>
      </c>
      <c r="Z443" s="213">
        <v>46218</v>
      </c>
      <c r="AA443" s="210">
        <v>8.1247113361999995E-2</v>
      </c>
      <c r="AB443" s="213">
        <v>46234</v>
      </c>
      <c r="AC443" s="212">
        <v>126.523</v>
      </c>
      <c r="AD443" s="212">
        <v>3114.5229599999998</v>
      </c>
      <c r="AE443" s="211">
        <v>24.616259178</v>
      </c>
      <c r="AF443" s="213">
        <v>44377</v>
      </c>
      <c r="AG443" s="210">
        <v>0</v>
      </c>
      <c r="AH443" s="211">
        <v>0</v>
      </c>
      <c r="AI443" s="211">
        <v>0</v>
      </c>
      <c r="AJ443" s="210">
        <v>-0.49751243768999998</v>
      </c>
      <c r="AK443" s="210">
        <v>-1.4483058621</v>
      </c>
      <c r="AL443" s="210">
        <v>14.942528735</v>
      </c>
      <c r="AM443" s="210">
        <v>0.50251256289000001</v>
      </c>
      <c r="AN443" s="210">
        <v>0</v>
      </c>
      <c r="AO443" s="210">
        <v>5.8201058202000002</v>
      </c>
      <c r="AP443" s="210">
        <v>-7.4888633299</v>
      </c>
      <c r="AQ443" s="210">
        <v>-4.7619047618000003</v>
      </c>
      <c r="AR443" s="211">
        <v>2.1</v>
      </c>
      <c r="AS443" s="210">
        <v>-89.722507707999995</v>
      </c>
      <c r="AT443" s="210">
        <v>-125.82961439</v>
      </c>
      <c r="AU443" s="210">
        <v>14.942528735</v>
      </c>
      <c r="AV443" s="210">
        <v>8.2874528723999994</v>
      </c>
      <c r="AW443" s="210">
        <v>53.439153439000002</v>
      </c>
      <c r="AX443" s="210">
        <v>-33.928571429000002</v>
      </c>
      <c r="AY443" s="212">
        <v>7</v>
      </c>
      <c r="AZ443" s="212">
        <v>6</v>
      </c>
      <c r="BA443" s="210">
        <v>0</v>
      </c>
      <c r="BB443" s="210">
        <v>0.25334335645</v>
      </c>
      <c r="BC443" s="210">
        <v>0.67647996169000002</v>
      </c>
      <c r="BD443" s="210">
        <v>32.847940244</v>
      </c>
      <c r="BE443" s="209" t="s">
        <v>1756</v>
      </c>
      <c r="BF443" s="209" t="s">
        <v>1757</v>
      </c>
      <c r="BG443" s="211">
        <v>0</v>
      </c>
      <c r="BH443" s="210">
        <v>0</v>
      </c>
    </row>
    <row r="444" spans="1:60" x14ac:dyDescent="0.3">
      <c r="A444" s="208">
        <v>441</v>
      </c>
      <c r="B444" s="209" t="s">
        <v>2280</v>
      </c>
      <c r="C444" s="207" t="s">
        <v>234</v>
      </c>
      <c r="D444" s="209" t="s">
        <v>286</v>
      </c>
      <c r="E444" s="209" t="s">
        <v>880</v>
      </c>
      <c r="F444" s="209" t="s">
        <v>288</v>
      </c>
      <c r="G444" s="209" t="s">
        <v>546</v>
      </c>
      <c r="H444" s="209" t="s">
        <v>547</v>
      </c>
      <c r="I444" s="209" t="s">
        <v>291</v>
      </c>
      <c r="J444" s="209" t="s">
        <v>833</v>
      </c>
      <c r="K444" s="211">
        <v>21.538461538</v>
      </c>
      <c r="L444" s="211" t="s">
        <v>222</v>
      </c>
      <c r="M444" s="212">
        <v>64.827771679999998</v>
      </c>
      <c r="N444" s="212">
        <v>3.9693053846000002</v>
      </c>
      <c r="O444" s="212">
        <v>0.14719565217</v>
      </c>
      <c r="P444" s="213">
        <v>46237</v>
      </c>
      <c r="Q444" s="212">
        <v>104084.1835</v>
      </c>
      <c r="R444" s="212">
        <v>150499.61989</v>
      </c>
      <c r="S444" s="212">
        <v>-46415.436390000003</v>
      </c>
      <c r="T444" s="211" t="s">
        <v>222</v>
      </c>
      <c r="U444" s="211">
        <v>837.06730933999995</v>
      </c>
      <c r="V444" s="211" t="s">
        <v>222</v>
      </c>
      <c r="W444" s="213">
        <v>45979</v>
      </c>
      <c r="X444" s="211">
        <v>637.79665236000005</v>
      </c>
      <c r="Y444" s="211" t="s">
        <v>222</v>
      </c>
      <c r="Z444" s="213">
        <v>46052</v>
      </c>
      <c r="AA444" s="210">
        <v>0.89340001159000004</v>
      </c>
      <c r="AB444" s="213">
        <v>46234</v>
      </c>
      <c r="AC444" s="212">
        <v>149.011</v>
      </c>
      <c r="AD444" s="212">
        <v>116503.44991</v>
      </c>
      <c r="AE444" s="211">
        <v>781.84462831999997</v>
      </c>
      <c r="AF444" s="213">
        <v>46203</v>
      </c>
      <c r="AG444" s="210">
        <v>4.8750127219000001</v>
      </c>
      <c r="AH444" s="211">
        <v>49.23714099</v>
      </c>
      <c r="AI444" s="211">
        <v>0</v>
      </c>
      <c r="AJ444" s="211" t="s">
        <v>222</v>
      </c>
      <c r="AK444" s="211" t="s">
        <v>222</v>
      </c>
      <c r="AL444" s="211" t="s">
        <v>222</v>
      </c>
      <c r="AM444" s="211" t="s">
        <v>222</v>
      </c>
      <c r="AN444" s="211" t="s">
        <v>222</v>
      </c>
      <c r="AO444" s="211" t="s">
        <v>222</v>
      </c>
      <c r="AP444" s="211" t="s">
        <v>222</v>
      </c>
      <c r="AQ444" s="211" t="s">
        <v>222</v>
      </c>
      <c r="AR444" s="211" t="s">
        <v>222</v>
      </c>
      <c r="AS444" s="211" t="s">
        <v>222</v>
      </c>
      <c r="AT444" s="211" t="s">
        <v>222</v>
      </c>
      <c r="AU444" s="211" t="s">
        <v>222</v>
      </c>
      <c r="AV444" s="211" t="s">
        <v>222</v>
      </c>
      <c r="AW444" s="210">
        <v>10.077307046</v>
      </c>
      <c r="AX444" s="210">
        <v>-16.030219376000002</v>
      </c>
      <c r="AY444" s="211" t="s">
        <v>222</v>
      </c>
      <c r="AZ444" s="211" t="s">
        <v>222</v>
      </c>
      <c r="BA444" s="210">
        <v>0</v>
      </c>
      <c r="BB444" s="211" t="s">
        <v>222</v>
      </c>
      <c r="BC444" s="211" t="s">
        <v>222</v>
      </c>
      <c r="BD444" s="211" t="s">
        <v>222</v>
      </c>
      <c r="BE444" s="209" t="s">
        <v>1756</v>
      </c>
      <c r="BF444" s="209" t="s">
        <v>1757</v>
      </c>
      <c r="BG444" s="211">
        <v>0</v>
      </c>
      <c r="BH444" s="210">
        <v>0</v>
      </c>
    </row>
    <row r="445" spans="1:60" x14ac:dyDescent="0.3">
      <c r="A445" s="208">
        <v>442</v>
      </c>
      <c r="B445" s="209" t="s">
        <v>2466</v>
      </c>
      <c r="C445" s="207" t="s">
        <v>234</v>
      </c>
      <c r="D445" s="209" t="s">
        <v>286</v>
      </c>
      <c r="E445" s="209" t="s">
        <v>880</v>
      </c>
      <c r="F445" s="209" t="s">
        <v>288</v>
      </c>
      <c r="G445" s="209" t="s">
        <v>542</v>
      </c>
      <c r="H445" s="209" t="s">
        <v>543</v>
      </c>
      <c r="I445" s="209" t="s">
        <v>291</v>
      </c>
      <c r="J445" s="209" t="s">
        <v>833</v>
      </c>
      <c r="K445" s="211">
        <v>96.923076922999996</v>
      </c>
      <c r="L445" s="211" t="s">
        <v>222</v>
      </c>
      <c r="M445" s="212">
        <v>192.05581536</v>
      </c>
      <c r="N445" s="212">
        <v>202.33355569</v>
      </c>
      <c r="O445" s="212">
        <v>122.80771565000001</v>
      </c>
      <c r="P445" s="213">
        <v>46255</v>
      </c>
      <c r="Q445" s="212">
        <v>110824.58749999999</v>
      </c>
      <c r="R445" s="212">
        <v>136276.02725000001</v>
      </c>
      <c r="S445" s="212">
        <v>-25451.439750000001</v>
      </c>
      <c r="T445" s="211">
        <v>72.5</v>
      </c>
      <c r="U445" s="211">
        <v>76.938909365000001</v>
      </c>
      <c r="V445" s="210">
        <v>94.230605292000007</v>
      </c>
      <c r="W445" s="213">
        <v>46056</v>
      </c>
      <c r="X445" s="211">
        <v>65.036377485000003</v>
      </c>
      <c r="Y445" s="214">
        <v>111.47607355</v>
      </c>
      <c r="Z445" s="213">
        <v>45894</v>
      </c>
      <c r="AA445" s="210">
        <v>0.89554128432000002</v>
      </c>
      <c r="AB445" s="213">
        <v>46234</v>
      </c>
      <c r="AC445" s="212">
        <v>1528.615</v>
      </c>
      <c r="AD445" s="212">
        <v>123751.51145000001</v>
      </c>
      <c r="AE445" s="211">
        <v>80.956625082000002</v>
      </c>
      <c r="AF445" s="213">
        <v>46203</v>
      </c>
      <c r="AG445" s="210">
        <v>13.529484329000001</v>
      </c>
      <c r="AH445" s="211">
        <v>12.061535279999999</v>
      </c>
      <c r="AI445" s="211">
        <v>0</v>
      </c>
      <c r="AJ445" s="210">
        <v>-1.3791201217000001E-2</v>
      </c>
      <c r="AK445" s="210">
        <v>-0.96458462567000003</v>
      </c>
      <c r="AL445" s="210">
        <v>-0.13774104681999999</v>
      </c>
      <c r="AM445" s="210">
        <v>0.52973098262999996</v>
      </c>
      <c r="AN445" s="210">
        <v>11.301012976000001</v>
      </c>
      <c r="AO445" s="210">
        <v>-2.4340180913</v>
      </c>
      <c r="AP445" s="210">
        <v>3.8121496464</v>
      </c>
      <c r="AQ445" s="210">
        <v>0.42942235776999998</v>
      </c>
      <c r="AR445" s="211">
        <v>72.19</v>
      </c>
      <c r="AS445" s="210">
        <v>70.318055684000001</v>
      </c>
      <c r="AT445" s="210">
        <v>34.210948999000003</v>
      </c>
      <c r="AU445" s="210">
        <v>-0.68493150684000004</v>
      </c>
      <c r="AV445" s="210">
        <v>3.3328960944000001E-2</v>
      </c>
      <c r="AW445" s="210">
        <v>9.6062992124999997</v>
      </c>
      <c r="AX445" s="210">
        <v>-4.8673643222000003</v>
      </c>
      <c r="AY445" s="212">
        <v>7</v>
      </c>
      <c r="AZ445" s="212">
        <v>5</v>
      </c>
      <c r="BA445" s="210">
        <v>0</v>
      </c>
      <c r="BB445" s="210">
        <v>-0.21494296336999999</v>
      </c>
      <c r="BC445" s="210">
        <v>0.44311800773999999</v>
      </c>
      <c r="BD445" s="210">
        <v>0.38005902003999997</v>
      </c>
      <c r="BE445" s="209" t="s">
        <v>1756</v>
      </c>
      <c r="BF445" s="209" t="s">
        <v>1757</v>
      </c>
      <c r="BG445" s="211">
        <v>0</v>
      </c>
      <c r="BH445" s="210">
        <v>0</v>
      </c>
    </row>
    <row r="446" spans="1:60" x14ac:dyDescent="0.3">
      <c r="A446" s="208">
        <v>443</v>
      </c>
      <c r="B446" s="209" t="s">
        <v>1429</v>
      </c>
      <c r="C446" s="207" t="s">
        <v>234</v>
      </c>
      <c r="D446" s="209" t="s">
        <v>286</v>
      </c>
      <c r="E446" s="209" t="s">
        <v>880</v>
      </c>
      <c r="F446" s="209" t="s">
        <v>288</v>
      </c>
      <c r="G446" s="209" t="s">
        <v>77</v>
      </c>
      <c r="H446" s="209" t="s">
        <v>529</v>
      </c>
      <c r="I446" s="209" t="s">
        <v>291</v>
      </c>
      <c r="J446" s="209" t="s">
        <v>833</v>
      </c>
      <c r="K446" s="211">
        <v>100</v>
      </c>
      <c r="L446" s="211" t="s">
        <v>222</v>
      </c>
      <c r="M446" s="212">
        <v>94.009739960000005</v>
      </c>
      <c r="N446" s="212">
        <v>54.864966922999997</v>
      </c>
      <c r="O446" s="212">
        <v>55.932930435000003</v>
      </c>
      <c r="P446" s="213">
        <v>46255</v>
      </c>
      <c r="Q446" s="212">
        <v>66034.688760000005</v>
      </c>
      <c r="R446" s="212">
        <v>73997.368560000003</v>
      </c>
      <c r="S446" s="212">
        <v>-7962.6798000999997</v>
      </c>
      <c r="T446" s="211">
        <v>35.659999999999997</v>
      </c>
      <c r="U446" s="211">
        <v>38.797594998000001</v>
      </c>
      <c r="V446" s="210">
        <v>91.912913677999995</v>
      </c>
      <c r="W446" s="213">
        <v>46118</v>
      </c>
      <c r="X446" s="211">
        <v>33.230199415000001</v>
      </c>
      <c r="Y446" s="214">
        <v>107.31202528999999</v>
      </c>
      <c r="Z446" s="213">
        <v>45908</v>
      </c>
      <c r="AA446" s="210">
        <v>0.49291428199999998</v>
      </c>
      <c r="AB446" s="213">
        <v>46234</v>
      </c>
      <c r="AC446" s="212">
        <v>1851.7860000000001</v>
      </c>
      <c r="AD446" s="212">
        <v>133967.89496999999</v>
      </c>
      <c r="AE446" s="211">
        <v>72.345235880000004</v>
      </c>
      <c r="AF446" s="213">
        <v>46234</v>
      </c>
      <c r="AG446" s="210">
        <v>16.541541542000001</v>
      </c>
      <c r="AH446" s="211">
        <v>6.61</v>
      </c>
      <c r="AI446" s="211">
        <v>0.55000000000000004</v>
      </c>
      <c r="AJ446" s="210">
        <v>8.4198708827999999E-2</v>
      </c>
      <c r="AK446" s="210">
        <v>-0.86659471563000001</v>
      </c>
      <c r="AL446" s="210">
        <v>-2.1947546469999999</v>
      </c>
      <c r="AM446" s="210">
        <v>0.97453425897000001</v>
      </c>
      <c r="AN446" s="210">
        <v>5.3672835155999996</v>
      </c>
      <c r="AO446" s="210">
        <v>-4.2727455036000004</v>
      </c>
      <c r="AP446" s="210">
        <v>-2.1215798142</v>
      </c>
      <c r="AQ446" s="210">
        <v>-1.4917127073000001</v>
      </c>
      <c r="AR446" s="211">
        <v>36.200000000000003</v>
      </c>
      <c r="AS446" s="210">
        <v>34.027293450999998</v>
      </c>
      <c r="AT446" s="210">
        <v>-2.079813234</v>
      </c>
      <c r="AU446" s="210">
        <v>-4.0107671603000004</v>
      </c>
      <c r="AV446" s="210">
        <v>-1.8053984513000001</v>
      </c>
      <c r="AW446" s="210">
        <v>6.7496542185999999</v>
      </c>
      <c r="AX446" s="210">
        <v>-9.3155423770999999</v>
      </c>
      <c r="AY446" s="212">
        <v>9</v>
      </c>
      <c r="AZ446" s="212">
        <v>4</v>
      </c>
      <c r="BA446" s="210">
        <v>1.4864864865</v>
      </c>
      <c r="BB446" s="210">
        <v>-0.85513466152999995</v>
      </c>
      <c r="BC446" s="210">
        <v>0.58673930864000001</v>
      </c>
      <c r="BD446" s="210">
        <v>-5.1021741482999996</v>
      </c>
      <c r="BE446" s="209" t="s">
        <v>1756</v>
      </c>
      <c r="BF446" s="209" t="s">
        <v>1757</v>
      </c>
      <c r="BG446" s="211">
        <v>0.55000000000000004</v>
      </c>
      <c r="BH446" s="210">
        <v>1.4588859416</v>
      </c>
    </row>
    <row r="447" spans="1:60" x14ac:dyDescent="0.3">
      <c r="A447" s="208">
        <v>444</v>
      </c>
      <c r="B447" s="209" t="s">
        <v>2281</v>
      </c>
      <c r="C447" s="207" t="s">
        <v>234</v>
      </c>
      <c r="D447" s="209" t="s">
        <v>286</v>
      </c>
      <c r="E447" s="209" t="s">
        <v>880</v>
      </c>
      <c r="F447" s="209" t="s">
        <v>288</v>
      </c>
      <c r="G447" s="209" t="s">
        <v>530</v>
      </c>
      <c r="H447" s="209" t="s">
        <v>531</v>
      </c>
      <c r="I447" s="209" t="s">
        <v>291</v>
      </c>
      <c r="J447" s="209" t="s">
        <v>833</v>
      </c>
      <c r="K447" s="211">
        <v>4.6153846154</v>
      </c>
      <c r="L447" s="211" t="s">
        <v>222</v>
      </c>
      <c r="M447" s="212">
        <v>0.39894064000000001</v>
      </c>
      <c r="N447" s="212">
        <v>1.7541538462E-2</v>
      </c>
      <c r="O447" s="212">
        <v>3.7180434783000003E-2</v>
      </c>
      <c r="P447" s="213">
        <v>46232</v>
      </c>
      <c r="Q447" s="212">
        <v>16112.45125</v>
      </c>
      <c r="R447" s="212">
        <v>19783.75</v>
      </c>
      <c r="S447" s="212">
        <v>-3671.2987499999999</v>
      </c>
      <c r="T447" s="211" t="s">
        <v>222</v>
      </c>
      <c r="U447" s="211">
        <v>341.54582943000003</v>
      </c>
      <c r="V447" s="211" t="s">
        <v>222</v>
      </c>
      <c r="W447" s="213">
        <v>46021</v>
      </c>
      <c r="X447" s="211">
        <v>247.95137106999999</v>
      </c>
      <c r="Y447" s="211" t="s">
        <v>222</v>
      </c>
      <c r="Z447" s="213">
        <v>46170</v>
      </c>
      <c r="AA447" s="210">
        <v>1.1538599412999999</v>
      </c>
      <c r="AB447" s="213">
        <v>46234</v>
      </c>
      <c r="AC447" s="212">
        <v>56.524999999999999</v>
      </c>
      <c r="AD447" s="212">
        <v>13963.957560000001</v>
      </c>
      <c r="AE447" s="211">
        <v>247.04038141999999</v>
      </c>
      <c r="AF447" s="213">
        <v>46021</v>
      </c>
      <c r="AG447" s="210">
        <v>2.0976811799999999</v>
      </c>
      <c r="AH447" s="211">
        <v>7.3418841300000004</v>
      </c>
      <c r="AI447" s="211">
        <v>0</v>
      </c>
      <c r="AJ447" s="211" t="s">
        <v>222</v>
      </c>
      <c r="AK447" s="211" t="s">
        <v>222</v>
      </c>
      <c r="AL447" s="211" t="s">
        <v>222</v>
      </c>
      <c r="AM447" s="211" t="s">
        <v>222</v>
      </c>
      <c r="AN447" s="211" t="s">
        <v>222</v>
      </c>
      <c r="AO447" s="211" t="s">
        <v>222</v>
      </c>
      <c r="AP447" s="211" t="s">
        <v>222</v>
      </c>
      <c r="AQ447" s="211" t="s">
        <v>222</v>
      </c>
      <c r="AR447" s="211" t="s">
        <v>222</v>
      </c>
      <c r="AS447" s="211" t="s">
        <v>222</v>
      </c>
      <c r="AT447" s="211" t="s">
        <v>222</v>
      </c>
      <c r="AU447" s="211" t="s">
        <v>222</v>
      </c>
      <c r="AV447" s="211" t="s">
        <v>222</v>
      </c>
      <c r="AW447" s="210">
        <v>19.276114873000001</v>
      </c>
      <c r="AX447" s="210">
        <v>-23.081255762000001</v>
      </c>
      <c r="AY447" s="211" t="s">
        <v>222</v>
      </c>
      <c r="AZ447" s="211" t="s">
        <v>222</v>
      </c>
      <c r="BA447" s="210">
        <v>0</v>
      </c>
      <c r="BB447" s="211" t="s">
        <v>222</v>
      </c>
      <c r="BC447" s="211" t="s">
        <v>222</v>
      </c>
      <c r="BD447" s="211" t="s">
        <v>222</v>
      </c>
      <c r="BE447" s="209" t="s">
        <v>1756</v>
      </c>
      <c r="BF447" s="209" t="s">
        <v>1757</v>
      </c>
      <c r="BG447" s="211">
        <v>0</v>
      </c>
      <c r="BH447" s="210">
        <v>0</v>
      </c>
    </row>
    <row r="448" spans="1:60" x14ac:dyDescent="0.3">
      <c r="A448" s="208">
        <v>445</v>
      </c>
      <c r="B448" s="209" t="s">
        <v>1430</v>
      </c>
      <c r="C448" s="207" t="s">
        <v>234</v>
      </c>
      <c r="D448" s="209" t="s">
        <v>286</v>
      </c>
      <c r="E448" s="209" t="s">
        <v>880</v>
      </c>
      <c r="F448" s="209" t="s">
        <v>288</v>
      </c>
      <c r="G448" s="209" t="s">
        <v>856</v>
      </c>
      <c r="H448" s="209" t="s">
        <v>857</v>
      </c>
      <c r="I448" s="209" t="s">
        <v>291</v>
      </c>
      <c r="J448" s="209" t="s">
        <v>833</v>
      </c>
      <c r="K448" s="211">
        <v>0</v>
      </c>
      <c r="L448" s="211" t="s">
        <v>222</v>
      </c>
      <c r="M448" s="212">
        <v>0</v>
      </c>
      <c r="N448" s="212">
        <v>0</v>
      </c>
      <c r="O448" s="212">
        <v>0</v>
      </c>
      <c r="P448" s="213">
        <v>45251</v>
      </c>
      <c r="Q448" s="211" t="s">
        <v>222</v>
      </c>
      <c r="R448" s="211" t="s">
        <v>222</v>
      </c>
      <c r="S448" s="211" t="s">
        <v>222</v>
      </c>
      <c r="T448" s="211" t="s">
        <v>222</v>
      </c>
      <c r="U448" s="211" t="s">
        <v>222</v>
      </c>
      <c r="V448" s="211" t="s">
        <v>222</v>
      </c>
      <c r="W448" s="215" t="s">
        <v>222</v>
      </c>
      <c r="X448" s="211" t="s">
        <v>222</v>
      </c>
      <c r="Y448" s="211" t="s">
        <v>222</v>
      </c>
      <c r="Z448" s="215" t="s">
        <v>222</v>
      </c>
      <c r="AA448" s="211" t="s">
        <v>222</v>
      </c>
      <c r="AB448" s="213">
        <v>45291</v>
      </c>
      <c r="AC448" s="212">
        <v>1571.9</v>
      </c>
      <c r="AD448" s="212">
        <v>146548.49831</v>
      </c>
      <c r="AE448" s="211">
        <v>93.230166237999995</v>
      </c>
      <c r="AF448" s="213">
        <v>45218</v>
      </c>
      <c r="AG448" s="211" t="s">
        <v>222</v>
      </c>
      <c r="AH448" s="211">
        <v>0</v>
      </c>
      <c r="AI448" s="211">
        <v>0</v>
      </c>
      <c r="AJ448" s="211" t="s">
        <v>222</v>
      </c>
      <c r="AK448" s="211" t="s">
        <v>222</v>
      </c>
      <c r="AL448" s="211" t="s">
        <v>222</v>
      </c>
      <c r="AM448" s="211" t="s">
        <v>222</v>
      </c>
      <c r="AN448" s="211" t="s">
        <v>222</v>
      </c>
      <c r="AO448" s="211" t="s">
        <v>222</v>
      </c>
      <c r="AP448" s="211" t="s">
        <v>222</v>
      </c>
      <c r="AQ448" s="211" t="s">
        <v>222</v>
      </c>
      <c r="AR448" s="211" t="s">
        <v>222</v>
      </c>
      <c r="AS448" s="211" t="s">
        <v>222</v>
      </c>
      <c r="AT448" s="211" t="s">
        <v>222</v>
      </c>
      <c r="AU448" s="211" t="s">
        <v>222</v>
      </c>
      <c r="AV448" s="211" t="s">
        <v>222</v>
      </c>
      <c r="AW448" s="211" t="s">
        <v>222</v>
      </c>
      <c r="AX448" s="211" t="s">
        <v>222</v>
      </c>
      <c r="AY448" s="211" t="s">
        <v>222</v>
      </c>
      <c r="AZ448" s="211" t="s">
        <v>222</v>
      </c>
      <c r="BA448" s="210">
        <v>0</v>
      </c>
      <c r="BB448" s="211" t="s">
        <v>222</v>
      </c>
      <c r="BC448" s="211" t="s">
        <v>222</v>
      </c>
      <c r="BD448" s="211" t="s">
        <v>222</v>
      </c>
      <c r="BE448" s="209" t="s">
        <v>1756</v>
      </c>
      <c r="BF448" s="209" t="s">
        <v>1757</v>
      </c>
      <c r="BG448" s="211">
        <v>0</v>
      </c>
      <c r="BH448" s="211" t="s">
        <v>222</v>
      </c>
    </row>
    <row r="449" spans="1:60" x14ac:dyDescent="0.3">
      <c r="A449" s="208">
        <v>446</v>
      </c>
      <c r="B449" s="209" t="s">
        <v>2467</v>
      </c>
      <c r="C449" s="207" t="s">
        <v>234</v>
      </c>
      <c r="D449" s="209" t="s">
        <v>286</v>
      </c>
      <c r="E449" s="209" t="s">
        <v>880</v>
      </c>
      <c r="F449" s="209" t="s">
        <v>288</v>
      </c>
      <c r="G449" s="209" t="s">
        <v>1435</v>
      </c>
      <c r="H449" s="209" t="s">
        <v>1436</v>
      </c>
      <c r="I449" s="209" t="s">
        <v>291</v>
      </c>
      <c r="J449" s="209" t="s">
        <v>833</v>
      </c>
      <c r="K449" s="211">
        <v>96.923076922999996</v>
      </c>
      <c r="L449" s="211" t="s">
        <v>222</v>
      </c>
      <c r="M449" s="212">
        <v>2.2783929199999999</v>
      </c>
      <c r="N449" s="212">
        <v>3.9145295385000001</v>
      </c>
      <c r="O449" s="212">
        <v>9.6778308695999993</v>
      </c>
      <c r="P449" s="213">
        <v>46255</v>
      </c>
      <c r="Q449" s="212">
        <v>29723.07375</v>
      </c>
      <c r="R449" s="212">
        <v>45975.323250000001</v>
      </c>
      <c r="S449" s="212">
        <v>-16252.2495</v>
      </c>
      <c r="T449" s="211">
        <v>5.45</v>
      </c>
      <c r="U449" s="211">
        <v>7.5872435456999998</v>
      </c>
      <c r="V449" s="210">
        <v>71.831093429000006</v>
      </c>
      <c r="W449" s="213">
        <v>46027</v>
      </c>
      <c r="X449" s="211">
        <v>5.25</v>
      </c>
      <c r="Y449" s="214">
        <v>103.80952379999999</v>
      </c>
      <c r="Z449" s="213">
        <v>46251</v>
      </c>
      <c r="AA449" s="210">
        <v>0.86563373168000002</v>
      </c>
      <c r="AB449" s="213">
        <v>46234</v>
      </c>
      <c r="AC449" s="212">
        <v>5453.7749999999996</v>
      </c>
      <c r="AD449" s="212">
        <v>34336.778550000003</v>
      </c>
      <c r="AE449" s="211">
        <v>6.2959653726000004</v>
      </c>
      <c r="AF449" s="213">
        <v>46234</v>
      </c>
      <c r="AG449" s="210">
        <v>11.43534994</v>
      </c>
      <c r="AH449" s="211">
        <v>0.96399999999999997</v>
      </c>
      <c r="AI449" s="211">
        <v>7.4499999999999997E-2</v>
      </c>
      <c r="AJ449" s="210">
        <v>-0.90909090914000001</v>
      </c>
      <c r="AK449" s="210">
        <v>-1.8598843335999999</v>
      </c>
      <c r="AL449" s="210">
        <v>-17.426851829</v>
      </c>
      <c r="AM449" s="210">
        <v>-14.679483057000001</v>
      </c>
      <c r="AN449" s="210">
        <v>-7.7216663618999997</v>
      </c>
      <c r="AO449" s="210">
        <v>-10.346867976</v>
      </c>
      <c r="AP449" s="210">
        <v>-15.210529691</v>
      </c>
      <c r="AQ449" s="210">
        <v>-23.131170662999999</v>
      </c>
      <c r="AR449" s="211">
        <v>7.09</v>
      </c>
      <c r="AS449" s="211" t="s">
        <v>222</v>
      </c>
      <c r="AT449" s="211" t="s">
        <v>222</v>
      </c>
      <c r="AU449" s="210">
        <v>-22.645660351</v>
      </c>
      <c r="AV449" s="210">
        <v>-7.8795209240000004</v>
      </c>
      <c r="AW449" s="210">
        <v>13.348798181999999</v>
      </c>
      <c r="AX449" s="210">
        <v>-22.645660351</v>
      </c>
      <c r="AY449" s="212">
        <v>8</v>
      </c>
      <c r="AZ449" s="212">
        <v>6</v>
      </c>
      <c r="BA449" s="210">
        <v>1.1169415292</v>
      </c>
      <c r="BB449" s="210">
        <v>-0.21200995115999999</v>
      </c>
      <c r="BC449" s="210">
        <v>5.3208297193E-2</v>
      </c>
      <c r="BD449" s="210">
        <v>-10.972886669999999</v>
      </c>
      <c r="BE449" s="209" t="s">
        <v>1756</v>
      </c>
      <c r="BF449" s="209" t="s">
        <v>1757</v>
      </c>
      <c r="BG449" s="211">
        <v>7.4499999999999997E-2</v>
      </c>
      <c r="BH449" s="210">
        <v>1.0463483146000001</v>
      </c>
    </row>
    <row r="450" spans="1:60" x14ac:dyDescent="0.3">
      <c r="A450" s="208">
        <v>447</v>
      </c>
      <c r="B450" s="209" t="s">
        <v>2468</v>
      </c>
      <c r="C450" s="207" t="s">
        <v>234</v>
      </c>
      <c r="D450" s="209" t="s">
        <v>286</v>
      </c>
      <c r="E450" s="209" t="s">
        <v>880</v>
      </c>
      <c r="F450" s="209" t="s">
        <v>288</v>
      </c>
      <c r="G450" s="209" t="s">
        <v>2056</v>
      </c>
      <c r="H450" s="209" t="s">
        <v>2057</v>
      </c>
      <c r="I450" s="209" t="s">
        <v>291</v>
      </c>
      <c r="J450" s="209" t="s">
        <v>833</v>
      </c>
      <c r="K450" s="211">
        <v>100</v>
      </c>
      <c r="L450" s="211" t="s">
        <v>222</v>
      </c>
      <c r="M450" s="211" t="s">
        <v>222</v>
      </c>
      <c r="N450" s="212">
        <v>5.8123223076999997</v>
      </c>
      <c r="O450" s="212">
        <v>5.6369743477999998</v>
      </c>
      <c r="P450" s="213">
        <v>46255</v>
      </c>
      <c r="Q450" s="212">
        <v>19122.963080000001</v>
      </c>
      <c r="R450" s="211" t="s">
        <v>222</v>
      </c>
      <c r="S450" s="211" t="s">
        <v>222</v>
      </c>
      <c r="T450" s="211">
        <v>7.54</v>
      </c>
      <c r="U450" s="211" t="s">
        <v>222</v>
      </c>
      <c r="V450" s="211" t="s">
        <v>222</v>
      </c>
      <c r="W450" s="215" t="s">
        <v>222</v>
      </c>
      <c r="X450" s="211" t="s">
        <v>222</v>
      </c>
      <c r="Y450" s="211" t="s">
        <v>222</v>
      </c>
      <c r="Z450" s="215" t="s">
        <v>222</v>
      </c>
      <c r="AA450" s="210">
        <v>0.91766102350000001</v>
      </c>
      <c r="AB450" s="213">
        <v>46234</v>
      </c>
      <c r="AC450" s="212">
        <v>2536.2020000000002</v>
      </c>
      <c r="AD450" s="212">
        <v>20838.809310000001</v>
      </c>
      <c r="AE450" s="211">
        <v>8.2165416279999999</v>
      </c>
      <c r="AF450" s="213">
        <v>46241</v>
      </c>
      <c r="AG450" s="211" t="s">
        <v>222</v>
      </c>
      <c r="AH450" s="211" t="s">
        <v>222</v>
      </c>
      <c r="AI450" s="211">
        <v>0.108</v>
      </c>
      <c r="AJ450" s="210">
        <v>-0.78947368419999997</v>
      </c>
      <c r="AK450" s="210">
        <v>-1.7402671086999999</v>
      </c>
      <c r="AL450" s="210">
        <v>-6.1940843743</v>
      </c>
      <c r="AM450" s="210">
        <v>6.2942451804999999</v>
      </c>
      <c r="AN450" s="211" t="s">
        <v>222</v>
      </c>
      <c r="AO450" s="211" t="s">
        <v>222</v>
      </c>
      <c r="AP450" s="211" t="s">
        <v>222</v>
      </c>
      <c r="AQ450" s="210">
        <v>-1.5665796345</v>
      </c>
      <c r="AR450" s="211">
        <v>7.66</v>
      </c>
      <c r="AS450" s="211" t="s">
        <v>222</v>
      </c>
      <c r="AT450" s="211" t="s">
        <v>222</v>
      </c>
      <c r="AU450" s="210">
        <v>-3.2255427407999999</v>
      </c>
      <c r="AV450" s="211" t="s">
        <v>222</v>
      </c>
      <c r="AW450" s="210">
        <v>9.9007254467999992</v>
      </c>
      <c r="AX450" s="210">
        <v>-5.1803461196000002</v>
      </c>
      <c r="AY450" s="211" t="s">
        <v>222</v>
      </c>
      <c r="AZ450" s="211" t="s">
        <v>222</v>
      </c>
      <c r="BA450" s="210">
        <v>1.3251533741999999</v>
      </c>
      <c r="BB450" s="211" t="s">
        <v>222</v>
      </c>
      <c r="BC450" s="211" t="s">
        <v>222</v>
      </c>
      <c r="BD450" s="211" t="s">
        <v>222</v>
      </c>
      <c r="BE450" s="209" t="s">
        <v>1756</v>
      </c>
      <c r="BF450" s="209" t="s">
        <v>1757</v>
      </c>
      <c r="BG450" s="211">
        <v>0.108</v>
      </c>
      <c r="BH450" s="210">
        <v>1.3670886075999999</v>
      </c>
    </row>
    <row r="451" spans="1:60" x14ac:dyDescent="0.3">
      <c r="A451" s="208">
        <v>448</v>
      </c>
      <c r="B451" s="209" t="s">
        <v>1810</v>
      </c>
      <c r="C451" s="207" t="s">
        <v>234</v>
      </c>
      <c r="D451" s="209" t="s">
        <v>286</v>
      </c>
      <c r="E451" s="209" t="s">
        <v>880</v>
      </c>
      <c r="F451" s="209" t="s">
        <v>288</v>
      </c>
      <c r="G451" s="209" t="s">
        <v>1437</v>
      </c>
      <c r="H451" s="209" t="s">
        <v>1438</v>
      </c>
      <c r="I451" s="209" t="s">
        <v>291</v>
      </c>
      <c r="J451" s="209" t="s">
        <v>833</v>
      </c>
      <c r="K451" s="211">
        <v>100</v>
      </c>
      <c r="L451" s="211" t="s">
        <v>222</v>
      </c>
      <c r="M451" s="212">
        <v>86.633780400000006</v>
      </c>
      <c r="N451" s="212">
        <v>59.914752307999997</v>
      </c>
      <c r="O451" s="212">
        <v>74.672970000000007</v>
      </c>
      <c r="P451" s="213">
        <v>46255</v>
      </c>
      <c r="Q451" s="212">
        <v>142878.435</v>
      </c>
      <c r="R451" s="212">
        <v>73084.497900000002</v>
      </c>
      <c r="S451" s="212">
        <v>69793.937099999996</v>
      </c>
      <c r="T451" s="211">
        <v>7.5</v>
      </c>
      <c r="U451" s="211">
        <v>8.0233862749</v>
      </c>
      <c r="V451" s="210">
        <v>93.476740905</v>
      </c>
      <c r="W451" s="213">
        <v>45982</v>
      </c>
      <c r="X451" s="211">
        <v>6.9004358397000001</v>
      </c>
      <c r="Y451" s="214">
        <v>108.68878682</v>
      </c>
      <c r="Z451" s="213">
        <v>46160</v>
      </c>
      <c r="AA451" s="210">
        <v>0.84282446089999996</v>
      </c>
      <c r="AB451" s="213">
        <v>46234</v>
      </c>
      <c r="AC451" s="212">
        <v>19050.457999999999</v>
      </c>
      <c r="AD451" s="212">
        <v>169523.36059</v>
      </c>
      <c r="AE451" s="211">
        <v>8.8986501317000002</v>
      </c>
      <c r="AF451" s="213">
        <v>46241</v>
      </c>
      <c r="AG451" s="210">
        <v>14.712643677999999</v>
      </c>
      <c r="AH451" s="211">
        <v>1.28</v>
      </c>
      <c r="AI451" s="211">
        <v>0.1</v>
      </c>
      <c r="AJ451" s="210">
        <v>0</v>
      </c>
      <c r="AK451" s="210">
        <v>-0.95079342445000004</v>
      </c>
      <c r="AL451" s="210">
        <v>-1.1755319424999999</v>
      </c>
      <c r="AM451" s="210">
        <v>6.6100395385999997</v>
      </c>
      <c r="AN451" s="210">
        <v>0.85867364178000005</v>
      </c>
      <c r="AO451" s="210">
        <v>-3.4252940166000001</v>
      </c>
      <c r="AP451" s="210">
        <v>-6.6301896880999998</v>
      </c>
      <c r="AQ451" s="210">
        <v>-1.3157894737</v>
      </c>
      <c r="AR451" s="211">
        <v>7.6</v>
      </c>
      <c r="AS451" s="211" t="s">
        <v>222</v>
      </c>
      <c r="AT451" s="211" t="s">
        <v>222</v>
      </c>
      <c r="AU451" s="210">
        <v>1.1930971187999999</v>
      </c>
      <c r="AV451" s="210">
        <v>-0.95794696435000004</v>
      </c>
      <c r="AW451" s="210">
        <v>9.9924169964999994</v>
      </c>
      <c r="AX451" s="210">
        <v>-4.7432873705</v>
      </c>
      <c r="AY451" s="212">
        <v>7</v>
      </c>
      <c r="AZ451" s="212">
        <v>3</v>
      </c>
      <c r="BA451" s="210">
        <v>1.3003901170000001</v>
      </c>
      <c r="BB451" s="210">
        <v>-0.65672996782000004</v>
      </c>
      <c r="BC451" s="210">
        <v>-0.35767104152000001</v>
      </c>
      <c r="BD451" s="210">
        <v>-15.186754608999999</v>
      </c>
      <c r="BE451" s="209" t="s">
        <v>1756</v>
      </c>
      <c r="BF451" s="209" t="s">
        <v>1757</v>
      </c>
      <c r="BG451" s="211">
        <v>0.1</v>
      </c>
      <c r="BH451" s="210">
        <v>1.3315579228000001</v>
      </c>
    </row>
    <row r="452" spans="1:60" x14ac:dyDescent="0.3">
      <c r="A452" s="208">
        <v>449</v>
      </c>
      <c r="B452" s="209" t="s">
        <v>2282</v>
      </c>
      <c r="C452" s="207" t="s">
        <v>234</v>
      </c>
      <c r="D452" s="209" t="s">
        <v>286</v>
      </c>
      <c r="E452" s="209" t="s">
        <v>880</v>
      </c>
      <c r="F452" s="209" t="s">
        <v>288</v>
      </c>
      <c r="G452" s="209" t="s">
        <v>867</v>
      </c>
      <c r="H452" s="209" t="s">
        <v>533</v>
      </c>
      <c r="I452" s="209" t="s">
        <v>291</v>
      </c>
      <c r="J452" s="209" t="s">
        <v>833</v>
      </c>
      <c r="K452" s="211">
        <v>100</v>
      </c>
      <c r="L452" s="211" t="s">
        <v>222</v>
      </c>
      <c r="M452" s="212">
        <v>282.56167920000001</v>
      </c>
      <c r="N452" s="212">
        <v>329.02561523000003</v>
      </c>
      <c r="O452" s="212">
        <v>343.87053825999999</v>
      </c>
      <c r="P452" s="213">
        <v>46255</v>
      </c>
      <c r="Q452" s="212">
        <v>118327.09306</v>
      </c>
      <c r="R452" s="212">
        <v>144017.38351000001</v>
      </c>
      <c r="S452" s="212">
        <v>-25690.29045</v>
      </c>
      <c r="T452" s="211">
        <v>54.58</v>
      </c>
      <c r="U452" s="211">
        <v>66.168437650000001</v>
      </c>
      <c r="V452" s="210">
        <v>82.486457196999993</v>
      </c>
      <c r="W452" s="213">
        <v>46136</v>
      </c>
      <c r="X452" s="211">
        <v>53.79</v>
      </c>
      <c r="Y452" s="214">
        <v>101.46867447</v>
      </c>
      <c r="Z452" s="213">
        <v>46251</v>
      </c>
      <c r="AA452" s="210">
        <v>0.63043572411000004</v>
      </c>
      <c r="AB452" s="213">
        <v>46234</v>
      </c>
      <c r="AC452" s="212">
        <v>2167.9569999999999</v>
      </c>
      <c r="AD452" s="212">
        <v>187690.97076</v>
      </c>
      <c r="AE452" s="211">
        <v>86.575043120999993</v>
      </c>
      <c r="AF452" s="213">
        <v>46234</v>
      </c>
      <c r="AG452" s="210">
        <v>14.571729639999999</v>
      </c>
      <c r="AH452" s="211">
        <v>9.68</v>
      </c>
      <c r="AI452" s="211">
        <v>0.8</v>
      </c>
      <c r="AJ452" s="210">
        <v>-0.41963145404000002</v>
      </c>
      <c r="AK452" s="210">
        <v>-1.3704248784999999</v>
      </c>
      <c r="AL452" s="210">
        <v>-8.6776092188000007</v>
      </c>
      <c r="AM452" s="210">
        <v>-14.262515967000001</v>
      </c>
      <c r="AN452" s="210">
        <v>-4.8032871449999996</v>
      </c>
      <c r="AO452" s="210">
        <v>-9.3418147977999997</v>
      </c>
      <c r="AP452" s="210">
        <v>-12.292150474</v>
      </c>
      <c r="AQ452" s="210">
        <v>-3.3811294034000001</v>
      </c>
      <c r="AR452" s="211">
        <v>56.49</v>
      </c>
      <c r="AS452" s="210">
        <v>38.692005191</v>
      </c>
      <c r="AT452" s="210">
        <v>2.584898506</v>
      </c>
      <c r="AU452" s="210">
        <v>-8.2534879811999993</v>
      </c>
      <c r="AV452" s="210">
        <v>-6.8744677455999996</v>
      </c>
      <c r="AW452" s="210">
        <v>7.2894779376000001</v>
      </c>
      <c r="AX452" s="210">
        <v>-8.2534879811999993</v>
      </c>
      <c r="AY452" s="212">
        <v>6</v>
      </c>
      <c r="AZ452" s="212">
        <v>4</v>
      </c>
      <c r="BA452" s="210">
        <v>1.3207858675999999</v>
      </c>
      <c r="BB452" s="210">
        <v>-1.4918607434</v>
      </c>
      <c r="BC452" s="210">
        <v>1.3939210125999999</v>
      </c>
      <c r="BD452" s="210">
        <v>-9.7675072755999999</v>
      </c>
      <c r="BE452" s="209" t="s">
        <v>1756</v>
      </c>
      <c r="BF452" s="209" t="s">
        <v>1757</v>
      </c>
      <c r="BG452" s="211">
        <v>0.8</v>
      </c>
      <c r="BH452" s="210">
        <v>1.3269198872000001</v>
      </c>
    </row>
    <row r="453" spans="1:60" x14ac:dyDescent="0.3">
      <c r="A453" s="208">
        <v>450</v>
      </c>
      <c r="B453" s="209" t="s">
        <v>2469</v>
      </c>
      <c r="C453" s="207" t="s">
        <v>234</v>
      </c>
      <c r="D453" s="209" t="s">
        <v>286</v>
      </c>
      <c r="E453" s="209" t="s">
        <v>880</v>
      </c>
      <c r="F453" s="209" t="s">
        <v>288</v>
      </c>
      <c r="G453" s="209" t="s">
        <v>817</v>
      </c>
      <c r="H453" s="209" t="s">
        <v>818</v>
      </c>
      <c r="I453" s="209" t="s">
        <v>291</v>
      </c>
      <c r="J453" s="209" t="s">
        <v>833</v>
      </c>
      <c r="K453" s="211">
        <v>100</v>
      </c>
      <c r="L453" s="211" t="s">
        <v>222</v>
      </c>
      <c r="M453" s="212">
        <v>305.22404516</v>
      </c>
      <c r="N453" s="212">
        <v>372.84470291999997</v>
      </c>
      <c r="O453" s="212">
        <v>390.12199870000001</v>
      </c>
      <c r="P453" s="213">
        <v>46255</v>
      </c>
      <c r="Q453" s="212">
        <v>117927.4914</v>
      </c>
      <c r="R453" s="212">
        <v>142789.21205</v>
      </c>
      <c r="S453" s="212">
        <v>-24861.720649999999</v>
      </c>
      <c r="T453" s="211">
        <v>62.28</v>
      </c>
      <c r="U453" s="211">
        <v>76.017602296000007</v>
      </c>
      <c r="V453" s="210">
        <v>81.928393055000001</v>
      </c>
      <c r="W453" s="213">
        <v>46148</v>
      </c>
      <c r="X453" s="211">
        <v>60.51</v>
      </c>
      <c r="Y453" s="214">
        <v>102.92513633999999</v>
      </c>
      <c r="Z453" s="213">
        <v>46254</v>
      </c>
      <c r="AA453" s="210">
        <v>0.67091401551999996</v>
      </c>
      <c r="AB453" s="213">
        <v>46234</v>
      </c>
      <c r="AC453" s="212">
        <v>1893.5050000000001</v>
      </c>
      <c r="AD453" s="212">
        <v>175771.39345999999</v>
      </c>
      <c r="AE453" s="211">
        <v>92.828586912000006</v>
      </c>
      <c r="AF453" s="213">
        <v>46234</v>
      </c>
      <c r="AG453" s="210">
        <v>16.615833444</v>
      </c>
      <c r="AH453" s="211">
        <v>12.53</v>
      </c>
      <c r="AI453" s="211">
        <v>1</v>
      </c>
      <c r="AJ453" s="210">
        <v>2.9251363412</v>
      </c>
      <c r="AK453" s="210">
        <v>1.9743429168</v>
      </c>
      <c r="AL453" s="210">
        <v>-8.7466732709000006</v>
      </c>
      <c r="AM453" s="210">
        <v>-16.263663311999998</v>
      </c>
      <c r="AN453" s="210">
        <v>-2.7232228608</v>
      </c>
      <c r="AO453" s="210">
        <v>-10.324700216</v>
      </c>
      <c r="AP453" s="210">
        <v>-10.212086190000001</v>
      </c>
      <c r="AQ453" s="210">
        <v>1.2682926830000001</v>
      </c>
      <c r="AR453" s="211">
        <v>61.5</v>
      </c>
      <c r="AS453" s="210">
        <v>39.855869126000002</v>
      </c>
      <c r="AT453" s="210">
        <v>3.7487624409000002</v>
      </c>
      <c r="AU453" s="210">
        <v>-8.7071240104999994</v>
      </c>
      <c r="AV453" s="210">
        <v>-7.8573531646000001</v>
      </c>
      <c r="AW453" s="210">
        <v>5.1473477405999999</v>
      </c>
      <c r="AX453" s="210">
        <v>-8.7071240104999994</v>
      </c>
      <c r="AY453" s="212">
        <v>7</v>
      </c>
      <c r="AZ453" s="212">
        <v>5</v>
      </c>
      <c r="BA453" s="210">
        <v>1.4440433212999999</v>
      </c>
      <c r="BB453" s="210">
        <v>-1.1039021675</v>
      </c>
      <c r="BC453" s="210">
        <v>1.4489348292999999</v>
      </c>
      <c r="BD453" s="210">
        <v>-5.1142621554999996</v>
      </c>
      <c r="BE453" s="209" t="s">
        <v>1756</v>
      </c>
      <c r="BF453" s="209" t="s">
        <v>1757</v>
      </c>
      <c r="BG453" s="211">
        <v>1</v>
      </c>
      <c r="BH453" s="210">
        <v>1.4446691707999999</v>
      </c>
    </row>
    <row r="454" spans="1:60" x14ac:dyDescent="0.3">
      <c r="A454" s="208">
        <v>451</v>
      </c>
      <c r="B454" s="209" t="s">
        <v>2283</v>
      </c>
      <c r="C454" s="207" t="s">
        <v>234</v>
      </c>
      <c r="D454" s="209" t="s">
        <v>286</v>
      </c>
      <c r="E454" s="209" t="s">
        <v>880</v>
      </c>
      <c r="F454" s="209" t="s">
        <v>288</v>
      </c>
      <c r="G454" s="209" t="s">
        <v>935</v>
      </c>
      <c r="H454" s="209" t="s">
        <v>491</v>
      </c>
      <c r="I454" s="209" t="s">
        <v>291</v>
      </c>
      <c r="J454" s="209" t="s">
        <v>833</v>
      </c>
      <c r="K454" s="211">
        <v>93.846153846000007</v>
      </c>
      <c r="L454" s="211" t="s">
        <v>222</v>
      </c>
      <c r="M454" s="212">
        <v>16.929813039999999</v>
      </c>
      <c r="N454" s="212">
        <v>19.737439384999998</v>
      </c>
      <c r="O454" s="212">
        <v>26.348770434999999</v>
      </c>
      <c r="P454" s="213">
        <v>46255</v>
      </c>
      <c r="Q454" s="212">
        <v>21674.764800000001</v>
      </c>
      <c r="R454" s="212">
        <v>21399.255359999999</v>
      </c>
      <c r="S454" s="212">
        <v>275.50943999999998</v>
      </c>
      <c r="T454" s="211">
        <v>213.2</v>
      </c>
      <c r="U454" s="211">
        <v>239.44447839</v>
      </c>
      <c r="V454" s="210">
        <v>89.039430531999997</v>
      </c>
      <c r="W454" s="213">
        <v>46080</v>
      </c>
      <c r="X454" s="211">
        <v>179.84020222999999</v>
      </c>
      <c r="Y454" s="214">
        <v>118.54968875</v>
      </c>
      <c r="Z454" s="213">
        <v>45945</v>
      </c>
      <c r="AA454" s="210">
        <v>0.29064724240000001</v>
      </c>
      <c r="AB454" s="213">
        <v>46234</v>
      </c>
      <c r="AC454" s="212">
        <v>101.664</v>
      </c>
      <c r="AD454" s="212">
        <v>74574.128490000003</v>
      </c>
      <c r="AE454" s="211">
        <v>733.53525820000004</v>
      </c>
      <c r="AF454" s="213">
        <v>46234</v>
      </c>
      <c r="AG454" s="210">
        <v>9.7629341060999995</v>
      </c>
      <c r="AH454" s="211">
        <v>20.55</v>
      </c>
      <c r="AI454" s="211">
        <v>1.45</v>
      </c>
      <c r="AJ454" s="210">
        <v>-1.556078866</v>
      </c>
      <c r="AK454" s="210">
        <v>-2.5068722905</v>
      </c>
      <c r="AL454" s="210">
        <v>-6.9241544501999996</v>
      </c>
      <c r="AM454" s="210">
        <v>-2.5969186723000002</v>
      </c>
      <c r="AN454" s="210">
        <v>11.520850728999999</v>
      </c>
      <c r="AO454" s="210">
        <v>7.9811576893999998</v>
      </c>
      <c r="AP454" s="210">
        <v>4.0319873997000002</v>
      </c>
      <c r="AQ454" s="210">
        <v>-1.7556794618</v>
      </c>
      <c r="AR454" s="211">
        <v>217.01</v>
      </c>
      <c r="AS454" s="210">
        <v>-50.229209986000001</v>
      </c>
      <c r="AT454" s="210">
        <v>-86.336316671000006</v>
      </c>
      <c r="AU454" s="210">
        <v>-6.3145405809000001</v>
      </c>
      <c r="AV454" s="210">
        <v>10.448504741000001</v>
      </c>
      <c r="AW454" s="210">
        <v>13.865534975999999</v>
      </c>
      <c r="AX454" s="210">
        <v>-10.568317069000001</v>
      </c>
      <c r="AY454" s="212">
        <v>7</v>
      </c>
      <c r="AZ454" s="212">
        <v>7</v>
      </c>
      <c r="BA454" s="210">
        <v>0.62901266701000003</v>
      </c>
      <c r="BB454" s="210">
        <v>8.3230184479000005E-2</v>
      </c>
      <c r="BC454" s="210">
        <v>1.7355890195000001</v>
      </c>
      <c r="BD454" s="210">
        <v>14.825069418</v>
      </c>
      <c r="BE454" s="209" t="s">
        <v>1756</v>
      </c>
      <c r="BF454" s="209" t="s">
        <v>1757</v>
      </c>
      <c r="BG454" s="211">
        <v>1.45</v>
      </c>
      <c r="BH454" s="210">
        <v>0.63313247751000001</v>
      </c>
    </row>
    <row r="455" spans="1:60" x14ac:dyDescent="0.3">
      <c r="A455" s="208">
        <v>452</v>
      </c>
      <c r="B455" s="209" t="s">
        <v>159</v>
      </c>
      <c r="C455" s="207" t="s">
        <v>234</v>
      </c>
      <c r="D455" s="209" t="s">
        <v>286</v>
      </c>
      <c r="E455" s="209" t="s">
        <v>880</v>
      </c>
      <c r="F455" s="209" t="s">
        <v>288</v>
      </c>
      <c r="G455" s="209" t="s">
        <v>91</v>
      </c>
      <c r="H455" s="209" t="s">
        <v>352</v>
      </c>
      <c r="I455" s="209" t="s">
        <v>291</v>
      </c>
      <c r="J455" s="209" t="s">
        <v>833</v>
      </c>
      <c r="K455" s="211">
        <v>0</v>
      </c>
      <c r="L455" s="211" t="s">
        <v>222</v>
      </c>
      <c r="M455" s="212">
        <v>0</v>
      </c>
      <c r="N455" s="212">
        <v>0</v>
      </c>
      <c r="O455" s="212">
        <v>0</v>
      </c>
      <c r="P455" s="213">
        <v>45695</v>
      </c>
      <c r="Q455" s="211" t="s">
        <v>222</v>
      </c>
      <c r="R455" s="211" t="s">
        <v>222</v>
      </c>
      <c r="S455" s="211" t="s">
        <v>222</v>
      </c>
      <c r="T455" s="211" t="s">
        <v>222</v>
      </c>
      <c r="U455" s="211" t="s">
        <v>222</v>
      </c>
      <c r="V455" s="211" t="s">
        <v>222</v>
      </c>
      <c r="W455" s="215" t="s">
        <v>222</v>
      </c>
      <c r="X455" s="211" t="s">
        <v>222</v>
      </c>
      <c r="Y455" s="211" t="s">
        <v>222</v>
      </c>
      <c r="Z455" s="215" t="s">
        <v>222</v>
      </c>
      <c r="AA455" s="211" t="s">
        <v>222</v>
      </c>
      <c r="AB455" s="213">
        <v>45716</v>
      </c>
      <c r="AC455" s="212">
        <v>2355.0219999999999</v>
      </c>
      <c r="AD455" s="212">
        <v>0</v>
      </c>
      <c r="AE455" s="211">
        <v>0</v>
      </c>
      <c r="AF455" s="213">
        <v>45688</v>
      </c>
      <c r="AG455" s="211" t="s">
        <v>222</v>
      </c>
      <c r="AH455" s="211">
        <v>0</v>
      </c>
      <c r="AI455" s="211">
        <v>0</v>
      </c>
      <c r="AJ455" s="211" t="s">
        <v>222</v>
      </c>
      <c r="AK455" s="211" t="s">
        <v>222</v>
      </c>
      <c r="AL455" s="211" t="s">
        <v>222</v>
      </c>
      <c r="AM455" s="211" t="s">
        <v>222</v>
      </c>
      <c r="AN455" s="211" t="s">
        <v>222</v>
      </c>
      <c r="AO455" s="211" t="s">
        <v>222</v>
      </c>
      <c r="AP455" s="211" t="s">
        <v>222</v>
      </c>
      <c r="AQ455" s="211" t="s">
        <v>222</v>
      </c>
      <c r="AR455" s="211" t="s">
        <v>222</v>
      </c>
      <c r="AS455" s="211" t="s">
        <v>222</v>
      </c>
      <c r="AT455" s="211" t="s">
        <v>222</v>
      </c>
      <c r="AU455" s="211" t="s">
        <v>222</v>
      </c>
      <c r="AV455" s="211" t="s">
        <v>222</v>
      </c>
      <c r="AW455" s="211" t="s">
        <v>222</v>
      </c>
      <c r="AX455" s="211" t="s">
        <v>222</v>
      </c>
      <c r="AY455" s="211" t="s">
        <v>222</v>
      </c>
      <c r="AZ455" s="211" t="s">
        <v>222</v>
      </c>
      <c r="BA455" s="210">
        <v>1.0281759763</v>
      </c>
      <c r="BB455" s="211" t="s">
        <v>222</v>
      </c>
      <c r="BC455" s="211" t="s">
        <v>222</v>
      </c>
      <c r="BD455" s="211" t="s">
        <v>222</v>
      </c>
      <c r="BE455" s="209" t="s">
        <v>1756</v>
      </c>
      <c r="BF455" s="209" t="s">
        <v>1757</v>
      </c>
      <c r="BG455" s="211">
        <v>0</v>
      </c>
      <c r="BH455" s="211" t="s">
        <v>222</v>
      </c>
    </row>
    <row r="456" spans="1:60" x14ac:dyDescent="0.3">
      <c r="A456" s="208">
        <v>453</v>
      </c>
      <c r="B456" s="209" t="s">
        <v>2284</v>
      </c>
      <c r="C456" s="207" t="s">
        <v>234</v>
      </c>
      <c r="D456" s="209" t="s">
        <v>286</v>
      </c>
      <c r="E456" s="209" t="s">
        <v>880</v>
      </c>
      <c r="F456" s="209" t="s">
        <v>288</v>
      </c>
      <c r="G456" s="209" t="s">
        <v>550</v>
      </c>
      <c r="H456" s="209" t="s">
        <v>551</v>
      </c>
      <c r="I456" s="209" t="s">
        <v>291</v>
      </c>
      <c r="J456" s="209" t="s">
        <v>833</v>
      </c>
      <c r="K456" s="211">
        <v>67.692307692</v>
      </c>
      <c r="L456" s="211" t="s">
        <v>222</v>
      </c>
      <c r="M456" s="212">
        <v>78.232325399999993</v>
      </c>
      <c r="N456" s="212">
        <v>3.9427247691999998</v>
      </c>
      <c r="O456" s="212">
        <v>3.4827378261000002</v>
      </c>
      <c r="P456" s="213">
        <v>46255</v>
      </c>
      <c r="Q456" s="212">
        <v>33299.529119999999</v>
      </c>
      <c r="R456" s="212">
        <v>83246.351999999999</v>
      </c>
      <c r="S456" s="212">
        <v>-49946.82288</v>
      </c>
      <c r="T456" s="211">
        <v>43.56</v>
      </c>
      <c r="U456" s="211">
        <v>52.950569195</v>
      </c>
      <c r="V456" s="210">
        <v>82.265404625000002</v>
      </c>
      <c r="W456" s="213">
        <v>45930</v>
      </c>
      <c r="X456" s="211">
        <v>31.827301647999999</v>
      </c>
      <c r="Y456" s="214">
        <v>136.86362885</v>
      </c>
      <c r="Z456" s="213">
        <v>46055</v>
      </c>
      <c r="AA456" s="210">
        <v>0.45431388417000002</v>
      </c>
      <c r="AB456" s="213">
        <v>46234</v>
      </c>
      <c r="AC456" s="212">
        <v>764.452</v>
      </c>
      <c r="AD456" s="212">
        <v>73296.305219999995</v>
      </c>
      <c r="AE456" s="211">
        <v>95.88084696</v>
      </c>
      <c r="AF456" s="213">
        <v>46234</v>
      </c>
      <c r="AG456" s="210">
        <v>4.3333333332999997</v>
      </c>
      <c r="AH456" s="211">
        <v>2.08</v>
      </c>
      <c r="AI456" s="211">
        <v>0.17</v>
      </c>
      <c r="AJ456" s="210">
        <v>5.2682455292999997</v>
      </c>
      <c r="AK456" s="210">
        <v>4.3174521048000001</v>
      </c>
      <c r="AL456" s="210">
        <v>10.816466327000001</v>
      </c>
      <c r="AM456" s="210">
        <v>-5.0559166769999999</v>
      </c>
      <c r="AN456" s="210">
        <v>-4.7644347365000002</v>
      </c>
      <c r="AO456" s="210">
        <v>23.183671515</v>
      </c>
      <c r="AP456" s="210">
        <v>-12.253298065999999</v>
      </c>
      <c r="AQ456" s="210">
        <v>7.5555555554999998</v>
      </c>
      <c r="AR456" s="211">
        <v>40.5</v>
      </c>
      <c r="AS456" s="210">
        <v>-18.661220036</v>
      </c>
      <c r="AT456" s="210">
        <v>-54.768326721000001</v>
      </c>
      <c r="AU456" s="210">
        <v>5.4466230937000004</v>
      </c>
      <c r="AV456" s="210">
        <v>25.651018567000001</v>
      </c>
      <c r="AW456" s="210">
        <v>24.627546367000001</v>
      </c>
      <c r="AX456" s="210">
        <v>-22.937443336000001</v>
      </c>
      <c r="AY456" s="212">
        <v>6</v>
      </c>
      <c r="AZ456" s="212">
        <v>6</v>
      </c>
      <c r="BA456" s="210">
        <v>0.43070686598000002</v>
      </c>
      <c r="BB456" s="210">
        <v>-0.18903280711000001</v>
      </c>
      <c r="BC456" s="210">
        <v>1.598343716</v>
      </c>
      <c r="BD456" s="210">
        <v>1.7294763347</v>
      </c>
      <c r="BE456" s="209" t="s">
        <v>1756</v>
      </c>
      <c r="BF456" s="209" t="s">
        <v>1757</v>
      </c>
      <c r="BG456" s="211">
        <v>0.17</v>
      </c>
      <c r="BH456" s="210">
        <v>0.40983606557000002</v>
      </c>
    </row>
    <row r="457" spans="1:60" x14ac:dyDescent="0.3">
      <c r="A457" s="208">
        <v>454</v>
      </c>
      <c r="B457" s="209" t="s">
        <v>1934</v>
      </c>
      <c r="C457" s="207" t="s">
        <v>234</v>
      </c>
      <c r="D457" s="209" t="s">
        <v>286</v>
      </c>
      <c r="E457" s="209" t="s">
        <v>880</v>
      </c>
      <c r="F457" s="209" t="s">
        <v>288</v>
      </c>
      <c r="G457" s="209" t="s">
        <v>73</v>
      </c>
      <c r="H457" s="209" t="s">
        <v>364</v>
      </c>
      <c r="I457" s="209" t="s">
        <v>291</v>
      </c>
      <c r="J457" s="209" t="s">
        <v>833</v>
      </c>
      <c r="K457" s="211">
        <v>100</v>
      </c>
      <c r="L457" s="211" t="s">
        <v>222</v>
      </c>
      <c r="M457" s="212">
        <v>58.143938679999998</v>
      </c>
      <c r="N457" s="212">
        <v>46.457481846</v>
      </c>
      <c r="O457" s="212">
        <v>43.763535216999998</v>
      </c>
      <c r="P457" s="213">
        <v>46255</v>
      </c>
      <c r="Q457" s="212">
        <v>139874.51999999999</v>
      </c>
      <c r="R457" s="212">
        <v>133666.20000000001</v>
      </c>
      <c r="S457" s="212">
        <v>6208.32</v>
      </c>
      <c r="T457" s="211">
        <v>52.27</v>
      </c>
      <c r="U457" s="211">
        <v>52.385662136000001</v>
      </c>
      <c r="V457" s="210">
        <v>99.779210320000004</v>
      </c>
      <c r="W457" s="213">
        <v>46220</v>
      </c>
      <c r="X457" s="211">
        <v>45.277392118999998</v>
      </c>
      <c r="Y457" s="214">
        <v>115.44392809</v>
      </c>
      <c r="Z457" s="213">
        <v>45896</v>
      </c>
      <c r="AA457" s="210">
        <v>0.62116222127999998</v>
      </c>
      <c r="AB457" s="213">
        <v>46234</v>
      </c>
      <c r="AC457" s="212">
        <v>2676</v>
      </c>
      <c r="AD457" s="212">
        <v>225181.94959</v>
      </c>
      <c r="AE457" s="211">
        <v>84.148710609000005</v>
      </c>
      <c r="AF457" s="213">
        <v>46234</v>
      </c>
      <c r="AG457" s="210">
        <v>9.8498498499</v>
      </c>
      <c r="AH457" s="211">
        <v>4.92</v>
      </c>
      <c r="AI457" s="211">
        <v>0.52</v>
      </c>
      <c r="AJ457" s="210">
        <v>-0.17188693655000001</v>
      </c>
      <c r="AK457" s="210">
        <v>-1.122680361</v>
      </c>
      <c r="AL457" s="210">
        <v>1.5445348099</v>
      </c>
      <c r="AM457" s="210">
        <v>5.1544563120999998</v>
      </c>
      <c r="AN457" s="210">
        <v>15.09724963</v>
      </c>
      <c r="AO457" s="210">
        <v>9.7096861164000003</v>
      </c>
      <c r="AP457" s="210">
        <v>7.6083863003000003</v>
      </c>
      <c r="AQ457" s="210">
        <v>0.51923076935000001</v>
      </c>
      <c r="AR457" s="211">
        <v>52</v>
      </c>
      <c r="AS457" s="210">
        <v>46.986016356999997</v>
      </c>
      <c r="AT457" s="210">
        <v>10.878909672000001</v>
      </c>
      <c r="AU457" s="210">
        <v>2.5304040800999998</v>
      </c>
      <c r="AV457" s="210">
        <v>12.177033167999999</v>
      </c>
      <c r="AW457" s="210">
        <v>4.5260295261000003</v>
      </c>
      <c r="AX457" s="210">
        <v>-3.7127320459000002</v>
      </c>
      <c r="AY457" s="212">
        <v>7</v>
      </c>
      <c r="AZ457" s="212">
        <v>5</v>
      </c>
      <c r="BA457" s="210">
        <v>1</v>
      </c>
      <c r="BB457" s="210">
        <v>5.2937332416000002E-2</v>
      </c>
      <c r="BC457" s="210">
        <v>0.10463991199</v>
      </c>
      <c r="BD457" s="210">
        <v>1.4204526564</v>
      </c>
      <c r="BE457" s="209" t="s">
        <v>1756</v>
      </c>
      <c r="BF457" s="209" t="s">
        <v>1757</v>
      </c>
      <c r="BG457" s="211">
        <v>0.52</v>
      </c>
      <c r="BH457" s="210">
        <v>1.0097087379</v>
      </c>
    </row>
    <row r="458" spans="1:60" x14ac:dyDescent="0.3">
      <c r="A458" s="208">
        <v>455</v>
      </c>
      <c r="B458" s="209" t="s">
        <v>2285</v>
      </c>
      <c r="C458" s="207" t="s">
        <v>234</v>
      </c>
      <c r="D458" s="209" t="s">
        <v>286</v>
      </c>
      <c r="E458" s="209" t="s">
        <v>880</v>
      </c>
      <c r="F458" s="209" t="s">
        <v>288</v>
      </c>
      <c r="G458" s="209" t="s">
        <v>942</v>
      </c>
      <c r="H458" s="209" t="s">
        <v>943</v>
      </c>
      <c r="I458" s="209" t="s">
        <v>291</v>
      </c>
      <c r="J458" s="209" t="s">
        <v>833</v>
      </c>
      <c r="K458" s="211">
        <v>100</v>
      </c>
      <c r="L458" s="211" t="s">
        <v>222</v>
      </c>
      <c r="M458" s="212">
        <v>1658.0409529999999</v>
      </c>
      <c r="N458" s="212">
        <v>1357.7142521999999</v>
      </c>
      <c r="O458" s="212">
        <v>1266.2861370000001</v>
      </c>
      <c r="P458" s="213">
        <v>46255</v>
      </c>
      <c r="Q458" s="212">
        <v>565415.93174999999</v>
      </c>
      <c r="R458" s="212">
        <v>595353.71875</v>
      </c>
      <c r="S458" s="212">
        <v>-29937.787</v>
      </c>
      <c r="T458" s="211">
        <v>8.31</v>
      </c>
      <c r="U458" s="211">
        <v>8.8756432695999994</v>
      </c>
      <c r="V458" s="210">
        <v>93.627016628999996</v>
      </c>
      <c r="W458" s="213">
        <v>46142</v>
      </c>
      <c r="X458" s="211">
        <v>7.5491824141999997</v>
      </c>
      <c r="Y458" s="214">
        <v>110.07814547</v>
      </c>
      <c r="Z458" s="213">
        <v>45894</v>
      </c>
      <c r="AA458" s="210">
        <v>0.86323069462000002</v>
      </c>
      <c r="AB458" s="213">
        <v>45808</v>
      </c>
      <c r="AC458" s="212">
        <v>68040.425000000003</v>
      </c>
      <c r="AD458" s="212">
        <v>654999.79932999995</v>
      </c>
      <c r="AE458" s="211">
        <v>9.6266271019000005</v>
      </c>
      <c r="AF458" s="213">
        <v>46234</v>
      </c>
      <c r="AG458" s="210">
        <v>17.085714286000002</v>
      </c>
      <c r="AH458" s="211">
        <v>1.4950000000000001</v>
      </c>
      <c r="AI458" s="211">
        <v>0.125</v>
      </c>
      <c r="AJ458" s="210">
        <v>0.60532687657999995</v>
      </c>
      <c r="AK458" s="210">
        <v>-0.34546654787999997</v>
      </c>
      <c r="AL458" s="210">
        <v>0.17725456818999999</v>
      </c>
      <c r="AM458" s="210">
        <v>-3.6682028903999999</v>
      </c>
      <c r="AN458" s="210">
        <v>11.965199395999999</v>
      </c>
      <c r="AO458" s="210">
        <v>-2.6865783998000001</v>
      </c>
      <c r="AP458" s="210">
        <v>4.4763360662</v>
      </c>
      <c r="AQ458" s="210">
        <v>2.3399014778999998</v>
      </c>
      <c r="AR458" s="211">
        <v>8.1199999999999992</v>
      </c>
      <c r="AS458" s="211" t="s">
        <v>222</v>
      </c>
      <c r="AT458" s="211" t="s">
        <v>222</v>
      </c>
      <c r="AU458" s="210">
        <v>-6.0132291127999997E-2</v>
      </c>
      <c r="AV458" s="210">
        <v>-0.21923134755000001</v>
      </c>
      <c r="AW458" s="210">
        <v>4.5529347229999999</v>
      </c>
      <c r="AX458" s="210">
        <v>-3.0237580994000002</v>
      </c>
      <c r="AY458" s="212">
        <v>7</v>
      </c>
      <c r="AZ458" s="212">
        <v>7</v>
      </c>
      <c r="BA458" s="210">
        <v>1.4845605701</v>
      </c>
      <c r="BB458" s="210">
        <v>-9.0540307902999995E-2</v>
      </c>
      <c r="BC458" s="210">
        <v>1.2468359113</v>
      </c>
      <c r="BD458" s="210">
        <v>7.1200676477</v>
      </c>
      <c r="BE458" s="209" t="s">
        <v>1756</v>
      </c>
      <c r="BF458" s="209" t="s">
        <v>1758</v>
      </c>
      <c r="BG458" s="211">
        <v>0.125</v>
      </c>
      <c r="BH458" s="210">
        <v>1.4810426539999999</v>
      </c>
    </row>
    <row r="459" spans="1:60" x14ac:dyDescent="0.3">
      <c r="A459" s="208">
        <v>456</v>
      </c>
      <c r="B459" s="209" t="s">
        <v>2286</v>
      </c>
      <c r="C459" s="207" t="s">
        <v>234</v>
      </c>
      <c r="D459" s="209" t="s">
        <v>286</v>
      </c>
      <c r="E459" s="209" t="s">
        <v>880</v>
      </c>
      <c r="F459" s="209" t="s">
        <v>288</v>
      </c>
      <c r="G459" s="209" t="s">
        <v>1439</v>
      </c>
      <c r="H459" s="209" t="s">
        <v>1440</v>
      </c>
      <c r="I459" s="209" t="s">
        <v>291</v>
      </c>
      <c r="J459" s="209" t="s">
        <v>833</v>
      </c>
      <c r="K459" s="211">
        <v>0</v>
      </c>
      <c r="L459" s="211" t="s">
        <v>222</v>
      </c>
      <c r="M459" s="212">
        <v>2.1132000000000001E-2</v>
      </c>
      <c r="N459" s="212">
        <v>0</v>
      </c>
      <c r="O459" s="212">
        <v>0</v>
      </c>
      <c r="P459" s="213">
        <v>45915</v>
      </c>
      <c r="Q459" s="211" t="s">
        <v>222</v>
      </c>
      <c r="R459" s="211" t="s">
        <v>222</v>
      </c>
      <c r="S459" s="211" t="s">
        <v>222</v>
      </c>
      <c r="T459" s="211" t="s">
        <v>222</v>
      </c>
      <c r="U459" s="211">
        <v>152.19233256999999</v>
      </c>
      <c r="V459" s="211" t="s">
        <v>222</v>
      </c>
      <c r="W459" s="213">
        <v>45903</v>
      </c>
      <c r="X459" s="211">
        <v>145.88384210999999</v>
      </c>
      <c r="Y459" s="211" t="s">
        <v>222</v>
      </c>
      <c r="Z459" s="213">
        <v>45908</v>
      </c>
      <c r="AA459" s="211" t="s">
        <v>222</v>
      </c>
      <c r="AB459" s="213">
        <v>45808</v>
      </c>
      <c r="AC459" s="212">
        <v>3152.924</v>
      </c>
      <c r="AD459" s="212">
        <v>639680.80744</v>
      </c>
      <c r="AE459" s="211">
        <v>202.88494345000001</v>
      </c>
      <c r="AF459" s="213">
        <v>46248</v>
      </c>
      <c r="AG459" s="211" t="s">
        <v>222</v>
      </c>
      <c r="AH459" s="211">
        <v>40.35</v>
      </c>
      <c r="AI459" s="211">
        <v>20.62</v>
      </c>
      <c r="AJ459" s="211" t="s">
        <v>222</v>
      </c>
      <c r="AK459" s="211" t="s">
        <v>222</v>
      </c>
      <c r="AL459" s="211" t="s">
        <v>222</v>
      </c>
      <c r="AM459" s="211" t="s">
        <v>222</v>
      </c>
      <c r="AN459" s="211" t="s">
        <v>222</v>
      </c>
      <c r="AO459" s="211" t="s">
        <v>222</v>
      </c>
      <c r="AP459" s="211" t="s">
        <v>222</v>
      </c>
      <c r="AQ459" s="211" t="s">
        <v>222</v>
      </c>
      <c r="AR459" s="211" t="s">
        <v>222</v>
      </c>
      <c r="AS459" s="211" t="s">
        <v>222</v>
      </c>
      <c r="AT459" s="211" t="s">
        <v>222</v>
      </c>
      <c r="AU459" s="211" t="s">
        <v>222</v>
      </c>
      <c r="AV459" s="211" t="s">
        <v>222</v>
      </c>
      <c r="AW459" s="210">
        <v>3.2328171692000001</v>
      </c>
      <c r="AX459" s="210">
        <v>3.2328171692000001</v>
      </c>
      <c r="AY459" s="211" t="s">
        <v>222</v>
      </c>
      <c r="AZ459" s="211" t="s">
        <v>222</v>
      </c>
      <c r="BA459" s="211" t="s">
        <v>222</v>
      </c>
      <c r="BB459" s="211" t="s">
        <v>222</v>
      </c>
      <c r="BC459" s="211" t="s">
        <v>222</v>
      </c>
      <c r="BD459" s="211" t="s">
        <v>222</v>
      </c>
      <c r="BE459" s="209" t="s">
        <v>1756</v>
      </c>
      <c r="BF459" s="209" t="s">
        <v>1758</v>
      </c>
      <c r="BG459" s="211">
        <v>20.62</v>
      </c>
      <c r="BH459" s="211" t="s">
        <v>222</v>
      </c>
    </row>
    <row r="460" spans="1:60" x14ac:dyDescent="0.3">
      <c r="A460" s="208">
        <v>457</v>
      </c>
      <c r="B460" s="209" t="s">
        <v>1441</v>
      </c>
      <c r="C460" s="207" t="s">
        <v>234</v>
      </c>
      <c r="D460" s="209" t="s">
        <v>286</v>
      </c>
      <c r="E460" s="209" t="s">
        <v>880</v>
      </c>
      <c r="F460" s="209" t="s">
        <v>288</v>
      </c>
      <c r="G460" s="209" t="s">
        <v>1442</v>
      </c>
      <c r="H460" s="209" t="s">
        <v>1443</v>
      </c>
      <c r="I460" s="209" t="s">
        <v>291</v>
      </c>
      <c r="J460" s="209" t="s">
        <v>833</v>
      </c>
      <c r="K460" s="211">
        <v>86.153846153999993</v>
      </c>
      <c r="L460" s="211" t="s">
        <v>222</v>
      </c>
      <c r="M460" s="212">
        <v>1017.8628194</v>
      </c>
      <c r="N460" s="212">
        <v>937.00602600000002</v>
      </c>
      <c r="O460" s="212">
        <v>1546.5743382999999</v>
      </c>
      <c r="P460" s="213">
        <v>46255</v>
      </c>
      <c r="Q460" s="212">
        <v>163331.58734999999</v>
      </c>
      <c r="R460" s="212">
        <v>50420.5</v>
      </c>
      <c r="S460" s="212">
        <v>112911.08735</v>
      </c>
      <c r="T460" s="211">
        <v>1008.45</v>
      </c>
      <c r="U460" s="211">
        <v>1008.45</v>
      </c>
      <c r="V460" s="210">
        <v>100</v>
      </c>
      <c r="W460" s="213">
        <v>46255</v>
      </c>
      <c r="X460" s="211">
        <v>872.94198466</v>
      </c>
      <c r="Y460" s="214">
        <v>115.52314102</v>
      </c>
      <c r="Z460" s="213">
        <v>45896</v>
      </c>
      <c r="AA460" s="210">
        <v>1.0102784753</v>
      </c>
      <c r="AB460" s="213">
        <v>46234</v>
      </c>
      <c r="AC460" s="212">
        <v>161.96299999999999</v>
      </c>
      <c r="AD460" s="212">
        <v>161669.86760999999</v>
      </c>
      <c r="AE460" s="211">
        <v>998.19012743999997</v>
      </c>
      <c r="AF460" s="213">
        <v>46239</v>
      </c>
      <c r="AG460" s="210">
        <v>14.715035021</v>
      </c>
      <c r="AH460" s="211">
        <v>148.38788466</v>
      </c>
      <c r="AI460" s="211">
        <v>13.09247369</v>
      </c>
      <c r="AJ460" s="210">
        <v>5.5561618865000002E-2</v>
      </c>
      <c r="AK460" s="210">
        <v>-0.89523180559000004</v>
      </c>
      <c r="AL460" s="210">
        <v>1.2969186028999999</v>
      </c>
      <c r="AM460" s="210">
        <v>3.7496028468000002</v>
      </c>
      <c r="AN460" s="210">
        <v>15.866820106</v>
      </c>
      <c r="AO460" s="210">
        <v>9.7969125802000008</v>
      </c>
      <c r="AP460" s="210">
        <v>8.3779567764999996</v>
      </c>
      <c r="AQ460" s="210">
        <v>0.27842688814</v>
      </c>
      <c r="AR460" s="211">
        <v>1005.65</v>
      </c>
      <c r="AS460" s="211" t="s">
        <v>222</v>
      </c>
      <c r="AT460" s="211" t="s">
        <v>222</v>
      </c>
      <c r="AU460" s="210">
        <v>0.83998663231000004</v>
      </c>
      <c r="AV460" s="210">
        <v>12.264259632</v>
      </c>
      <c r="AW460" s="210">
        <v>1.3717813017</v>
      </c>
      <c r="AX460" s="210">
        <v>0.83998663231000004</v>
      </c>
      <c r="AY460" s="212">
        <v>12</v>
      </c>
      <c r="AZ460" s="212">
        <v>6</v>
      </c>
      <c r="BA460" s="210">
        <v>1.2981482018999999</v>
      </c>
      <c r="BB460" s="210">
        <v>2.6408791036000001</v>
      </c>
      <c r="BC460" s="210">
        <v>-9.8604555824000004E-3</v>
      </c>
      <c r="BD460" s="210">
        <v>1.0130019892</v>
      </c>
      <c r="BE460" s="209" t="s">
        <v>1756</v>
      </c>
      <c r="BF460" s="209" t="s">
        <v>1757</v>
      </c>
      <c r="BG460" s="211">
        <v>13.09247369</v>
      </c>
      <c r="BH460" s="210">
        <v>1.2922924915</v>
      </c>
    </row>
    <row r="461" spans="1:60" x14ac:dyDescent="0.3">
      <c r="A461" s="208">
        <v>458</v>
      </c>
      <c r="B461" s="209" t="s">
        <v>1887</v>
      </c>
      <c r="C461" s="207" t="s">
        <v>234</v>
      </c>
      <c r="D461" s="209" t="s">
        <v>286</v>
      </c>
      <c r="E461" s="209" t="s">
        <v>880</v>
      </c>
      <c r="F461" s="209" t="s">
        <v>288</v>
      </c>
      <c r="G461" s="209" t="s">
        <v>561</v>
      </c>
      <c r="H461" s="209" t="s">
        <v>562</v>
      </c>
      <c r="I461" s="209" t="s">
        <v>291</v>
      </c>
      <c r="J461" s="209" t="s">
        <v>833</v>
      </c>
      <c r="K461" s="211">
        <v>100</v>
      </c>
      <c r="L461" s="211" t="s">
        <v>222</v>
      </c>
      <c r="M461" s="212">
        <v>1.70363452</v>
      </c>
      <c r="N461" s="212">
        <v>1.4079535384999999</v>
      </c>
      <c r="O461" s="212">
        <v>0.90903434783000003</v>
      </c>
      <c r="P461" s="213">
        <v>46255</v>
      </c>
      <c r="Q461" s="212">
        <v>11970</v>
      </c>
      <c r="R461" s="212">
        <v>12474</v>
      </c>
      <c r="S461" s="212">
        <v>-504</v>
      </c>
      <c r="T461" s="211">
        <v>2.85</v>
      </c>
      <c r="U461" s="211">
        <v>3.44</v>
      </c>
      <c r="V461" s="210">
        <v>82.848837208999996</v>
      </c>
      <c r="W461" s="213">
        <v>46223</v>
      </c>
      <c r="X461" s="211">
        <v>1.9900740741</v>
      </c>
      <c r="Y461" s="214">
        <v>143.21074965</v>
      </c>
      <c r="Z461" s="213">
        <v>46206</v>
      </c>
      <c r="AA461" s="210">
        <v>0.28868630819000002</v>
      </c>
      <c r="AB461" s="213">
        <v>46234</v>
      </c>
      <c r="AC461" s="212">
        <v>4200</v>
      </c>
      <c r="AD461" s="212">
        <v>41463.691420000003</v>
      </c>
      <c r="AE461" s="211">
        <v>9.872307481</v>
      </c>
      <c r="AF461" s="213">
        <v>46209</v>
      </c>
      <c r="AG461" s="210">
        <v>1.9528619529</v>
      </c>
      <c r="AH461" s="211">
        <v>5.8000000000000003E-2</v>
      </c>
      <c r="AI461" s="211">
        <v>0</v>
      </c>
      <c r="AJ461" s="210">
        <v>0.70671378089000003</v>
      </c>
      <c r="AK461" s="210">
        <v>-0.24407964356</v>
      </c>
      <c r="AL461" s="210">
        <v>-5</v>
      </c>
      <c r="AM461" s="210">
        <v>0.79641612738000001</v>
      </c>
      <c r="AN461" s="210">
        <v>-1.9412473754999999</v>
      </c>
      <c r="AO461" s="210">
        <v>11.158204311</v>
      </c>
      <c r="AP461" s="210">
        <v>-9.4301107054000006</v>
      </c>
      <c r="AQ461" s="210">
        <v>-2.3972602739000002</v>
      </c>
      <c r="AR461" s="211">
        <v>2.92</v>
      </c>
      <c r="AS461" s="210">
        <v>-61.670446015000003</v>
      </c>
      <c r="AT461" s="210">
        <v>-97.777552700000001</v>
      </c>
      <c r="AU461" s="210">
        <v>-4.3624161073999996</v>
      </c>
      <c r="AV461" s="210">
        <v>13.625551363</v>
      </c>
      <c r="AW461" s="210">
        <v>9.3189964157999992</v>
      </c>
      <c r="AX461" s="210">
        <v>-8.0906148866999992</v>
      </c>
      <c r="AY461" s="212">
        <v>7</v>
      </c>
      <c r="AZ461" s="212">
        <v>7</v>
      </c>
      <c r="BA461" s="210">
        <v>0</v>
      </c>
      <c r="BB461" s="210">
        <v>7.4485413166999997E-2</v>
      </c>
      <c r="BC461" s="210">
        <v>-0.26532651986</v>
      </c>
      <c r="BD461" s="210">
        <v>2.9650052147000001</v>
      </c>
      <c r="BE461" s="209" t="s">
        <v>1756</v>
      </c>
      <c r="BF461" s="209" t="s">
        <v>1757</v>
      </c>
      <c r="BG461" s="211">
        <v>0</v>
      </c>
      <c r="BH461" s="210">
        <v>0</v>
      </c>
    </row>
    <row r="462" spans="1:60" x14ac:dyDescent="0.3">
      <c r="A462" s="208">
        <v>459</v>
      </c>
      <c r="B462" s="209" t="s">
        <v>2287</v>
      </c>
      <c r="C462" s="207" t="s">
        <v>234</v>
      </c>
      <c r="D462" s="209" t="s">
        <v>286</v>
      </c>
      <c r="E462" s="209" t="s">
        <v>880</v>
      </c>
      <c r="F462" s="209" t="s">
        <v>288</v>
      </c>
      <c r="G462" s="209" t="s">
        <v>1037</v>
      </c>
      <c r="H462" s="209" t="s">
        <v>1038</v>
      </c>
      <c r="I462" s="209" t="s">
        <v>291</v>
      </c>
      <c r="J462" s="209" t="s">
        <v>833</v>
      </c>
      <c r="K462" s="211">
        <v>0</v>
      </c>
      <c r="L462" s="211" t="s">
        <v>222</v>
      </c>
      <c r="M462" s="212">
        <v>0</v>
      </c>
      <c r="N462" s="212">
        <v>0</v>
      </c>
      <c r="O462" s="212">
        <v>0</v>
      </c>
      <c r="P462" s="213">
        <v>45167</v>
      </c>
      <c r="Q462" s="211" t="s">
        <v>222</v>
      </c>
      <c r="R462" s="211" t="s">
        <v>222</v>
      </c>
      <c r="S462" s="211" t="s">
        <v>222</v>
      </c>
      <c r="T462" s="211" t="s">
        <v>222</v>
      </c>
      <c r="U462" s="211" t="s">
        <v>222</v>
      </c>
      <c r="V462" s="211" t="s">
        <v>222</v>
      </c>
      <c r="W462" s="215" t="s">
        <v>222</v>
      </c>
      <c r="X462" s="211" t="s">
        <v>222</v>
      </c>
      <c r="Y462" s="211" t="s">
        <v>222</v>
      </c>
      <c r="Z462" s="215" t="s">
        <v>222</v>
      </c>
      <c r="AA462" s="211" t="s">
        <v>222</v>
      </c>
      <c r="AB462" s="213">
        <v>46234</v>
      </c>
      <c r="AC462" s="212">
        <v>96286.020690000005</v>
      </c>
      <c r="AD462" s="212">
        <v>15766.27923</v>
      </c>
      <c r="AE462" s="211">
        <v>0.1637442187</v>
      </c>
      <c r="AF462" s="213">
        <v>44658</v>
      </c>
      <c r="AG462" s="211" t="s">
        <v>222</v>
      </c>
      <c r="AH462" s="211">
        <v>0</v>
      </c>
      <c r="AI462" s="211">
        <v>0</v>
      </c>
      <c r="AJ462" s="211" t="s">
        <v>222</v>
      </c>
      <c r="AK462" s="211" t="s">
        <v>222</v>
      </c>
      <c r="AL462" s="211" t="s">
        <v>222</v>
      </c>
      <c r="AM462" s="211" t="s">
        <v>222</v>
      </c>
      <c r="AN462" s="211" t="s">
        <v>222</v>
      </c>
      <c r="AO462" s="211" t="s">
        <v>222</v>
      </c>
      <c r="AP462" s="211" t="s">
        <v>222</v>
      </c>
      <c r="AQ462" s="211" t="s">
        <v>222</v>
      </c>
      <c r="AR462" s="211" t="s">
        <v>222</v>
      </c>
      <c r="AS462" s="211" t="s">
        <v>222</v>
      </c>
      <c r="AT462" s="211" t="s">
        <v>222</v>
      </c>
      <c r="AU462" s="211" t="s">
        <v>222</v>
      </c>
      <c r="AV462" s="211" t="s">
        <v>222</v>
      </c>
      <c r="AW462" s="211" t="s">
        <v>222</v>
      </c>
      <c r="AX462" s="211" t="s">
        <v>222</v>
      </c>
      <c r="AY462" s="211" t="s">
        <v>222</v>
      </c>
      <c r="AZ462" s="211" t="s">
        <v>222</v>
      </c>
      <c r="BA462" s="210">
        <v>0</v>
      </c>
      <c r="BB462" s="211" t="s">
        <v>222</v>
      </c>
      <c r="BC462" s="211" t="s">
        <v>222</v>
      </c>
      <c r="BD462" s="211" t="s">
        <v>222</v>
      </c>
      <c r="BE462" s="209" t="s">
        <v>1756</v>
      </c>
      <c r="BF462" s="209" t="s">
        <v>1757</v>
      </c>
      <c r="BG462" s="211">
        <v>0</v>
      </c>
      <c r="BH462" s="211" t="s">
        <v>222</v>
      </c>
    </row>
    <row r="463" spans="1:60" x14ac:dyDescent="0.3">
      <c r="A463" s="208">
        <v>460</v>
      </c>
      <c r="B463" s="209" t="s">
        <v>1444</v>
      </c>
      <c r="C463" s="207" t="s">
        <v>234</v>
      </c>
      <c r="D463" s="209" t="s">
        <v>286</v>
      </c>
      <c r="E463" s="209" t="s">
        <v>880</v>
      </c>
      <c r="F463" s="209" t="s">
        <v>288</v>
      </c>
      <c r="G463" s="209" t="s">
        <v>1041</v>
      </c>
      <c r="H463" s="209" t="s">
        <v>1042</v>
      </c>
      <c r="I463" s="209" t="s">
        <v>291</v>
      </c>
      <c r="J463" s="209" t="s">
        <v>833</v>
      </c>
      <c r="K463" s="211">
        <v>0</v>
      </c>
      <c r="L463" s="211" t="s">
        <v>222</v>
      </c>
      <c r="M463" s="211" t="s">
        <v>222</v>
      </c>
      <c r="N463" s="211" t="s">
        <v>222</v>
      </c>
      <c r="O463" s="211" t="s">
        <v>222</v>
      </c>
      <c r="P463" s="215" t="s">
        <v>222</v>
      </c>
      <c r="Q463" s="211" t="s">
        <v>222</v>
      </c>
      <c r="R463" s="211" t="s">
        <v>222</v>
      </c>
      <c r="S463" s="211" t="s">
        <v>222</v>
      </c>
      <c r="T463" s="211" t="s">
        <v>222</v>
      </c>
      <c r="U463" s="211" t="s">
        <v>222</v>
      </c>
      <c r="V463" s="211" t="s">
        <v>222</v>
      </c>
      <c r="W463" s="215" t="s">
        <v>222</v>
      </c>
      <c r="X463" s="211" t="s">
        <v>222</v>
      </c>
      <c r="Y463" s="211" t="s">
        <v>222</v>
      </c>
      <c r="Z463" s="215" t="s">
        <v>222</v>
      </c>
      <c r="AA463" s="211" t="s">
        <v>222</v>
      </c>
      <c r="AB463" s="213">
        <v>45291</v>
      </c>
      <c r="AC463" s="212">
        <v>200</v>
      </c>
      <c r="AD463" s="212">
        <v>19769.048999999999</v>
      </c>
      <c r="AE463" s="211">
        <v>98.845245000000006</v>
      </c>
      <c r="AF463" s="213">
        <v>45288</v>
      </c>
      <c r="AG463" s="211" t="s">
        <v>222</v>
      </c>
      <c r="AH463" s="211" t="s">
        <v>222</v>
      </c>
      <c r="AI463" s="211" t="s">
        <v>222</v>
      </c>
      <c r="AJ463" s="211" t="s">
        <v>222</v>
      </c>
      <c r="AK463" s="211" t="s">
        <v>222</v>
      </c>
      <c r="AL463" s="211" t="s">
        <v>222</v>
      </c>
      <c r="AM463" s="211" t="s">
        <v>222</v>
      </c>
      <c r="AN463" s="211" t="s">
        <v>222</v>
      </c>
      <c r="AO463" s="211" t="s">
        <v>222</v>
      </c>
      <c r="AP463" s="211" t="s">
        <v>222</v>
      </c>
      <c r="AQ463" s="211" t="s">
        <v>222</v>
      </c>
      <c r="AR463" s="211" t="s">
        <v>222</v>
      </c>
      <c r="AS463" s="211" t="s">
        <v>222</v>
      </c>
      <c r="AT463" s="211" t="s">
        <v>222</v>
      </c>
      <c r="AU463" s="211" t="s">
        <v>222</v>
      </c>
      <c r="AV463" s="211" t="s">
        <v>222</v>
      </c>
      <c r="AW463" s="211" t="s">
        <v>222</v>
      </c>
      <c r="AX463" s="211" t="s">
        <v>222</v>
      </c>
      <c r="AY463" s="211" t="s">
        <v>222</v>
      </c>
      <c r="AZ463" s="211" t="s">
        <v>222</v>
      </c>
      <c r="BA463" s="211" t="s">
        <v>222</v>
      </c>
      <c r="BB463" s="211" t="s">
        <v>222</v>
      </c>
      <c r="BC463" s="211" t="s">
        <v>222</v>
      </c>
      <c r="BD463" s="211" t="s">
        <v>222</v>
      </c>
      <c r="BE463" s="209" t="s">
        <v>1756</v>
      </c>
      <c r="BF463" s="209" t="s">
        <v>1757</v>
      </c>
      <c r="BG463" s="211" t="s">
        <v>222</v>
      </c>
      <c r="BH463" s="211" t="s">
        <v>222</v>
      </c>
    </row>
    <row r="464" spans="1:60" x14ac:dyDescent="0.3">
      <c r="A464" s="208">
        <v>461</v>
      </c>
      <c r="B464" s="209" t="s">
        <v>2288</v>
      </c>
      <c r="C464" s="207" t="s">
        <v>234</v>
      </c>
      <c r="D464" s="209" t="s">
        <v>286</v>
      </c>
      <c r="E464" s="209" t="s">
        <v>880</v>
      </c>
      <c r="F464" s="209" t="s">
        <v>288</v>
      </c>
      <c r="G464" s="209" t="s">
        <v>53</v>
      </c>
      <c r="H464" s="209" t="s">
        <v>457</v>
      </c>
      <c r="I464" s="209" t="s">
        <v>291</v>
      </c>
      <c r="J464" s="209" t="s">
        <v>833</v>
      </c>
      <c r="K464" s="211">
        <v>95.384615385000004</v>
      </c>
      <c r="L464" s="211" t="s">
        <v>222</v>
      </c>
      <c r="M464" s="212">
        <v>74.782664960000005</v>
      </c>
      <c r="N464" s="212">
        <v>93.342067999999998</v>
      </c>
      <c r="O464" s="212">
        <v>55.404286522</v>
      </c>
      <c r="P464" s="213">
        <v>46255</v>
      </c>
      <c r="Q464" s="212">
        <v>590681.5</v>
      </c>
      <c r="R464" s="212">
        <v>596771</v>
      </c>
      <c r="S464" s="212">
        <v>-6089.5</v>
      </c>
      <c r="T464" s="211">
        <v>970</v>
      </c>
      <c r="U464" s="211">
        <v>989.98</v>
      </c>
      <c r="V464" s="210">
        <v>97.981777410000007</v>
      </c>
      <c r="W464" s="213">
        <v>46253</v>
      </c>
      <c r="X464" s="211">
        <v>832.99894545999996</v>
      </c>
      <c r="Y464" s="214">
        <v>116.44672604</v>
      </c>
      <c r="Z464" s="213">
        <v>45964</v>
      </c>
      <c r="AA464" s="210">
        <v>0.93931954909000004</v>
      </c>
      <c r="AB464" s="213">
        <v>46234</v>
      </c>
      <c r="AC464" s="212">
        <v>608.95000000000005</v>
      </c>
      <c r="AD464" s="212">
        <v>628839.78148999996</v>
      </c>
      <c r="AE464" s="211">
        <v>1032.6624214000001</v>
      </c>
      <c r="AF464" s="213">
        <v>46234</v>
      </c>
      <c r="AG464" s="210">
        <v>6.6326530612000001</v>
      </c>
      <c r="AH464" s="211">
        <v>65</v>
      </c>
      <c r="AI464" s="211">
        <v>4.5</v>
      </c>
      <c r="AJ464" s="210">
        <v>-2.0182225904000002</v>
      </c>
      <c r="AK464" s="211" t="s">
        <v>222</v>
      </c>
      <c r="AL464" s="210">
        <v>4.7951730001000001</v>
      </c>
      <c r="AM464" s="210">
        <v>9.1507597694000005</v>
      </c>
      <c r="AN464" s="210">
        <v>6.1792177710000002</v>
      </c>
      <c r="AO464" s="210">
        <v>8.0601009224000002</v>
      </c>
      <c r="AP464" s="210">
        <v>-1.3096455588</v>
      </c>
      <c r="AQ464" s="210">
        <v>1.0309384379E-3</v>
      </c>
      <c r="AR464" s="211">
        <v>969.99</v>
      </c>
      <c r="AS464" s="210">
        <v>73.482256903000007</v>
      </c>
      <c r="AT464" s="210">
        <v>37.375150218000002</v>
      </c>
      <c r="AU464" s="210">
        <v>2.5792874441000002</v>
      </c>
      <c r="AV464" s="210">
        <v>10.527447973999999</v>
      </c>
      <c r="AW464" s="210">
        <v>7.6864284002999996</v>
      </c>
      <c r="AX464" s="210">
        <v>-7.4688796680999996</v>
      </c>
      <c r="AY464" s="212">
        <v>7</v>
      </c>
      <c r="AZ464" s="212">
        <v>7</v>
      </c>
      <c r="BA464" s="210">
        <v>0.48386056214000001</v>
      </c>
      <c r="BB464" s="210">
        <v>-0.28847499063999998</v>
      </c>
      <c r="BC464" s="210">
        <v>0.29458233480000001</v>
      </c>
      <c r="BD464" s="210">
        <v>-4.2804869672999999</v>
      </c>
      <c r="BE464" s="209" t="s">
        <v>1756</v>
      </c>
      <c r="BF464" s="209" t="s">
        <v>1757</v>
      </c>
      <c r="BG464" s="211">
        <v>4.5</v>
      </c>
      <c r="BH464" s="210">
        <v>0.47362936922999999</v>
      </c>
    </row>
    <row r="465" spans="1:60" x14ac:dyDescent="0.3">
      <c r="A465" s="208">
        <v>462</v>
      </c>
      <c r="B465" s="209" t="s">
        <v>2470</v>
      </c>
      <c r="C465" s="207" t="s">
        <v>234</v>
      </c>
      <c r="D465" s="209" t="s">
        <v>286</v>
      </c>
      <c r="E465" s="209" t="s">
        <v>880</v>
      </c>
      <c r="F465" s="209" t="s">
        <v>288</v>
      </c>
      <c r="G465" s="209" t="s">
        <v>88</v>
      </c>
      <c r="H465" s="209" t="s">
        <v>597</v>
      </c>
      <c r="I465" s="209" t="s">
        <v>291</v>
      </c>
      <c r="J465" s="209" t="s">
        <v>833</v>
      </c>
      <c r="K465" s="211">
        <v>90.769230769000004</v>
      </c>
      <c r="L465" s="211" t="s">
        <v>222</v>
      </c>
      <c r="M465" s="212">
        <v>5.9234564799999996</v>
      </c>
      <c r="N465" s="212">
        <v>5.2074204614999999</v>
      </c>
      <c r="O465" s="212">
        <v>6.9101278261000001</v>
      </c>
      <c r="P465" s="213">
        <v>46255</v>
      </c>
      <c r="Q465" s="212">
        <v>57554.125500000002</v>
      </c>
      <c r="R465" s="212">
        <v>58383</v>
      </c>
      <c r="S465" s="212">
        <v>-828.87450000000001</v>
      </c>
      <c r="T465" s="211">
        <v>48.5</v>
      </c>
      <c r="U465" s="211">
        <v>53.327155701999999</v>
      </c>
      <c r="V465" s="210">
        <v>90.948034563999997</v>
      </c>
      <c r="W465" s="213">
        <v>46062</v>
      </c>
      <c r="X465" s="211">
        <v>41.902459473999997</v>
      </c>
      <c r="Y465" s="214">
        <v>115.74499589</v>
      </c>
      <c r="Z465" s="213">
        <v>45931</v>
      </c>
      <c r="AA465" s="210">
        <v>0.88784875689999998</v>
      </c>
      <c r="AB465" s="213">
        <v>46234</v>
      </c>
      <c r="AC465" s="212">
        <v>1186.683</v>
      </c>
      <c r="AD465" s="212">
        <v>64824.245179999998</v>
      </c>
      <c r="AE465" s="211">
        <v>54.626421024000003</v>
      </c>
      <c r="AF465" s="213">
        <v>46234</v>
      </c>
      <c r="AG465" s="210">
        <v>8.8977955911999995</v>
      </c>
      <c r="AH465" s="211">
        <v>4.4400000000000004</v>
      </c>
      <c r="AI465" s="211">
        <v>0.37</v>
      </c>
      <c r="AJ465" s="210">
        <v>0</v>
      </c>
      <c r="AK465" s="210">
        <v>-0.95079342445000004</v>
      </c>
      <c r="AL465" s="210">
        <v>-1.0470856859</v>
      </c>
      <c r="AM465" s="210">
        <v>-0.72151439562999997</v>
      </c>
      <c r="AN465" s="210">
        <v>6.3337694680999999</v>
      </c>
      <c r="AO465" s="210">
        <v>-6.4384226010000001</v>
      </c>
      <c r="AP465" s="210">
        <v>-1.1550938618</v>
      </c>
      <c r="AQ465" s="210">
        <v>-0.61475409830000005</v>
      </c>
      <c r="AR465" s="211">
        <v>48.8</v>
      </c>
      <c r="AS465" s="210">
        <v>26.463706017</v>
      </c>
      <c r="AT465" s="210">
        <v>-9.6434006678999999</v>
      </c>
      <c r="AU465" s="210">
        <v>0.76875129853000002</v>
      </c>
      <c r="AV465" s="210">
        <v>-3.9710755487</v>
      </c>
      <c r="AW465" s="210">
        <v>16.822429906</v>
      </c>
      <c r="AX465" s="210">
        <v>-6.0236296727000003</v>
      </c>
      <c r="AY465" s="212">
        <v>5</v>
      </c>
      <c r="AZ465" s="212">
        <v>5</v>
      </c>
      <c r="BA465" s="210">
        <v>0.74913950192000001</v>
      </c>
      <c r="BB465" s="210">
        <v>-0.12256264733</v>
      </c>
      <c r="BC465" s="210">
        <v>0.53264247506999995</v>
      </c>
      <c r="BD465" s="210">
        <v>4.6566224654999997E-3</v>
      </c>
      <c r="BE465" s="209" t="s">
        <v>1756</v>
      </c>
      <c r="BF465" s="209" t="s">
        <v>1757</v>
      </c>
      <c r="BG465" s="211">
        <v>0.37</v>
      </c>
      <c r="BH465" s="210">
        <v>0.76288659794000002</v>
      </c>
    </row>
    <row r="466" spans="1:60" x14ac:dyDescent="0.3">
      <c r="A466" s="208">
        <v>463</v>
      </c>
      <c r="B466" s="209" t="s">
        <v>1445</v>
      </c>
      <c r="C466" s="207" t="s">
        <v>234</v>
      </c>
      <c r="D466" s="209" t="s">
        <v>286</v>
      </c>
      <c r="E466" s="209" t="s">
        <v>880</v>
      </c>
      <c r="F466" s="209" t="s">
        <v>288</v>
      </c>
      <c r="G466" s="209" t="s">
        <v>744</v>
      </c>
      <c r="H466" s="209" t="s">
        <v>745</v>
      </c>
      <c r="I466" s="209" t="s">
        <v>291</v>
      </c>
      <c r="J466" s="209" t="s">
        <v>833</v>
      </c>
      <c r="K466" s="211">
        <v>0</v>
      </c>
      <c r="L466" s="211" t="s">
        <v>222</v>
      </c>
      <c r="M466" s="212">
        <v>0</v>
      </c>
      <c r="N466" s="212">
        <v>0</v>
      </c>
      <c r="O466" s="212">
        <v>0</v>
      </c>
      <c r="P466" s="213">
        <v>45364</v>
      </c>
      <c r="Q466" s="211" t="s">
        <v>222</v>
      </c>
      <c r="R466" s="211" t="s">
        <v>222</v>
      </c>
      <c r="S466" s="211" t="s">
        <v>222</v>
      </c>
      <c r="T466" s="211" t="s">
        <v>222</v>
      </c>
      <c r="U466" s="211" t="s">
        <v>222</v>
      </c>
      <c r="V466" s="211" t="s">
        <v>222</v>
      </c>
      <c r="W466" s="215" t="s">
        <v>222</v>
      </c>
      <c r="X466" s="211" t="s">
        <v>222</v>
      </c>
      <c r="Y466" s="211" t="s">
        <v>222</v>
      </c>
      <c r="Z466" s="215" t="s">
        <v>222</v>
      </c>
      <c r="AA466" s="211" t="s">
        <v>222</v>
      </c>
      <c r="AB466" s="213">
        <v>46234</v>
      </c>
      <c r="AC466" s="212">
        <v>67.841621328000002</v>
      </c>
      <c r="AD466" s="212">
        <v>60522.333680000003</v>
      </c>
      <c r="AE466" s="211">
        <v>892.11213552000004</v>
      </c>
      <c r="AF466" s="213">
        <v>45016</v>
      </c>
      <c r="AG466" s="211" t="s">
        <v>222</v>
      </c>
      <c r="AH466" s="211">
        <v>0</v>
      </c>
      <c r="AI466" s="211">
        <v>0</v>
      </c>
      <c r="AJ466" s="211" t="s">
        <v>222</v>
      </c>
      <c r="AK466" s="211" t="s">
        <v>222</v>
      </c>
      <c r="AL466" s="211" t="s">
        <v>222</v>
      </c>
      <c r="AM466" s="211" t="s">
        <v>222</v>
      </c>
      <c r="AN466" s="211" t="s">
        <v>222</v>
      </c>
      <c r="AO466" s="211" t="s">
        <v>222</v>
      </c>
      <c r="AP466" s="211" t="s">
        <v>222</v>
      </c>
      <c r="AQ466" s="211" t="s">
        <v>222</v>
      </c>
      <c r="AR466" s="211" t="s">
        <v>222</v>
      </c>
      <c r="AS466" s="211" t="s">
        <v>222</v>
      </c>
      <c r="AT466" s="211" t="s">
        <v>222</v>
      </c>
      <c r="AU466" s="211" t="s">
        <v>222</v>
      </c>
      <c r="AV466" s="211" t="s">
        <v>222</v>
      </c>
      <c r="AW466" s="211" t="s">
        <v>222</v>
      </c>
      <c r="AX466" s="211" t="s">
        <v>222</v>
      </c>
      <c r="AY466" s="211" t="s">
        <v>222</v>
      </c>
      <c r="AZ466" s="211" t="s">
        <v>222</v>
      </c>
      <c r="BA466" s="210">
        <v>0</v>
      </c>
      <c r="BB466" s="211" t="s">
        <v>222</v>
      </c>
      <c r="BC466" s="211" t="s">
        <v>222</v>
      </c>
      <c r="BD466" s="211" t="s">
        <v>222</v>
      </c>
      <c r="BE466" s="209" t="s">
        <v>1756</v>
      </c>
      <c r="BF466" s="209" t="s">
        <v>1757</v>
      </c>
      <c r="BG466" s="211">
        <v>0</v>
      </c>
      <c r="BH466" s="211" t="s">
        <v>222</v>
      </c>
    </row>
    <row r="467" spans="1:60" x14ac:dyDescent="0.3">
      <c r="A467" s="208">
        <v>464</v>
      </c>
      <c r="B467" s="209" t="s">
        <v>1044</v>
      </c>
      <c r="C467" s="207" t="s">
        <v>234</v>
      </c>
      <c r="D467" s="209" t="s">
        <v>286</v>
      </c>
      <c r="E467" s="209" t="s">
        <v>880</v>
      </c>
      <c r="F467" s="209" t="s">
        <v>288</v>
      </c>
      <c r="G467" s="209" t="s">
        <v>75</v>
      </c>
      <c r="H467" s="209" t="s">
        <v>368</v>
      </c>
      <c r="I467" s="209" t="s">
        <v>291</v>
      </c>
      <c r="J467" s="209" t="s">
        <v>833</v>
      </c>
      <c r="K467" s="211">
        <v>100</v>
      </c>
      <c r="L467" s="211" t="s">
        <v>222</v>
      </c>
      <c r="M467" s="212">
        <v>81.913352560000007</v>
      </c>
      <c r="N467" s="212">
        <v>80.054525691999999</v>
      </c>
      <c r="O467" s="212">
        <v>104.89179738999999</v>
      </c>
      <c r="P467" s="213">
        <v>46255</v>
      </c>
      <c r="Q467" s="212">
        <v>52249.88</v>
      </c>
      <c r="R467" s="212">
        <v>60664.52</v>
      </c>
      <c r="S467" s="212">
        <v>-8414.64</v>
      </c>
      <c r="T467" s="211">
        <v>29.06</v>
      </c>
      <c r="U467" s="211">
        <v>38.494399373</v>
      </c>
      <c r="V467" s="210">
        <v>75.491501291000006</v>
      </c>
      <c r="W467" s="213">
        <v>46087</v>
      </c>
      <c r="X467" s="211">
        <v>28.574457973000001</v>
      </c>
      <c r="Y467" s="214">
        <v>101.69921692</v>
      </c>
      <c r="Z467" s="213">
        <v>45905</v>
      </c>
      <c r="AA467" s="210">
        <v>0.54042918148999997</v>
      </c>
      <c r="AB467" s="213">
        <v>46234</v>
      </c>
      <c r="AC467" s="212">
        <v>1798</v>
      </c>
      <c r="AD467" s="212">
        <v>96682.195909999995</v>
      </c>
      <c r="AE467" s="211">
        <v>53.772077813999999</v>
      </c>
      <c r="AF467" s="213">
        <v>46234</v>
      </c>
      <c r="AG467" s="210">
        <v>17.368109068999999</v>
      </c>
      <c r="AH467" s="211">
        <v>5.86</v>
      </c>
      <c r="AI467" s="211">
        <v>0.45</v>
      </c>
      <c r="AJ467" s="210">
        <v>-0.81911262795999995</v>
      </c>
      <c r="AK467" s="210">
        <v>-1.7699060524000001</v>
      </c>
      <c r="AL467" s="210">
        <v>-22.833231017999999</v>
      </c>
      <c r="AM467" s="210">
        <v>-21.675538669000002</v>
      </c>
      <c r="AN467" s="210">
        <v>0.51688172025000001</v>
      </c>
      <c r="AO467" s="210">
        <v>-12.652455701999999</v>
      </c>
      <c r="AP467" s="210">
        <v>-6.9719816096000002</v>
      </c>
      <c r="AQ467" s="210">
        <v>-14.35307987</v>
      </c>
      <c r="AR467" s="211">
        <v>33.93</v>
      </c>
      <c r="AS467" s="210">
        <v>3.8714573178</v>
      </c>
      <c r="AT467" s="210">
        <v>-32.235649367000001</v>
      </c>
      <c r="AU467" s="210">
        <v>-22.609853528999999</v>
      </c>
      <c r="AV467" s="210">
        <v>-10.18510865</v>
      </c>
      <c r="AW467" s="210">
        <v>14.281790716</v>
      </c>
      <c r="AX467" s="210">
        <v>-22.609853528999999</v>
      </c>
      <c r="AY467" s="212">
        <v>7</v>
      </c>
      <c r="AZ467" s="212">
        <v>7</v>
      </c>
      <c r="BA467" s="210">
        <v>1.1807924429000001</v>
      </c>
      <c r="BB467" s="210">
        <v>-0.47466929223999998</v>
      </c>
      <c r="BC467" s="210">
        <v>1.5671689043999999</v>
      </c>
      <c r="BD467" s="210">
        <v>-0.14137180300999999</v>
      </c>
      <c r="BE467" s="209" t="s">
        <v>1756</v>
      </c>
      <c r="BF467" s="209" t="s">
        <v>1757</v>
      </c>
      <c r="BG467" s="211">
        <v>0.45</v>
      </c>
      <c r="BH467" s="210">
        <v>1.1842105263</v>
      </c>
    </row>
    <row r="468" spans="1:60" x14ac:dyDescent="0.3">
      <c r="A468" s="208">
        <v>465</v>
      </c>
      <c r="B468" s="209" t="s">
        <v>2289</v>
      </c>
      <c r="C468" s="207" t="s">
        <v>234</v>
      </c>
      <c r="D468" s="209" t="s">
        <v>286</v>
      </c>
      <c r="E468" s="209" t="s">
        <v>880</v>
      </c>
      <c r="F468" s="209" t="s">
        <v>288</v>
      </c>
      <c r="G468" s="209" t="s">
        <v>565</v>
      </c>
      <c r="H468" s="209" t="s">
        <v>566</v>
      </c>
      <c r="I468" s="209" t="s">
        <v>291</v>
      </c>
      <c r="J468" s="209" t="s">
        <v>833</v>
      </c>
      <c r="K468" s="211">
        <v>0</v>
      </c>
      <c r="L468" s="211" t="s">
        <v>222</v>
      </c>
      <c r="M468" s="212">
        <v>0</v>
      </c>
      <c r="N468" s="212">
        <v>0</v>
      </c>
      <c r="O468" s="212">
        <v>0</v>
      </c>
      <c r="P468" s="213">
        <v>42713</v>
      </c>
      <c r="Q468" s="211" t="s">
        <v>222</v>
      </c>
      <c r="R468" s="211" t="s">
        <v>222</v>
      </c>
      <c r="S468" s="211" t="s">
        <v>222</v>
      </c>
      <c r="T468" s="211" t="s">
        <v>222</v>
      </c>
      <c r="U468" s="211" t="s">
        <v>222</v>
      </c>
      <c r="V468" s="211" t="s">
        <v>222</v>
      </c>
      <c r="W468" s="215" t="s">
        <v>222</v>
      </c>
      <c r="X468" s="211" t="s">
        <v>222</v>
      </c>
      <c r="Y468" s="211" t="s">
        <v>222</v>
      </c>
      <c r="Z468" s="215" t="s">
        <v>222</v>
      </c>
      <c r="AA468" s="211" t="s">
        <v>222</v>
      </c>
      <c r="AB468" s="213">
        <v>46234</v>
      </c>
      <c r="AC468" s="212">
        <v>11.27</v>
      </c>
      <c r="AD468" s="212">
        <v>12702.81805</v>
      </c>
      <c r="AE468" s="211">
        <v>1127.1355856</v>
      </c>
      <c r="AF468" s="213">
        <v>46234</v>
      </c>
      <c r="AG468" s="211" t="s">
        <v>222</v>
      </c>
      <c r="AH468" s="211">
        <v>104.84696242</v>
      </c>
      <c r="AI468" s="211">
        <v>4.3647408609999996</v>
      </c>
      <c r="AJ468" s="211" t="s">
        <v>222</v>
      </c>
      <c r="AK468" s="211" t="s">
        <v>222</v>
      </c>
      <c r="AL468" s="211" t="s">
        <v>222</v>
      </c>
      <c r="AM468" s="211" t="s">
        <v>222</v>
      </c>
      <c r="AN468" s="211" t="s">
        <v>222</v>
      </c>
      <c r="AO468" s="211" t="s">
        <v>222</v>
      </c>
      <c r="AP468" s="211" t="s">
        <v>222</v>
      </c>
      <c r="AQ468" s="211" t="s">
        <v>222</v>
      </c>
      <c r="AR468" s="211" t="s">
        <v>222</v>
      </c>
      <c r="AS468" s="211" t="s">
        <v>222</v>
      </c>
      <c r="AT468" s="211" t="s">
        <v>222</v>
      </c>
      <c r="AU468" s="211" t="s">
        <v>222</v>
      </c>
      <c r="AV468" s="211" t="s">
        <v>222</v>
      </c>
      <c r="AW468" s="211" t="s">
        <v>222</v>
      </c>
      <c r="AX468" s="211" t="s">
        <v>222</v>
      </c>
      <c r="AY468" s="211" t="s">
        <v>222</v>
      </c>
      <c r="AZ468" s="211" t="s">
        <v>222</v>
      </c>
      <c r="BA468" s="211" t="s">
        <v>222</v>
      </c>
      <c r="BB468" s="211" t="s">
        <v>222</v>
      </c>
      <c r="BC468" s="211" t="s">
        <v>222</v>
      </c>
      <c r="BD468" s="211" t="s">
        <v>222</v>
      </c>
      <c r="BE468" s="209" t="s">
        <v>1756</v>
      </c>
      <c r="BF468" s="209" t="s">
        <v>1757</v>
      </c>
      <c r="BG468" s="211">
        <v>4.3647408609999996</v>
      </c>
      <c r="BH468" s="211" t="s">
        <v>222</v>
      </c>
    </row>
    <row r="469" spans="1:60" x14ac:dyDescent="0.3">
      <c r="A469" s="208">
        <v>466</v>
      </c>
      <c r="B469" s="209" t="s">
        <v>2290</v>
      </c>
      <c r="C469" s="207" t="s">
        <v>234</v>
      </c>
      <c r="D469" s="209" t="s">
        <v>286</v>
      </c>
      <c r="E469" s="209" t="s">
        <v>880</v>
      </c>
      <c r="F469" s="209" t="s">
        <v>288</v>
      </c>
      <c r="G469" s="209" t="s">
        <v>1450</v>
      </c>
      <c r="H469" s="209" t="s">
        <v>1451</v>
      </c>
      <c r="I469" s="209" t="s">
        <v>291</v>
      </c>
      <c r="J469" s="209" t="s">
        <v>833</v>
      </c>
      <c r="K469" s="211">
        <v>1.5384615385</v>
      </c>
      <c r="L469" s="211" t="s">
        <v>222</v>
      </c>
      <c r="M469" s="212">
        <v>0.28596312000000002</v>
      </c>
      <c r="N469" s="212">
        <v>0.65864215385000002</v>
      </c>
      <c r="O469" s="212">
        <v>0</v>
      </c>
      <c r="P469" s="213">
        <v>46168</v>
      </c>
      <c r="Q469" s="211" t="s">
        <v>222</v>
      </c>
      <c r="R469" s="211" t="s">
        <v>222</v>
      </c>
      <c r="S469" s="211" t="s">
        <v>222</v>
      </c>
      <c r="T469" s="211" t="s">
        <v>222</v>
      </c>
      <c r="U469" s="211">
        <v>102.89</v>
      </c>
      <c r="V469" s="211" t="s">
        <v>222</v>
      </c>
      <c r="W469" s="213">
        <v>46168</v>
      </c>
      <c r="X469" s="211">
        <v>99.079259258999997</v>
      </c>
      <c r="Y469" s="211" t="s">
        <v>222</v>
      </c>
      <c r="Z469" s="213">
        <v>46000</v>
      </c>
      <c r="AA469" s="211" t="s">
        <v>222</v>
      </c>
      <c r="AB469" s="213">
        <v>46234</v>
      </c>
      <c r="AC469" s="212">
        <v>511.29862350000002</v>
      </c>
      <c r="AD469" s="212">
        <v>53066.492409999999</v>
      </c>
      <c r="AE469" s="211">
        <v>103.78766922</v>
      </c>
      <c r="AF469" s="213">
        <v>46245</v>
      </c>
      <c r="AG469" s="211" t="s">
        <v>222</v>
      </c>
      <c r="AH469" s="211">
        <v>0.52</v>
      </c>
      <c r="AI469" s="211">
        <v>0.52</v>
      </c>
      <c r="AJ469" s="211" t="s">
        <v>222</v>
      </c>
      <c r="AK469" s="211" t="s">
        <v>222</v>
      </c>
      <c r="AL469" s="211" t="s">
        <v>222</v>
      </c>
      <c r="AM469" s="211" t="s">
        <v>222</v>
      </c>
      <c r="AN469" s="211" t="s">
        <v>222</v>
      </c>
      <c r="AO469" s="211" t="s">
        <v>222</v>
      </c>
      <c r="AP469" s="211" t="s">
        <v>222</v>
      </c>
      <c r="AQ469" s="211" t="s">
        <v>222</v>
      </c>
      <c r="AR469" s="211" t="s">
        <v>222</v>
      </c>
      <c r="AS469" s="211" t="s">
        <v>222</v>
      </c>
      <c r="AT469" s="211" t="s">
        <v>222</v>
      </c>
      <c r="AU469" s="211" t="s">
        <v>222</v>
      </c>
      <c r="AV469" s="211" t="s">
        <v>222</v>
      </c>
      <c r="AW469" s="211" t="s">
        <v>222</v>
      </c>
      <c r="AX469" s="211" t="s">
        <v>222</v>
      </c>
      <c r="AY469" s="211" t="s">
        <v>222</v>
      </c>
      <c r="AZ469" s="211" t="s">
        <v>222</v>
      </c>
      <c r="BA469" s="211" t="s">
        <v>222</v>
      </c>
      <c r="BB469" s="211" t="s">
        <v>222</v>
      </c>
      <c r="BC469" s="211" t="s">
        <v>222</v>
      </c>
      <c r="BD469" s="211" t="s">
        <v>222</v>
      </c>
      <c r="BE469" s="209" t="s">
        <v>1756</v>
      </c>
      <c r="BF469" s="209" t="s">
        <v>1757</v>
      </c>
      <c r="BG469" s="211">
        <v>0.52</v>
      </c>
      <c r="BH469" s="211" t="s">
        <v>222</v>
      </c>
    </row>
    <row r="470" spans="1:60" x14ac:dyDescent="0.3">
      <c r="A470" s="208">
        <v>467</v>
      </c>
      <c r="B470" s="209" t="s">
        <v>2291</v>
      </c>
      <c r="C470" s="207" t="s">
        <v>234</v>
      </c>
      <c r="D470" s="209" t="s">
        <v>286</v>
      </c>
      <c r="E470" s="209" t="s">
        <v>880</v>
      </c>
      <c r="F470" s="209" t="s">
        <v>288</v>
      </c>
      <c r="G470" s="209" t="s">
        <v>1216</v>
      </c>
      <c r="H470" s="209" t="s">
        <v>1217</v>
      </c>
      <c r="I470" s="209" t="s">
        <v>291</v>
      </c>
      <c r="J470" s="209" t="s">
        <v>833</v>
      </c>
      <c r="K470" s="211">
        <v>9.2307692308</v>
      </c>
      <c r="L470" s="211" t="s">
        <v>222</v>
      </c>
      <c r="M470" s="212">
        <v>20.164739440000002</v>
      </c>
      <c r="N470" s="212">
        <v>18.934360614999999</v>
      </c>
      <c r="O470" s="212">
        <v>12.671148694999999</v>
      </c>
      <c r="P470" s="213">
        <v>46234</v>
      </c>
      <c r="Q470" s="212">
        <v>82571.491269999999</v>
      </c>
      <c r="R470" s="212">
        <v>83069.203840000002</v>
      </c>
      <c r="S470" s="212">
        <v>-497.71256982</v>
      </c>
      <c r="T470" s="211" t="s">
        <v>222</v>
      </c>
      <c r="U470" s="211">
        <v>87.289438079999996</v>
      </c>
      <c r="V470" s="211" t="s">
        <v>222</v>
      </c>
      <c r="W470" s="213">
        <v>46142</v>
      </c>
      <c r="X470" s="211">
        <v>75.142124539999998</v>
      </c>
      <c r="Y470" s="211" t="s">
        <v>222</v>
      </c>
      <c r="Z470" s="213">
        <v>45915</v>
      </c>
      <c r="AA470" s="210">
        <v>0.98450018596</v>
      </c>
      <c r="AB470" s="213">
        <v>46234</v>
      </c>
      <c r="AC470" s="212">
        <v>975.90700000000004</v>
      </c>
      <c r="AD470" s="212">
        <v>83871.483670000001</v>
      </c>
      <c r="AE470" s="211">
        <v>85.942086356999994</v>
      </c>
      <c r="AF470" s="213">
        <v>46241</v>
      </c>
      <c r="AG470" s="210">
        <v>11.936090224999999</v>
      </c>
      <c r="AH470" s="211">
        <v>10.16</v>
      </c>
      <c r="AI470" s="211">
        <v>0.88</v>
      </c>
      <c r="AJ470" s="211" t="s">
        <v>222</v>
      </c>
      <c r="AK470" s="211" t="s">
        <v>222</v>
      </c>
      <c r="AL470" s="211" t="s">
        <v>222</v>
      </c>
      <c r="AM470" s="211" t="s">
        <v>222</v>
      </c>
      <c r="AN470" s="211" t="s">
        <v>222</v>
      </c>
      <c r="AO470" s="211" t="s">
        <v>222</v>
      </c>
      <c r="AP470" s="211" t="s">
        <v>222</v>
      </c>
      <c r="AQ470" s="211" t="s">
        <v>222</v>
      </c>
      <c r="AR470" s="211" t="s">
        <v>222</v>
      </c>
      <c r="AS470" s="211" t="s">
        <v>222</v>
      </c>
      <c r="AT470" s="211" t="s">
        <v>222</v>
      </c>
      <c r="AU470" s="211" t="s">
        <v>222</v>
      </c>
      <c r="AV470" s="211" t="s">
        <v>222</v>
      </c>
      <c r="AW470" s="210">
        <v>5.3550774923000004</v>
      </c>
      <c r="AX470" s="210">
        <v>-0.56989997665000003</v>
      </c>
      <c r="AY470" s="211" t="s">
        <v>222</v>
      </c>
      <c r="AZ470" s="211" t="s">
        <v>222</v>
      </c>
      <c r="BA470" s="210">
        <v>1.0131245683000001</v>
      </c>
      <c r="BB470" s="211" t="s">
        <v>222</v>
      </c>
      <c r="BC470" s="211" t="s">
        <v>222</v>
      </c>
      <c r="BD470" s="211" t="s">
        <v>222</v>
      </c>
      <c r="BE470" s="209" t="s">
        <v>1756</v>
      </c>
      <c r="BF470" s="209" t="s">
        <v>1757</v>
      </c>
      <c r="BG470" s="211">
        <v>0.88</v>
      </c>
      <c r="BH470" s="210">
        <v>1.0293601590999999</v>
      </c>
    </row>
    <row r="471" spans="1:60" x14ac:dyDescent="0.3">
      <c r="A471" s="208">
        <v>468</v>
      </c>
      <c r="B471" s="209" t="s">
        <v>1452</v>
      </c>
      <c r="C471" s="207" t="s">
        <v>234</v>
      </c>
      <c r="D471" s="209" t="s">
        <v>286</v>
      </c>
      <c r="E471" s="209" t="s">
        <v>880</v>
      </c>
      <c r="F471" s="209" t="s">
        <v>288</v>
      </c>
      <c r="G471" s="209" t="s">
        <v>1453</v>
      </c>
      <c r="H471" s="209" t="s">
        <v>1454</v>
      </c>
      <c r="I471" s="209" t="s">
        <v>291</v>
      </c>
      <c r="J471" s="209" t="s">
        <v>833</v>
      </c>
      <c r="K471" s="211">
        <v>0</v>
      </c>
      <c r="L471" s="211" t="s">
        <v>222</v>
      </c>
      <c r="M471" s="212">
        <v>165.14893068000001</v>
      </c>
      <c r="N471" s="212">
        <v>0</v>
      </c>
      <c r="O471" s="212">
        <v>0</v>
      </c>
      <c r="P471" s="213">
        <v>46127</v>
      </c>
      <c r="Q471" s="211" t="s">
        <v>222</v>
      </c>
      <c r="R471" s="211" t="s">
        <v>222</v>
      </c>
      <c r="S471" s="211" t="s">
        <v>222</v>
      </c>
      <c r="T471" s="211" t="s">
        <v>222</v>
      </c>
      <c r="U471" s="211">
        <v>9.8741814800000007</v>
      </c>
      <c r="V471" s="211" t="s">
        <v>222</v>
      </c>
      <c r="W471" s="213">
        <v>46127</v>
      </c>
      <c r="X471" s="211">
        <v>8.4107923085999996</v>
      </c>
      <c r="Y471" s="211" t="s">
        <v>222</v>
      </c>
      <c r="Z471" s="213">
        <v>45989</v>
      </c>
      <c r="AA471" s="211" t="s">
        <v>222</v>
      </c>
      <c r="AB471" s="213">
        <v>46234</v>
      </c>
      <c r="AC471" s="212">
        <v>713.78241163999996</v>
      </c>
      <c r="AD471" s="212">
        <v>4943.8150299999998</v>
      </c>
      <c r="AE471" s="211">
        <v>6.9262214218000002</v>
      </c>
      <c r="AF471" s="213">
        <v>46148</v>
      </c>
      <c r="AG471" s="211" t="s">
        <v>222</v>
      </c>
      <c r="AH471" s="211">
        <v>3.48581852</v>
      </c>
      <c r="AI471" s="211">
        <v>0</v>
      </c>
      <c r="AJ471" s="211" t="s">
        <v>222</v>
      </c>
      <c r="AK471" s="211" t="s">
        <v>222</v>
      </c>
      <c r="AL471" s="211" t="s">
        <v>222</v>
      </c>
      <c r="AM471" s="211" t="s">
        <v>222</v>
      </c>
      <c r="AN471" s="211" t="s">
        <v>222</v>
      </c>
      <c r="AO471" s="211" t="s">
        <v>222</v>
      </c>
      <c r="AP471" s="211" t="s">
        <v>222</v>
      </c>
      <c r="AQ471" s="211" t="s">
        <v>222</v>
      </c>
      <c r="AR471" s="211" t="s">
        <v>222</v>
      </c>
      <c r="AS471" s="211" t="s">
        <v>222</v>
      </c>
      <c r="AT471" s="211" t="s">
        <v>222</v>
      </c>
      <c r="AU471" s="211" t="s">
        <v>222</v>
      </c>
      <c r="AV471" s="211" t="s">
        <v>222</v>
      </c>
      <c r="AW471" s="210">
        <v>13.268892793999999</v>
      </c>
      <c r="AX471" s="210">
        <v>3.6462373932999999</v>
      </c>
      <c r="AY471" s="211" t="s">
        <v>222</v>
      </c>
      <c r="AZ471" s="211" t="s">
        <v>222</v>
      </c>
      <c r="BA471" s="210">
        <v>0</v>
      </c>
      <c r="BB471" s="211" t="s">
        <v>222</v>
      </c>
      <c r="BC471" s="211" t="s">
        <v>222</v>
      </c>
      <c r="BD471" s="211" t="s">
        <v>222</v>
      </c>
      <c r="BE471" s="209" t="s">
        <v>1756</v>
      </c>
      <c r="BF471" s="209" t="s">
        <v>1757</v>
      </c>
      <c r="BG471" s="211">
        <v>0</v>
      </c>
      <c r="BH471" s="211" t="s">
        <v>222</v>
      </c>
    </row>
    <row r="472" spans="1:60" x14ac:dyDescent="0.3">
      <c r="A472" s="208">
        <v>469</v>
      </c>
      <c r="B472" s="209" t="s">
        <v>2471</v>
      </c>
      <c r="C472" s="207" t="s">
        <v>234</v>
      </c>
      <c r="D472" s="209" t="s">
        <v>286</v>
      </c>
      <c r="E472" s="209" t="s">
        <v>880</v>
      </c>
      <c r="F472" s="209" t="s">
        <v>288</v>
      </c>
      <c r="G472" s="209" t="s">
        <v>1455</v>
      </c>
      <c r="H472" s="209" t="s">
        <v>1454</v>
      </c>
      <c r="I472" s="209" t="s">
        <v>291</v>
      </c>
      <c r="J472" s="209" t="s">
        <v>833</v>
      </c>
      <c r="K472" s="211">
        <v>9.2307692308</v>
      </c>
      <c r="L472" s="211" t="s">
        <v>222</v>
      </c>
      <c r="M472" s="212">
        <v>3.63108488</v>
      </c>
      <c r="N472" s="212">
        <v>4.0212729230999997</v>
      </c>
      <c r="O472" s="212">
        <v>11.355991304</v>
      </c>
      <c r="P472" s="213">
        <v>46245</v>
      </c>
      <c r="Q472" s="212">
        <v>2976.4726565000001</v>
      </c>
      <c r="R472" s="211" t="s">
        <v>222</v>
      </c>
      <c r="S472" s="211" t="s">
        <v>222</v>
      </c>
      <c r="T472" s="211" t="s">
        <v>222</v>
      </c>
      <c r="U472" s="211">
        <v>57.36</v>
      </c>
      <c r="V472" s="211" t="s">
        <v>222</v>
      </c>
      <c r="W472" s="213">
        <v>46086</v>
      </c>
      <c r="X472" s="211">
        <v>3.42</v>
      </c>
      <c r="Y472" s="211" t="s">
        <v>222</v>
      </c>
      <c r="Z472" s="213">
        <v>46216</v>
      </c>
      <c r="AA472" s="210">
        <v>0.60205987450999998</v>
      </c>
      <c r="AB472" s="213">
        <v>46234</v>
      </c>
      <c r="AC472" s="212">
        <v>713.78241163999996</v>
      </c>
      <c r="AD472" s="212">
        <v>4943.8150299999998</v>
      </c>
      <c r="AE472" s="211">
        <v>6.9262214218000002</v>
      </c>
      <c r="AF472" s="215" t="s">
        <v>222</v>
      </c>
      <c r="AG472" s="211" t="s">
        <v>222</v>
      </c>
      <c r="AH472" s="211">
        <v>0</v>
      </c>
      <c r="AI472" s="211">
        <v>0</v>
      </c>
      <c r="AJ472" s="211" t="s">
        <v>222</v>
      </c>
      <c r="AK472" s="211" t="s">
        <v>222</v>
      </c>
      <c r="AL472" s="211" t="s">
        <v>222</v>
      </c>
      <c r="AM472" s="211" t="s">
        <v>222</v>
      </c>
      <c r="AN472" s="211" t="s">
        <v>222</v>
      </c>
      <c r="AO472" s="211" t="s">
        <v>222</v>
      </c>
      <c r="AP472" s="211" t="s">
        <v>222</v>
      </c>
      <c r="AQ472" s="211" t="s">
        <v>222</v>
      </c>
      <c r="AR472" s="211" t="s">
        <v>222</v>
      </c>
      <c r="AS472" s="211" t="s">
        <v>222</v>
      </c>
      <c r="AT472" s="211" t="s">
        <v>222</v>
      </c>
      <c r="AU472" s="211" t="s">
        <v>222</v>
      </c>
      <c r="AV472" s="211" t="s">
        <v>222</v>
      </c>
      <c r="AW472" s="210">
        <v>21.929824561</v>
      </c>
      <c r="AX472" s="210">
        <v>-2.3709902371</v>
      </c>
      <c r="AY472" s="211" t="s">
        <v>222</v>
      </c>
      <c r="AZ472" s="211" t="s">
        <v>222</v>
      </c>
      <c r="BA472" s="210">
        <v>0</v>
      </c>
      <c r="BB472" s="211" t="s">
        <v>222</v>
      </c>
      <c r="BC472" s="211" t="s">
        <v>222</v>
      </c>
      <c r="BD472" s="211" t="s">
        <v>222</v>
      </c>
      <c r="BE472" s="209" t="s">
        <v>1756</v>
      </c>
      <c r="BF472" s="209" t="s">
        <v>1757</v>
      </c>
      <c r="BG472" s="211">
        <v>0</v>
      </c>
      <c r="BH472" s="210">
        <v>0</v>
      </c>
    </row>
    <row r="473" spans="1:60" x14ac:dyDescent="0.3">
      <c r="A473" s="208">
        <v>470</v>
      </c>
      <c r="B473" s="209" t="s">
        <v>2472</v>
      </c>
      <c r="C473" s="207" t="s">
        <v>234</v>
      </c>
      <c r="D473" s="209" t="s">
        <v>286</v>
      </c>
      <c r="E473" s="209" t="s">
        <v>880</v>
      </c>
      <c r="F473" s="209" t="s">
        <v>288</v>
      </c>
      <c r="G473" s="209" t="s">
        <v>1456</v>
      </c>
      <c r="H473" s="209" t="s">
        <v>1454</v>
      </c>
      <c r="I473" s="209" t="s">
        <v>291</v>
      </c>
      <c r="J473" s="209" t="s">
        <v>833</v>
      </c>
      <c r="K473" s="211">
        <v>9.2307692308</v>
      </c>
      <c r="L473" s="211" t="s">
        <v>222</v>
      </c>
      <c r="M473" s="212">
        <v>1.4588855199999999</v>
      </c>
      <c r="N473" s="212">
        <v>5.4087412307999996</v>
      </c>
      <c r="O473" s="212">
        <v>8.8260869564999997E-2</v>
      </c>
      <c r="P473" s="213">
        <v>46245</v>
      </c>
      <c r="Q473" s="212">
        <v>7137.8241164000001</v>
      </c>
      <c r="R473" s="211" t="s">
        <v>222</v>
      </c>
      <c r="S473" s="211" t="s">
        <v>222</v>
      </c>
      <c r="T473" s="211" t="s">
        <v>222</v>
      </c>
      <c r="U473" s="211">
        <v>10</v>
      </c>
      <c r="V473" s="211" t="s">
        <v>222</v>
      </c>
      <c r="W473" s="213">
        <v>46245</v>
      </c>
      <c r="X473" s="211">
        <v>5.99088639</v>
      </c>
      <c r="Y473" s="211" t="s">
        <v>222</v>
      </c>
      <c r="Z473" s="213">
        <v>46188</v>
      </c>
      <c r="AA473" s="210">
        <v>1.4437886679</v>
      </c>
      <c r="AB473" s="213">
        <v>46234</v>
      </c>
      <c r="AC473" s="212">
        <v>713.78241163999996</v>
      </c>
      <c r="AD473" s="212">
        <v>4943.8150299999998</v>
      </c>
      <c r="AE473" s="211">
        <v>6.9262214218000002</v>
      </c>
      <c r="AF473" s="213">
        <v>46203</v>
      </c>
      <c r="AG473" s="211" t="s">
        <v>222</v>
      </c>
      <c r="AH473" s="211">
        <v>6.3834377299999998</v>
      </c>
      <c r="AI473" s="211">
        <v>0</v>
      </c>
      <c r="AJ473" s="211" t="s">
        <v>222</v>
      </c>
      <c r="AK473" s="211" t="s">
        <v>222</v>
      </c>
      <c r="AL473" s="211" t="s">
        <v>222</v>
      </c>
      <c r="AM473" s="211" t="s">
        <v>222</v>
      </c>
      <c r="AN473" s="211" t="s">
        <v>222</v>
      </c>
      <c r="AO473" s="211" t="s">
        <v>222</v>
      </c>
      <c r="AP473" s="211" t="s">
        <v>222</v>
      </c>
      <c r="AQ473" s="211" t="s">
        <v>222</v>
      </c>
      <c r="AR473" s="211" t="s">
        <v>222</v>
      </c>
      <c r="AS473" s="211" t="s">
        <v>222</v>
      </c>
      <c r="AT473" s="211" t="s">
        <v>222</v>
      </c>
      <c r="AU473" s="211" t="s">
        <v>222</v>
      </c>
      <c r="AV473" s="211" t="s">
        <v>222</v>
      </c>
      <c r="AW473" s="210">
        <v>66.920207611999999</v>
      </c>
      <c r="AX473" s="210">
        <v>0</v>
      </c>
      <c r="AY473" s="211" t="s">
        <v>222</v>
      </c>
      <c r="AZ473" s="211" t="s">
        <v>222</v>
      </c>
      <c r="BA473" s="210">
        <v>0</v>
      </c>
      <c r="BB473" s="211" t="s">
        <v>222</v>
      </c>
      <c r="BC473" s="211" t="s">
        <v>222</v>
      </c>
      <c r="BD473" s="211" t="s">
        <v>222</v>
      </c>
      <c r="BE473" s="209" t="s">
        <v>1756</v>
      </c>
      <c r="BF473" s="209" t="s">
        <v>1757</v>
      </c>
      <c r="BG473" s="211">
        <v>0</v>
      </c>
      <c r="BH473" s="210">
        <v>0</v>
      </c>
    </row>
    <row r="474" spans="1:60" x14ac:dyDescent="0.3">
      <c r="A474" s="208">
        <v>471</v>
      </c>
      <c r="B474" s="209" t="s">
        <v>2473</v>
      </c>
      <c r="C474" s="207" t="s">
        <v>234</v>
      </c>
      <c r="D474" s="209" t="s">
        <v>286</v>
      </c>
      <c r="E474" s="209" t="s">
        <v>880</v>
      </c>
      <c r="F474" s="209" t="s">
        <v>288</v>
      </c>
      <c r="G474" s="209" t="s">
        <v>1646</v>
      </c>
      <c r="H474" s="209" t="s">
        <v>1647</v>
      </c>
      <c r="I474" s="209" t="s">
        <v>291</v>
      </c>
      <c r="J474" s="209" t="s">
        <v>833</v>
      </c>
      <c r="K474" s="211">
        <v>6.1538461538</v>
      </c>
      <c r="L474" s="211" t="s">
        <v>222</v>
      </c>
      <c r="M474" s="212">
        <v>4.9804246799999996</v>
      </c>
      <c r="N474" s="212">
        <v>5.8296627691999996</v>
      </c>
      <c r="O474" s="212">
        <v>16.474614783</v>
      </c>
      <c r="P474" s="213">
        <v>46240</v>
      </c>
      <c r="Q474" s="212">
        <v>78673.681460000007</v>
      </c>
      <c r="R474" s="212">
        <v>7931.0142255000001</v>
      </c>
      <c r="S474" s="212">
        <v>70742.667233999993</v>
      </c>
      <c r="T474" s="211" t="s">
        <v>222</v>
      </c>
      <c r="U474" s="211">
        <v>12.07</v>
      </c>
      <c r="V474" s="211" t="s">
        <v>222</v>
      </c>
      <c r="W474" s="213">
        <v>46240</v>
      </c>
      <c r="X474" s="211">
        <v>9.2237017021999996</v>
      </c>
      <c r="Y474" s="211" t="s">
        <v>222</v>
      </c>
      <c r="Z474" s="213">
        <v>45901</v>
      </c>
      <c r="AA474" s="210">
        <v>0.87629371065999995</v>
      </c>
      <c r="AB474" s="213">
        <v>46234</v>
      </c>
      <c r="AC474" s="212">
        <v>6518.1177680000001</v>
      </c>
      <c r="AD474" s="212">
        <v>89780.036649999995</v>
      </c>
      <c r="AE474" s="211">
        <v>13.773920607999999</v>
      </c>
      <c r="AF474" s="213">
        <v>46233</v>
      </c>
      <c r="AG474" s="210">
        <v>5.8028999018</v>
      </c>
      <c r="AH474" s="211">
        <v>0.59131549998999999</v>
      </c>
      <c r="AI474" s="211">
        <v>7.6666999999999999E-2</v>
      </c>
      <c r="AJ474" s="211" t="s">
        <v>222</v>
      </c>
      <c r="AK474" s="211" t="s">
        <v>222</v>
      </c>
      <c r="AL474" s="211" t="s">
        <v>222</v>
      </c>
      <c r="AM474" s="211" t="s">
        <v>222</v>
      </c>
      <c r="AN474" s="211" t="s">
        <v>222</v>
      </c>
      <c r="AO474" s="211" t="s">
        <v>222</v>
      </c>
      <c r="AP474" s="211" t="s">
        <v>222</v>
      </c>
      <c r="AQ474" s="211" t="s">
        <v>222</v>
      </c>
      <c r="AR474" s="211" t="s">
        <v>222</v>
      </c>
      <c r="AS474" s="211" t="s">
        <v>222</v>
      </c>
      <c r="AT474" s="211" t="s">
        <v>222</v>
      </c>
      <c r="AU474" s="211" t="s">
        <v>222</v>
      </c>
      <c r="AV474" s="211" t="s">
        <v>222</v>
      </c>
      <c r="AW474" s="210">
        <v>10.096703242</v>
      </c>
      <c r="AX474" s="210">
        <v>-3.9634195309000003E-2</v>
      </c>
      <c r="AY474" s="211" t="s">
        <v>222</v>
      </c>
      <c r="AZ474" s="211" t="s">
        <v>222</v>
      </c>
      <c r="BA474" s="211" t="s">
        <v>222</v>
      </c>
      <c r="BB474" s="211" t="s">
        <v>222</v>
      </c>
      <c r="BC474" s="211" t="s">
        <v>222</v>
      </c>
      <c r="BD474" s="211" t="s">
        <v>222</v>
      </c>
      <c r="BE474" s="209" t="s">
        <v>1756</v>
      </c>
      <c r="BF474" s="209" t="s">
        <v>1757</v>
      </c>
      <c r="BG474" s="211">
        <v>0</v>
      </c>
      <c r="BH474" s="210">
        <v>0</v>
      </c>
    </row>
    <row r="475" spans="1:60" x14ac:dyDescent="0.3">
      <c r="A475" s="208">
        <v>472</v>
      </c>
      <c r="B475" s="209" t="s">
        <v>2474</v>
      </c>
      <c r="C475" s="207" t="s">
        <v>234</v>
      </c>
      <c r="D475" s="209" t="s">
        <v>286</v>
      </c>
      <c r="E475" s="209" t="s">
        <v>880</v>
      </c>
      <c r="F475" s="209" t="s">
        <v>288</v>
      </c>
      <c r="G475" s="209" t="s">
        <v>567</v>
      </c>
      <c r="H475" s="209" t="s">
        <v>568</v>
      </c>
      <c r="I475" s="209" t="s">
        <v>291</v>
      </c>
      <c r="J475" s="209" t="s">
        <v>833</v>
      </c>
      <c r="K475" s="211">
        <v>0</v>
      </c>
      <c r="L475" s="211" t="s">
        <v>222</v>
      </c>
      <c r="M475" s="212">
        <v>1.13568E-3</v>
      </c>
      <c r="N475" s="212">
        <v>0</v>
      </c>
      <c r="O475" s="212">
        <v>0</v>
      </c>
      <c r="P475" s="213">
        <v>46092</v>
      </c>
      <c r="Q475" s="211" t="s">
        <v>222</v>
      </c>
      <c r="R475" s="211" t="s">
        <v>222</v>
      </c>
      <c r="S475" s="211" t="s">
        <v>222</v>
      </c>
      <c r="T475" s="211" t="s">
        <v>222</v>
      </c>
      <c r="U475" s="211">
        <v>137.84</v>
      </c>
      <c r="V475" s="211" t="s">
        <v>222</v>
      </c>
      <c r="W475" s="213">
        <v>46092</v>
      </c>
      <c r="X475" s="211">
        <v>132.42194420999999</v>
      </c>
      <c r="Y475" s="211" t="s">
        <v>222</v>
      </c>
      <c r="Z475" s="213">
        <v>45930</v>
      </c>
      <c r="AA475" s="211" t="s">
        <v>222</v>
      </c>
      <c r="AB475" s="213">
        <v>46234</v>
      </c>
      <c r="AC475" s="212">
        <v>1613.559</v>
      </c>
      <c r="AD475" s="212">
        <v>247860.99815999999</v>
      </c>
      <c r="AE475" s="211">
        <v>153.61136354999999</v>
      </c>
      <c r="AF475" s="213">
        <v>46234</v>
      </c>
      <c r="AG475" s="211" t="s">
        <v>222</v>
      </c>
      <c r="AH475" s="211">
        <v>10.6</v>
      </c>
      <c r="AI475" s="211">
        <v>0.82</v>
      </c>
      <c r="AJ475" s="211" t="s">
        <v>222</v>
      </c>
      <c r="AK475" s="211" t="s">
        <v>222</v>
      </c>
      <c r="AL475" s="211" t="s">
        <v>222</v>
      </c>
      <c r="AM475" s="211" t="s">
        <v>222</v>
      </c>
      <c r="AN475" s="211" t="s">
        <v>222</v>
      </c>
      <c r="AO475" s="211" t="s">
        <v>222</v>
      </c>
      <c r="AP475" s="211" t="s">
        <v>222</v>
      </c>
      <c r="AQ475" s="211" t="s">
        <v>222</v>
      </c>
      <c r="AR475" s="211" t="s">
        <v>222</v>
      </c>
      <c r="AS475" s="211" t="s">
        <v>222</v>
      </c>
      <c r="AT475" s="211" t="s">
        <v>222</v>
      </c>
      <c r="AU475" s="211" t="s">
        <v>222</v>
      </c>
      <c r="AV475" s="211" t="s">
        <v>222</v>
      </c>
      <c r="AW475" s="211" t="s">
        <v>222</v>
      </c>
      <c r="AX475" s="211" t="s">
        <v>222</v>
      </c>
      <c r="AY475" s="211" t="s">
        <v>222</v>
      </c>
      <c r="AZ475" s="211" t="s">
        <v>222</v>
      </c>
      <c r="BA475" s="211" t="s">
        <v>222</v>
      </c>
      <c r="BB475" s="211" t="s">
        <v>222</v>
      </c>
      <c r="BC475" s="211" t="s">
        <v>222</v>
      </c>
      <c r="BD475" s="211" t="s">
        <v>222</v>
      </c>
      <c r="BE475" s="209" t="s">
        <v>1756</v>
      </c>
      <c r="BF475" s="209" t="s">
        <v>1757</v>
      </c>
      <c r="BG475" s="211">
        <v>0.82</v>
      </c>
      <c r="BH475" s="211" t="s">
        <v>222</v>
      </c>
    </row>
    <row r="476" spans="1:60" x14ac:dyDescent="0.3">
      <c r="A476" s="208">
        <v>473</v>
      </c>
      <c r="B476" s="209" t="s">
        <v>1888</v>
      </c>
      <c r="C476" s="207" t="s">
        <v>234</v>
      </c>
      <c r="D476" s="209" t="s">
        <v>286</v>
      </c>
      <c r="E476" s="209" t="s">
        <v>880</v>
      </c>
      <c r="F476" s="209" t="s">
        <v>288</v>
      </c>
      <c r="G476" s="209" t="s">
        <v>1889</v>
      </c>
      <c r="H476" s="209" t="s">
        <v>1890</v>
      </c>
      <c r="I476" s="209" t="s">
        <v>222</v>
      </c>
      <c r="J476" s="209" t="s">
        <v>833</v>
      </c>
      <c r="K476" s="211">
        <v>56.923076923000004</v>
      </c>
      <c r="L476" s="211" t="s">
        <v>222</v>
      </c>
      <c r="M476" s="212">
        <v>59.426278920000001</v>
      </c>
      <c r="N476" s="212">
        <v>16.106659537999999</v>
      </c>
      <c r="O476" s="212">
        <v>13.066630434</v>
      </c>
      <c r="P476" s="213">
        <v>46247</v>
      </c>
      <c r="Q476" s="212">
        <v>111378.93524999999</v>
      </c>
      <c r="R476" s="212">
        <v>119000</v>
      </c>
      <c r="S476" s="212">
        <v>-7621.0647499999995</v>
      </c>
      <c r="T476" s="211" t="s">
        <v>222</v>
      </c>
      <c r="U476" s="211">
        <v>1699</v>
      </c>
      <c r="V476" s="211" t="s">
        <v>222</v>
      </c>
      <c r="W476" s="213">
        <v>46156</v>
      </c>
      <c r="X476" s="211">
        <v>900</v>
      </c>
      <c r="Y476" s="211" t="s">
        <v>222</v>
      </c>
      <c r="Z476" s="213">
        <v>46211</v>
      </c>
      <c r="AA476" s="210">
        <v>1.2949343594</v>
      </c>
      <c r="AB476" s="213">
        <v>46234</v>
      </c>
      <c r="AC476" s="212">
        <v>86.474999999999994</v>
      </c>
      <c r="AD476" s="212">
        <v>86011.259520000007</v>
      </c>
      <c r="AE476" s="211">
        <v>994.63728847000004</v>
      </c>
      <c r="AF476" s="215" t="s">
        <v>222</v>
      </c>
      <c r="AG476" s="210">
        <v>0</v>
      </c>
      <c r="AH476" s="211">
        <v>0</v>
      </c>
      <c r="AI476" s="211">
        <v>0</v>
      </c>
      <c r="AJ476" s="211" t="s">
        <v>222</v>
      </c>
      <c r="AK476" s="211" t="s">
        <v>222</v>
      </c>
      <c r="AL476" s="211" t="s">
        <v>222</v>
      </c>
      <c r="AM476" s="211" t="s">
        <v>222</v>
      </c>
      <c r="AN476" s="211" t="s">
        <v>222</v>
      </c>
      <c r="AO476" s="211" t="s">
        <v>222</v>
      </c>
      <c r="AP476" s="211" t="s">
        <v>222</v>
      </c>
      <c r="AQ476" s="211" t="s">
        <v>222</v>
      </c>
      <c r="AR476" s="211" t="s">
        <v>222</v>
      </c>
      <c r="AS476" s="211" t="s">
        <v>222</v>
      </c>
      <c r="AT476" s="211" t="s">
        <v>222</v>
      </c>
      <c r="AU476" s="211" t="s">
        <v>222</v>
      </c>
      <c r="AV476" s="211" t="s">
        <v>222</v>
      </c>
      <c r="AW476" s="210">
        <v>22.665714286</v>
      </c>
      <c r="AX476" s="210">
        <v>-29.370217775</v>
      </c>
      <c r="AY476" s="212">
        <v>8</v>
      </c>
      <c r="AZ476" s="212">
        <v>6</v>
      </c>
      <c r="BA476" s="210">
        <v>0</v>
      </c>
      <c r="BB476" s="211" t="s">
        <v>222</v>
      </c>
      <c r="BC476" s="211" t="s">
        <v>222</v>
      </c>
      <c r="BD476" s="211" t="s">
        <v>222</v>
      </c>
      <c r="BE476" s="209" t="s">
        <v>1756</v>
      </c>
      <c r="BF476" s="209" t="s">
        <v>1757</v>
      </c>
      <c r="BG476" s="211">
        <v>0</v>
      </c>
      <c r="BH476" s="210">
        <v>0</v>
      </c>
    </row>
    <row r="477" spans="1:60" x14ac:dyDescent="0.3">
      <c r="A477" s="208">
        <v>474</v>
      </c>
      <c r="B477" s="209" t="s">
        <v>2475</v>
      </c>
      <c r="C477" s="207" t="s">
        <v>234</v>
      </c>
      <c r="D477" s="209" t="s">
        <v>286</v>
      </c>
      <c r="E477" s="209" t="s">
        <v>880</v>
      </c>
      <c r="F477" s="209" t="s">
        <v>288</v>
      </c>
      <c r="G477" s="209" t="s">
        <v>1811</v>
      </c>
      <c r="H477" s="209" t="s">
        <v>1295</v>
      </c>
      <c r="I477" s="209" t="s">
        <v>291</v>
      </c>
      <c r="J477" s="209" t="s">
        <v>833</v>
      </c>
      <c r="K477" s="211">
        <v>0</v>
      </c>
      <c r="L477" s="211" t="s">
        <v>222</v>
      </c>
      <c r="M477" s="212">
        <v>0</v>
      </c>
      <c r="N477" s="212">
        <v>0</v>
      </c>
      <c r="O477" s="212">
        <v>0</v>
      </c>
      <c r="P477" s="213">
        <v>45652</v>
      </c>
      <c r="Q477" s="211" t="s">
        <v>222</v>
      </c>
      <c r="R477" s="211" t="s">
        <v>222</v>
      </c>
      <c r="S477" s="211" t="s">
        <v>222</v>
      </c>
      <c r="T477" s="211" t="s">
        <v>222</v>
      </c>
      <c r="U477" s="211" t="s">
        <v>222</v>
      </c>
      <c r="V477" s="211" t="s">
        <v>222</v>
      </c>
      <c r="W477" s="215" t="s">
        <v>222</v>
      </c>
      <c r="X477" s="211" t="s">
        <v>222</v>
      </c>
      <c r="Y477" s="211" t="s">
        <v>222</v>
      </c>
      <c r="Z477" s="215" t="s">
        <v>222</v>
      </c>
      <c r="AA477" s="211" t="s">
        <v>222</v>
      </c>
      <c r="AB477" s="213">
        <v>46234</v>
      </c>
      <c r="AC477" s="212">
        <v>118.7357149</v>
      </c>
      <c r="AD477" s="212">
        <v>145490.07847000001</v>
      </c>
      <c r="AE477" s="211">
        <v>1225.3270096000001</v>
      </c>
      <c r="AF477" s="215" t="s">
        <v>222</v>
      </c>
      <c r="AG477" s="211" t="s">
        <v>222</v>
      </c>
      <c r="AH477" s="211">
        <v>0</v>
      </c>
      <c r="AI477" s="211">
        <v>0</v>
      </c>
      <c r="AJ477" s="211" t="s">
        <v>222</v>
      </c>
      <c r="AK477" s="211" t="s">
        <v>222</v>
      </c>
      <c r="AL477" s="211" t="s">
        <v>222</v>
      </c>
      <c r="AM477" s="211" t="s">
        <v>222</v>
      </c>
      <c r="AN477" s="211" t="s">
        <v>222</v>
      </c>
      <c r="AO477" s="211" t="s">
        <v>222</v>
      </c>
      <c r="AP477" s="211" t="s">
        <v>222</v>
      </c>
      <c r="AQ477" s="211" t="s">
        <v>222</v>
      </c>
      <c r="AR477" s="211" t="s">
        <v>222</v>
      </c>
      <c r="AS477" s="211" t="s">
        <v>222</v>
      </c>
      <c r="AT477" s="211" t="s">
        <v>222</v>
      </c>
      <c r="AU477" s="211" t="s">
        <v>222</v>
      </c>
      <c r="AV477" s="211" t="s">
        <v>222</v>
      </c>
      <c r="AW477" s="211" t="s">
        <v>222</v>
      </c>
      <c r="AX477" s="211" t="s">
        <v>222</v>
      </c>
      <c r="AY477" s="211" t="s">
        <v>222</v>
      </c>
      <c r="AZ477" s="211" t="s">
        <v>222</v>
      </c>
      <c r="BA477" s="210">
        <v>0</v>
      </c>
      <c r="BB477" s="211" t="s">
        <v>222</v>
      </c>
      <c r="BC477" s="211" t="s">
        <v>222</v>
      </c>
      <c r="BD477" s="211" t="s">
        <v>222</v>
      </c>
      <c r="BE477" s="209" t="s">
        <v>1756</v>
      </c>
      <c r="BF477" s="209" t="s">
        <v>1757</v>
      </c>
      <c r="BG477" s="211">
        <v>0</v>
      </c>
      <c r="BH477" s="211" t="s">
        <v>222</v>
      </c>
    </row>
    <row r="478" spans="1:60" x14ac:dyDescent="0.3">
      <c r="A478" s="208">
        <v>475</v>
      </c>
      <c r="B478" s="209" t="s">
        <v>2476</v>
      </c>
      <c r="C478" s="207" t="s">
        <v>234</v>
      </c>
      <c r="D478" s="209" t="s">
        <v>286</v>
      </c>
      <c r="E478" s="209" t="s">
        <v>880</v>
      </c>
      <c r="F478" s="209" t="s">
        <v>288</v>
      </c>
      <c r="G478" s="209" t="s">
        <v>1774</v>
      </c>
      <c r="H478" s="209" t="s">
        <v>1295</v>
      </c>
      <c r="I478" s="209" t="s">
        <v>291</v>
      </c>
      <c r="J478" s="209" t="s">
        <v>833</v>
      </c>
      <c r="K478" s="211">
        <v>0</v>
      </c>
      <c r="L478" s="211" t="s">
        <v>222</v>
      </c>
      <c r="M478" s="212">
        <v>0</v>
      </c>
      <c r="N478" s="212">
        <v>0</v>
      </c>
      <c r="O478" s="212">
        <v>0</v>
      </c>
      <c r="P478" s="213">
        <v>45476</v>
      </c>
      <c r="Q478" s="211" t="s">
        <v>222</v>
      </c>
      <c r="R478" s="211" t="s">
        <v>222</v>
      </c>
      <c r="S478" s="211" t="s">
        <v>222</v>
      </c>
      <c r="T478" s="211" t="s">
        <v>222</v>
      </c>
      <c r="U478" s="211" t="s">
        <v>222</v>
      </c>
      <c r="V478" s="211" t="s">
        <v>222</v>
      </c>
      <c r="W478" s="215" t="s">
        <v>222</v>
      </c>
      <c r="X478" s="211" t="s">
        <v>222</v>
      </c>
      <c r="Y478" s="211" t="s">
        <v>222</v>
      </c>
      <c r="Z478" s="215" t="s">
        <v>222</v>
      </c>
      <c r="AA478" s="211" t="s">
        <v>222</v>
      </c>
      <c r="AB478" s="213">
        <v>46234</v>
      </c>
      <c r="AC478" s="212">
        <v>118.7357149</v>
      </c>
      <c r="AD478" s="212">
        <v>145490.07847000001</v>
      </c>
      <c r="AE478" s="211">
        <v>1225.3270096000001</v>
      </c>
      <c r="AF478" s="213">
        <v>46219</v>
      </c>
      <c r="AG478" s="211" t="s">
        <v>222</v>
      </c>
      <c r="AH478" s="211">
        <v>755.48499388000005</v>
      </c>
      <c r="AI478" s="211">
        <v>0</v>
      </c>
      <c r="AJ478" s="211" t="s">
        <v>222</v>
      </c>
      <c r="AK478" s="211" t="s">
        <v>222</v>
      </c>
      <c r="AL478" s="211" t="s">
        <v>222</v>
      </c>
      <c r="AM478" s="211" t="s">
        <v>222</v>
      </c>
      <c r="AN478" s="211" t="s">
        <v>222</v>
      </c>
      <c r="AO478" s="211" t="s">
        <v>222</v>
      </c>
      <c r="AP478" s="211" t="s">
        <v>222</v>
      </c>
      <c r="AQ478" s="211" t="s">
        <v>222</v>
      </c>
      <c r="AR478" s="211" t="s">
        <v>222</v>
      </c>
      <c r="AS478" s="211" t="s">
        <v>222</v>
      </c>
      <c r="AT478" s="211" t="s">
        <v>222</v>
      </c>
      <c r="AU478" s="211" t="s">
        <v>222</v>
      </c>
      <c r="AV478" s="211" t="s">
        <v>222</v>
      </c>
      <c r="AW478" s="211" t="s">
        <v>222</v>
      </c>
      <c r="AX478" s="211" t="s">
        <v>222</v>
      </c>
      <c r="AY478" s="211" t="s">
        <v>222</v>
      </c>
      <c r="AZ478" s="211" t="s">
        <v>222</v>
      </c>
      <c r="BA478" s="211" t="s">
        <v>222</v>
      </c>
      <c r="BB478" s="211" t="s">
        <v>222</v>
      </c>
      <c r="BC478" s="211" t="s">
        <v>222</v>
      </c>
      <c r="BD478" s="211" t="s">
        <v>222</v>
      </c>
      <c r="BE478" s="209" t="s">
        <v>1756</v>
      </c>
      <c r="BF478" s="209" t="s">
        <v>1757</v>
      </c>
      <c r="BG478" s="211">
        <v>0</v>
      </c>
      <c r="BH478" s="211" t="s">
        <v>222</v>
      </c>
    </row>
    <row r="479" spans="1:60" x14ac:dyDescent="0.3">
      <c r="A479" s="208">
        <v>476</v>
      </c>
      <c r="B479" s="209" t="s">
        <v>2477</v>
      </c>
      <c r="C479" s="207" t="s">
        <v>234</v>
      </c>
      <c r="D479" s="209" t="s">
        <v>286</v>
      </c>
      <c r="E479" s="209" t="s">
        <v>880</v>
      </c>
      <c r="F479" s="209" t="s">
        <v>288</v>
      </c>
      <c r="G479" s="209" t="s">
        <v>1775</v>
      </c>
      <c r="H479" s="209" t="s">
        <v>1295</v>
      </c>
      <c r="I479" s="209" t="s">
        <v>291</v>
      </c>
      <c r="J479" s="209" t="s">
        <v>833</v>
      </c>
      <c r="K479" s="211">
        <v>0</v>
      </c>
      <c r="L479" s="211" t="s">
        <v>222</v>
      </c>
      <c r="M479" s="212">
        <v>0</v>
      </c>
      <c r="N479" s="212">
        <v>0</v>
      </c>
      <c r="O479" s="212">
        <v>0</v>
      </c>
      <c r="P479" s="213">
        <v>45462</v>
      </c>
      <c r="Q479" s="211" t="s">
        <v>222</v>
      </c>
      <c r="R479" s="211" t="s">
        <v>222</v>
      </c>
      <c r="S479" s="211" t="s">
        <v>222</v>
      </c>
      <c r="T479" s="211" t="s">
        <v>222</v>
      </c>
      <c r="U479" s="211" t="s">
        <v>222</v>
      </c>
      <c r="V479" s="211" t="s">
        <v>222</v>
      </c>
      <c r="W479" s="215" t="s">
        <v>222</v>
      </c>
      <c r="X479" s="211" t="s">
        <v>222</v>
      </c>
      <c r="Y479" s="211" t="s">
        <v>222</v>
      </c>
      <c r="Z479" s="215" t="s">
        <v>222</v>
      </c>
      <c r="AA479" s="211" t="s">
        <v>222</v>
      </c>
      <c r="AB479" s="213">
        <v>46234</v>
      </c>
      <c r="AC479" s="212">
        <v>118.7357149</v>
      </c>
      <c r="AD479" s="212">
        <v>145490.07847000001</v>
      </c>
      <c r="AE479" s="211">
        <v>1225.3270096000001</v>
      </c>
      <c r="AF479" s="215" t="s">
        <v>222</v>
      </c>
      <c r="AG479" s="211" t="s">
        <v>222</v>
      </c>
      <c r="AH479" s="211">
        <v>0</v>
      </c>
      <c r="AI479" s="211">
        <v>0</v>
      </c>
      <c r="AJ479" s="211" t="s">
        <v>222</v>
      </c>
      <c r="AK479" s="211" t="s">
        <v>222</v>
      </c>
      <c r="AL479" s="211" t="s">
        <v>222</v>
      </c>
      <c r="AM479" s="211" t="s">
        <v>222</v>
      </c>
      <c r="AN479" s="211" t="s">
        <v>222</v>
      </c>
      <c r="AO479" s="211" t="s">
        <v>222</v>
      </c>
      <c r="AP479" s="211" t="s">
        <v>222</v>
      </c>
      <c r="AQ479" s="211" t="s">
        <v>222</v>
      </c>
      <c r="AR479" s="211" t="s">
        <v>222</v>
      </c>
      <c r="AS479" s="211" t="s">
        <v>222</v>
      </c>
      <c r="AT479" s="211" t="s">
        <v>222</v>
      </c>
      <c r="AU479" s="211" t="s">
        <v>222</v>
      </c>
      <c r="AV479" s="211" t="s">
        <v>222</v>
      </c>
      <c r="AW479" s="211" t="s">
        <v>222</v>
      </c>
      <c r="AX479" s="211" t="s">
        <v>222</v>
      </c>
      <c r="AY479" s="211" t="s">
        <v>222</v>
      </c>
      <c r="AZ479" s="211" t="s">
        <v>222</v>
      </c>
      <c r="BA479" s="211" t="s">
        <v>222</v>
      </c>
      <c r="BB479" s="211" t="s">
        <v>222</v>
      </c>
      <c r="BC479" s="211" t="s">
        <v>222</v>
      </c>
      <c r="BD479" s="211" t="s">
        <v>222</v>
      </c>
      <c r="BE479" s="209" t="s">
        <v>1756</v>
      </c>
      <c r="BF479" s="209" t="s">
        <v>1757</v>
      </c>
      <c r="BG479" s="211">
        <v>0</v>
      </c>
      <c r="BH479" s="211" t="s">
        <v>222</v>
      </c>
    </row>
    <row r="480" spans="1:60" x14ac:dyDescent="0.3">
      <c r="A480" s="208">
        <v>477</v>
      </c>
      <c r="B480" s="209" t="s">
        <v>2292</v>
      </c>
      <c r="C480" s="207" t="s">
        <v>234</v>
      </c>
      <c r="D480" s="209" t="s">
        <v>286</v>
      </c>
      <c r="E480" s="209" t="s">
        <v>880</v>
      </c>
      <c r="F480" s="209" t="s">
        <v>288</v>
      </c>
      <c r="G480" s="209" t="s">
        <v>1049</v>
      </c>
      <c r="H480" s="209" t="s">
        <v>866</v>
      </c>
      <c r="I480" s="209" t="s">
        <v>291</v>
      </c>
      <c r="J480" s="209" t="s">
        <v>833</v>
      </c>
      <c r="K480" s="211">
        <v>0</v>
      </c>
      <c r="L480" s="211" t="s">
        <v>222</v>
      </c>
      <c r="M480" s="212">
        <v>60.438619359999997</v>
      </c>
      <c r="N480" s="212">
        <v>0</v>
      </c>
      <c r="O480" s="212">
        <v>0</v>
      </c>
      <c r="P480" s="213">
        <v>46056</v>
      </c>
      <c r="Q480" s="211" t="s">
        <v>222</v>
      </c>
      <c r="R480" s="212">
        <v>3415.4540999999999</v>
      </c>
      <c r="S480" s="211" t="s">
        <v>222</v>
      </c>
      <c r="T480" s="211" t="s">
        <v>222</v>
      </c>
      <c r="U480" s="211">
        <v>3.3</v>
      </c>
      <c r="V480" s="211" t="s">
        <v>222</v>
      </c>
      <c r="W480" s="213">
        <v>45910</v>
      </c>
      <c r="X480" s="211">
        <v>0.87</v>
      </c>
      <c r="Y480" s="211" t="s">
        <v>222</v>
      </c>
      <c r="Z480" s="213">
        <v>45953</v>
      </c>
      <c r="AA480" s="211" t="s">
        <v>222</v>
      </c>
      <c r="AB480" s="213">
        <v>46234</v>
      </c>
      <c r="AC480" s="212">
        <v>2529.9659999999999</v>
      </c>
      <c r="AD480" s="212">
        <v>5177.1231600000001</v>
      </c>
      <c r="AE480" s="211">
        <v>2.0463212391000001</v>
      </c>
      <c r="AF480" s="213">
        <v>45762</v>
      </c>
      <c r="AG480" s="210">
        <v>0</v>
      </c>
      <c r="AH480" s="211">
        <v>0</v>
      </c>
      <c r="AI480" s="211">
        <v>0</v>
      </c>
      <c r="AJ480" s="211" t="s">
        <v>222</v>
      </c>
      <c r="AK480" s="211" t="s">
        <v>222</v>
      </c>
      <c r="AL480" s="211" t="s">
        <v>222</v>
      </c>
      <c r="AM480" s="211" t="s">
        <v>222</v>
      </c>
      <c r="AN480" s="211" t="s">
        <v>222</v>
      </c>
      <c r="AO480" s="211" t="s">
        <v>222</v>
      </c>
      <c r="AP480" s="211" t="s">
        <v>222</v>
      </c>
      <c r="AQ480" s="211" t="s">
        <v>222</v>
      </c>
      <c r="AR480" s="211" t="s">
        <v>222</v>
      </c>
      <c r="AS480" s="211" t="s">
        <v>222</v>
      </c>
      <c r="AT480" s="211" t="s">
        <v>222</v>
      </c>
      <c r="AU480" s="211" t="s">
        <v>222</v>
      </c>
      <c r="AV480" s="211" t="s">
        <v>222</v>
      </c>
      <c r="AW480" s="210">
        <v>63.855421687000003</v>
      </c>
      <c r="AX480" s="210">
        <v>-31.617647058999999</v>
      </c>
      <c r="AY480" s="211" t="s">
        <v>222</v>
      </c>
      <c r="AZ480" s="211" t="s">
        <v>222</v>
      </c>
      <c r="BA480" s="210">
        <v>0</v>
      </c>
      <c r="BB480" s="211" t="s">
        <v>222</v>
      </c>
      <c r="BC480" s="211" t="s">
        <v>222</v>
      </c>
      <c r="BD480" s="211" t="s">
        <v>222</v>
      </c>
      <c r="BE480" s="209" t="s">
        <v>1756</v>
      </c>
      <c r="BF480" s="209" t="s">
        <v>1757</v>
      </c>
      <c r="BG480" s="211">
        <v>0</v>
      </c>
      <c r="BH480" s="211" t="s">
        <v>222</v>
      </c>
    </row>
    <row r="481" spans="1:60" x14ac:dyDescent="0.3">
      <c r="A481" s="208">
        <v>478</v>
      </c>
      <c r="B481" s="209" t="s">
        <v>1460</v>
      </c>
      <c r="C481" s="207" t="s">
        <v>234</v>
      </c>
      <c r="D481" s="209" t="s">
        <v>286</v>
      </c>
      <c r="E481" s="209" t="s">
        <v>880</v>
      </c>
      <c r="F481" s="209" t="s">
        <v>288</v>
      </c>
      <c r="G481" s="209" t="s">
        <v>1050</v>
      </c>
      <c r="H481" s="209" t="s">
        <v>1051</v>
      </c>
      <c r="I481" s="209" t="s">
        <v>291</v>
      </c>
      <c r="J481" s="209" t="s">
        <v>833</v>
      </c>
      <c r="K481" s="211">
        <v>1.5384615385</v>
      </c>
      <c r="L481" s="211" t="s">
        <v>222</v>
      </c>
      <c r="M481" s="212">
        <v>2.8891439999999999</v>
      </c>
      <c r="N481" s="212">
        <v>1.8350769230999999</v>
      </c>
      <c r="O481" s="212">
        <v>0</v>
      </c>
      <c r="P481" s="213">
        <v>46181</v>
      </c>
      <c r="Q481" s="211" t="s">
        <v>222</v>
      </c>
      <c r="R481" s="211" t="s">
        <v>222</v>
      </c>
      <c r="S481" s="211" t="s">
        <v>222</v>
      </c>
      <c r="T481" s="211" t="s">
        <v>222</v>
      </c>
      <c r="U481" s="211">
        <v>122</v>
      </c>
      <c r="V481" s="211" t="s">
        <v>222</v>
      </c>
      <c r="W481" s="213">
        <v>46121</v>
      </c>
      <c r="X481" s="211">
        <v>120</v>
      </c>
      <c r="Y481" s="211" t="s">
        <v>222</v>
      </c>
      <c r="Z481" s="213">
        <v>46181</v>
      </c>
      <c r="AA481" s="211" t="s">
        <v>222</v>
      </c>
      <c r="AB481" s="213">
        <v>46234</v>
      </c>
      <c r="AC481" s="212">
        <v>1815.501</v>
      </c>
      <c r="AD481" s="212">
        <v>310315.80657000002</v>
      </c>
      <c r="AE481" s="211">
        <v>170.92571502999999</v>
      </c>
      <c r="AF481" s="213">
        <v>44916</v>
      </c>
      <c r="AG481" s="211" t="s">
        <v>222</v>
      </c>
      <c r="AH481" s="211">
        <v>0</v>
      </c>
      <c r="AI481" s="211">
        <v>0</v>
      </c>
      <c r="AJ481" s="211" t="s">
        <v>222</v>
      </c>
      <c r="AK481" s="211" t="s">
        <v>222</v>
      </c>
      <c r="AL481" s="211" t="s">
        <v>222</v>
      </c>
      <c r="AM481" s="211" t="s">
        <v>222</v>
      </c>
      <c r="AN481" s="211" t="s">
        <v>222</v>
      </c>
      <c r="AO481" s="211" t="s">
        <v>222</v>
      </c>
      <c r="AP481" s="211" t="s">
        <v>222</v>
      </c>
      <c r="AQ481" s="211" t="s">
        <v>222</v>
      </c>
      <c r="AR481" s="211" t="s">
        <v>222</v>
      </c>
      <c r="AS481" s="211" t="s">
        <v>222</v>
      </c>
      <c r="AT481" s="211" t="s">
        <v>222</v>
      </c>
      <c r="AU481" s="211" t="s">
        <v>222</v>
      </c>
      <c r="AV481" s="211" t="s">
        <v>222</v>
      </c>
      <c r="AW481" s="210">
        <v>0</v>
      </c>
      <c r="AX481" s="210">
        <v>-1.6393442623000001</v>
      </c>
      <c r="AY481" s="211" t="s">
        <v>222</v>
      </c>
      <c r="AZ481" s="211" t="s">
        <v>222</v>
      </c>
      <c r="BA481" s="210">
        <v>0</v>
      </c>
      <c r="BB481" s="211" t="s">
        <v>222</v>
      </c>
      <c r="BC481" s="211" t="s">
        <v>222</v>
      </c>
      <c r="BD481" s="211" t="s">
        <v>222</v>
      </c>
      <c r="BE481" s="209" t="s">
        <v>1756</v>
      </c>
      <c r="BF481" s="209" t="s">
        <v>1757</v>
      </c>
      <c r="BG481" s="211">
        <v>0</v>
      </c>
      <c r="BH481" s="211" t="s">
        <v>222</v>
      </c>
    </row>
    <row r="482" spans="1:60" x14ac:dyDescent="0.3">
      <c r="A482" s="208">
        <v>479</v>
      </c>
      <c r="B482" s="209" t="s">
        <v>2293</v>
      </c>
      <c r="C482" s="207" t="s">
        <v>234</v>
      </c>
      <c r="D482" s="209" t="s">
        <v>286</v>
      </c>
      <c r="E482" s="209" t="s">
        <v>880</v>
      </c>
      <c r="F482" s="209" t="s">
        <v>288</v>
      </c>
      <c r="G482" s="209" t="s">
        <v>896</v>
      </c>
      <c r="H482" s="209" t="s">
        <v>897</v>
      </c>
      <c r="I482" s="209" t="s">
        <v>291</v>
      </c>
      <c r="J482" s="209" t="s">
        <v>833</v>
      </c>
      <c r="K482" s="211">
        <v>0</v>
      </c>
      <c r="L482" s="211" t="s">
        <v>222</v>
      </c>
      <c r="M482" s="211" t="s">
        <v>222</v>
      </c>
      <c r="N482" s="211" t="s">
        <v>222</v>
      </c>
      <c r="O482" s="211" t="s">
        <v>222</v>
      </c>
      <c r="P482" s="215" t="s">
        <v>222</v>
      </c>
      <c r="Q482" s="211" t="s">
        <v>222</v>
      </c>
      <c r="R482" s="211" t="s">
        <v>222</v>
      </c>
      <c r="S482" s="211" t="s">
        <v>222</v>
      </c>
      <c r="T482" s="211" t="s">
        <v>222</v>
      </c>
      <c r="U482" s="211" t="s">
        <v>222</v>
      </c>
      <c r="V482" s="211" t="s">
        <v>222</v>
      </c>
      <c r="W482" s="215" t="s">
        <v>222</v>
      </c>
      <c r="X482" s="211" t="s">
        <v>222</v>
      </c>
      <c r="Y482" s="211" t="s">
        <v>222</v>
      </c>
      <c r="Z482" s="215" t="s">
        <v>222</v>
      </c>
      <c r="AA482" s="211" t="s">
        <v>222</v>
      </c>
      <c r="AB482" s="213">
        <v>45900</v>
      </c>
      <c r="AC482" s="212">
        <v>2925</v>
      </c>
      <c r="AD482" s="212">
        <v>440599.82675000001</v>
      </c>
      <c r="AE482" s="211">
        <v>150.6324194</v>
      </c>
      <c r="AF482" s="215" t="s">
        <v>222</v>
      </c>
      <c r="AG482" s="211" t="s">
        <v>222</v>
      </c>
      <c r="AH482" s="211" t="s">
        <v>222</v>
      </c>
      <c r="AI482" s="211" t="s">
        <v>222</v>
      </c>
      <c r="AJ482" s="211" t="s">
        <v>222</v>
      </c>
      <c r="AK482" s="211" t="s">
        <v>222</v>
      </c>
      <c r="AL482" s="211" t="s">
        <v>222</v>
      </c>
      <c r="AM482" s="211" t="s">
        <v>222</v>
      </c>
      <c r="AN482" s="211" t="s">
        <v>222</v>
      </c>
      <c r="AO482" s="211" t="s">
        <v>222</v>
      </c>
      <c r="AP482" s="211" t="s">
        <v>222</v>
      </c>
      <c r="AQ482" s="211" t="s">
        <v>222</v>
      </c>
      <c r="AR482" s="211" t="s">
        <v>222</v>
      </c>
      <c r="AS482" s="211" t="s">
        <v>222</v>
      </c>
      <c r="AT482" s="211" t="s">
        <v>222</v>
      </c>
      <c r="AU482" s="211" t="s">
        <v>222</v>
      </c>
      <c r="AV482" s="211" t="s">
        <v>222</v>
      </c>
      <c r="AW482" s="211" t="s">
        <v>222</v>
      </c>
      <c r="AX482" s="211" t="s">
        <v>222</v>
      </c>
      <c r="AY482" s="211" t="s">
        <v>222</v>
      </c>
      <c r="AZ482" s="211" t="s">
        <v>222</v>
      </c>
      <c r="BA482" s="211" t="s">
        <v>222</v>
      </c>
      <c r="BB482" s="211" t="s">
        <v>222</v>
      </c>
      <c r="BC482" s="211" t="s">
        <v>222</v>
      </c>
      <c r="BD482" s="211" t="s">
        <v>222</v>
      </c>
      <c r="BE482" s="209" t="s">
        <v>1756</v>
      </c>
      <c r="BF482" s="209" t="s">
        <v>1758</v>
      </c>
      <c r="BG482" s="211" t="s">
        <v>222</v>
      </c>
      <c r="BH482" s="211" t="s">
        <v>222</v>
      </c>
    </row>
    <row r="483" spans="1:60" x14ac:dyDescent="0.3">
      <c r="A483" s="208">
        <v>480</v>
      </c>
      <c r="B483" s="209" t="s">
        <v>2000</v>
      </c>
      <c r="C483" s="207" t="s">
        <v>234</v>
      </c>
      <c r="D483" s="209" t="s">
        <v>286</v>
      </c>
      <c r="E483" s="209" t="s">
        <v>880</v>
      </c>
      <c r="F483" s="209" t="s">
        <v>288</v>
      </c>
      <c r="G483" s="209" t="s">
        <v>900</v>
      </c>
      <c r="H483" s="209" t="s">
        <v>901</v>
      </c>
      <c r="I483" s="209" t="s">
        <v>291</v>
      </c>
      <c r="J483" s="209" t="s">
        <v>833</v>
      </c>
      <c r="K483" s="211">
        <v>36.923076923000004</v>
      </c>
      <c r="L483" s="211" t="s">
        <v>222</v>
      </c>
      <c r="M483" s="212">
        <v>1.86078192</v>
      </c>
      <c r="N483" s="212">
        <v>0.58663892307999999</v>
      </c>
      <c r="O483" s="212">
        <v>1.2687521739000001</v>
      </c>
      <c r="P483" s="213">
        <v>46252</v>
      </c>
      <c r="Q483" s="212">
        <v>191254.5</v>
      </c>
      <c r="R483" s="212">
        <v>201500</v>
      </c>
      <c r="S483" s="212">
        <v>-10245.5</v>
      </c>
      <c r="T483" s="211" t="s">
        <v>222</v>
      </c>
      <c r="U483" s="211">
        <v>144.66894209</v>
      </c>
      <c r="V483" s="211" t="s">
        <v>222</v>
      </c>
      <c r="W483" s="213">
        <v>46013</v>
      </c>
      <c r="X483" s="211">
        <v>114.11486152000001</v>
      </c>
      <c r="Y483" s="211" t="s">
        <v>222</v>
      </c>
      <c r="Z483" s="213">
        <v>46057</v>
      </c>
      <c r="AA483" s="210">
        <v>0.67991630027000005</v>
      </c>
      <c r="AB483" s="213">
        <v>45900</v>
      </c>
      <c r="AC483" s="212">
        <v>1550</v>
      </c>
      <c r="AD483" s="212">
        <v>281291.24118000001</v>
      </c>
      <c r="AE483" s="211">
        <v>181.47822012</v>
      </c>
      <c r="AF483" s="213">
        <v>46142</v>
      </c>
      <c r="AG483" s="210">
        <v>3.3227527076999999</v>
      </c>
      <c r="AH483" s="211">
        <v>4.3195785200000003</v>
      </c>
      <c r="AI483" s="211">
        <v>0</v>
      </c>
      <c r="AJ483" s="211" t="s">
        <v>222</v>
      </c>
      <c r="AK483" s="211" t="s">
        <v>222</v>
      </c>
      <c r="AL483" s="210">
        <v>-5.0846153846000002</v>
      </c>
      <c r="AM483" s="210">
        <v>-5.0846153846000002</v>
      </c>
      <c r="AN483" s="210">
        <v>-1.5869786125000001</v>
      </c>
      <c r="AO483" s="210">
        <v>-2.3382230505999999</v>
      </c>
      <c r="AP483" s="210">
        <v>-9.0758419424000003</v>
      </c>
      <c r="AQ483" s="210">
        <v>3.6890756302000001</v>
      </c>
      <c r="AR483" s="211">
        <v>119</v>
      </c>
      <c r="AS483" s="211" t="s">
        <v>222</v>
      </c>
      <c r="AT483" s="211" t="s">
        <v>222</v>
      </c>
      <c r="AU483" s="211" t="s">
        <v>222</v>
      </c>
      <c r="AV483" s="210">
        <v>0.12912400161000001</v>
      </c>
      <c r="AW483" s="210">
        <v>11.111111111</v>
      </c>
      <c r="AX483" s="210">
        <v>-12.666666665999999</v>
      </c>
      <c r="AY483" s="212">
        <v>5</v>
      </c>
      <c r="AZ483" s="212">
        <v>5</v>
      </c>
      <c r="BA483" s="210">
        <v>0</v>
      </c>
      <c r="BB483" s="211" t="s">
        <v>222</v>
      </c>
      <c r="BC483" s="211" t="s">
        <v>222</v>
      </c>
      <c r="BD483" s="211" t="s">
        <v>222</v>
      </c>
      <c r="BE483" s="209" t="s">
        <v>1756</v>
      </c>
      <c r="BF483" s="209" t="s">
        <v>1758</v>
      </c>
      <c r="BG483" s="211">
        <v>0</v>
      </c>
      <c r="BH483" s="210">
        <v>0</v>
      </c>
    </row>
    <row r="484" spans="1:60" x14ac:dyDescent="0.3">
      <c r="A484" s="208">
        <v>481</v>
      </c>
      <c r="B484" s="209" t="s">
        <v>2001</v>
      </c>
      <c r="C484" s="207" t="s">
        <v>234</v>
      </c>
      <c r="D484" s="209" t="s">
        <v>286</v>
      </c>
      <c r="E484" s="209" t="s">
        <v>880</v>
      </c>
      <c r="F484" s="209" t="s">
        <v>288</v>
      </c>
      <c r="G484" s="209" t="s">
        <v>898</v>
      </c>
      <c r="H484" s="209" t="s">
        <v>899</v>
      </c>
      <c r="I484" s="209" t="s">
        <v>291</v>
      </c>
      <c r="J484" s="209" t="s">
        <v>833</v>
      </c>
      <c r="K484" s="211">
        <v>10.769230769</v>
      </c>
      <c r="L484" s="211" t="s">
        <v>222</v>
      </c>
      <c r="M484" s="212">
        <v>62.458923159999998</v>
      </c>
      <c r="N484" s="212">
        <v>230.87176153999999</v>
      </c>
      <c r="O484" s="212">
        <v>6.7156521739000002E-3</v>
      </c>
      <c r="P484" s="213">
        <v>46234</v>
      </c>
      <c r="Q484" s="212">
        <v>556056</v>
      </c>
      <c r="R484" s="212">
        <v>486000</v>
      </c>
      <c r="S484" s="212">
        <v>70056</v>
      </c>
      <c r="T484" s="211" t="s">
        <v>222</v>
      </c>
      <c r="U484" s="211">
        <v>154.46</v>
      </c>
      <c r="V484" s="211" t="s">
        <v>222</v>
      </c>
      <c r="W484" s="213">
        <v>46234</v>
      </c>
      <c r="X484" s="211">
        <v>116.07071286999999</v>
      </c>
      <c r="Y484" s="211" t="s">
        <v>222</v>
      </c>
      <c r="Z484" s="213">
        <v>46142</v>
      </c>
      <c r="AA484" s="210">
        <v>0.86582965918999999</v>
      </c>
      <c r="AB484" s="213">
        <v>45900</v>
      </c>
      <c r="AC484" s="212">
        <v>3600</v>
      </c>
      <c r="AD484" s="212">
        <v>642223.32198999997</v>
      </c>
      <c r="AE484" s="211">
        <v>178.39536722</v>
      </c>
      <c r="AF484" s="213">
        <v>46142</v>
      </c>
      <c r="AG484" s="210">
        <v>2.9179904667000001</v>
      </c>
      <c r="AH484" s="211">
        <v>3.9392871299999999</v>
      </c>
      <c r="AI484" s="211">
        <v>0</v>
      </c>
      <c r="AJ484" s="211" t="s">
        <v>222</v>
      </c>
      <c r="AK484" s="211" t="s">
        <v>222</v>
      </c>
      <c r="AL484" s="211" t="s">
        <v>222</v>
      </c>
      <c r="AM484" s="211" t="s">
        <v>222</v>
      </c>
      <c r="AN484" s="211" t="s">
        <v>222</v>
      </c>
      <c r="AO484" s="211" t="s">
        <v>222</v>
      </c>
      <c r="AP484" s="211" t="s">
        <v>222</v>
      </c>
      <c r="AQ484" s="211" t="s">
        <v>222</v>
      </c>
      <c r="AR484" s="211" t="s">
        <v>222</v>
      </c>
      <c r="AS484" s="211" t="s">
        <v>222</v>
      </c>
      <c r="AT484" s="211" t="s">
        <v>222</v>
      </c>
      <c r="AU484" s="211" t="s">
        <v>222</v>
      </c>
      <c r="AV484" s="211" t="s">
        <v>222</v>
      </c>
      <c r="AW484" s="210">
        <v>30.041417226</v>
      </c>
      <c r="AX484" s="210">
        <v>-16.659722221999999</v>
      </c>
      <c r="AY484" s="211" t="s">
        <v>222</v>
      </c>
      <c r="AZ484" s="211" t="s">
        <v>222</v>
      </c>
      <c r="BA484" s="210">
        <v>0</v>
      </c>
      <c r="BB484" s="211" t="s">
        <v>222</v>
      </c>
      <c r="BC484" s="211" t="s">
        <v>222</v>
      </c>
      <c r="BD484" s="211" t="s">
        <v>222</v>
      </c>
      <c r="BE484" s="209" t="s">
        <v>1756</v>
      </c>
      <c r="BF484" s="209" t="s">
        <v>1758</v>
      </c>
      <c r="BG484" s="211">
        <v>0</v>
      </c>
      <c r="BH484" s="210">
        <v>0</v>
      </c>
    </row>
    <row r="485" spans="1:60" x14ac:dyDescent="0.3">
      <c r="A485" s="208">
        <v>482</v>
      </c>
      <c r="B485" s="209" t="s">
        <v>2478</v>
      </c>
      <c r="C485" s="207" t="s">
        <v>234</v>
      </c>
      <c r="D485" s="209" t="s">
        <v>286</v>
      </c>
      <c r="E485" s="209" t="s">
        <v>880</v>
      </c>
      <c r="F485" s="209" t="s">
        <v>288</v>
      </c>
      <c r="G485" s="209" t="s">
        <v>1461</v>
      </c>
      <c r="H485" s="209" t="s">
        <v>1462</v>
      </c>
      <c r="I485" s="209" t="s">
        <v>291</v>
      </c>
      <c r="J485" s="209" t="s">
        <v>833</v>
      </c>
      <c r="K485" s="211">
        <v>100</v>
      </c>
      <c r="L485" s="211" t="s">
        <v>222</v>
      </c>
      <c r="M485" s="212">
        <v>15.228827919</v>
      </c>
      <c r="N485" s="212">
        <v>6.5529015384999996</v>
      </c>
      <c r="O485" s="212">
        <v>8.0042086956999992</v>
      </c>
      <c r="P485" s="213">
        <v>46255</v>
      </c>
      <c r="Q485" s="212">
        <v>30539.924999999999</v>
      </c>
      <c r="R485" s="212">
        <v>21151.5157</v>
      </c>
      <c r="S485" s="212">
        <v>9388.4092999999993</v>
      </c>
      <c r="T485" s="211">
        <v>9.85</v>
      </c>
      <c r="U485" s="211">
        <v>10.195959596</v>
      </c>
      <c r="V485" s="210">
        <v>96.606895184999999</v>
      </c>
      <c r="W485" s="213">
        <v>46220</v>
      </c>
      <c r="X485" s="211">
        <v>8.1490273242000004</v>
      </c>
      <c r="Y485" s="214">
        <v>120.87332154000001</v>
      </c>
      <c r="Z485" s="213">
        <v>45897</v>
      </c>
      <c r="AA485" s="210">
        <v>0.94838333571</v>
      </c>
      <c r="AB485" s="213">
        <v>46234</v>
      </c>
      <c r="AC485" s="212">
        <v>3100.5</v>
      </c>
      <c r="AD485" s="212">
        <v>32202.08944</v>
      </c>
      <c r="AE485" s="211">
        <v>10.38609561</v>
      </c>
      <c r="AF485" s="213">
        <v>46246</v>
      </c>
      <c r="AG485" s="210">
        <v>18.842639594000001</v>
      </c>
      <c r="AH485" s="211">
        <v>1.8560000000000001</v>
      </c>
      <c r="AI485" s="211">
        <v>0.1</v>
      </c>
      <c r="AJ485" s="210">
        <v>0</v>
      </c>
      <c r="AK485" s="210">
        <v>-0.95079342445000004</v>
      </c>
      <c r="AL485" s="210">
        <v>-1.3824558564</v>
      </c>
      <c r="AM485" s="210">
        <v>7.7385813662</v>
      </c>
      <c r="AN485" s="210">
        <v>20.873321540999999</v>
      </c>
      <c r="AO485" s="210">
        <v>11.165070271999999</v>
      </c>
      <c r="AP485" s="210">
        <v>13.38445821</v>
      </c>
      <c r="AQ485" s="210">
        <v>2.6041666665999998</v>
      </c>
      <c r="AR485" s="211">
        <v>9.6</v>
      </c>
      <c r="AS485" s="211" t="s">
        <v>222</v>
      </c>
      <c r="AT485" s="211" t="s">
        <v>222</v>
      </c>
      <c r="AU485" s="210">
        <v>1.0204081632999999</v>
      </c>
      <c r="AV485" s="210">
        <v>13.632417325</v>
      </c>
      <c r="AW485" s="210">
        <v>5.5287990365999997</v>
      </c>
      <c r="AX485" s="210">
        <v>-4.0394337715999997</v>
      </c>
      <c r="AY485" s="212">
        <v>9</v>
      </c>
      <c r="AZ485" s="212">
        <v>7</v>
      </c>
      <c r="BA485" s="210">
        <v>0.99108027750000005</v>
      </c>
      <c r="BB485" s="210">
        <v>1.0835383379E-2</v>
      </c>
      <c r="BC485" s="210">
        <v>0.63484078816</v>
      </c>
      <c r="BD485" s="210">
        <v>5.9737629848999996</v>
      </c>
      <c r="BE485" s="209" t="s">
        <v>1756</v>
      </c>
      <c r="BF485" s="209" t="s">
        <v>1757</v>
      </c>
      <c r="BG485" s="211">
        <v>0.1</v>
      </c>
      <c r="BH485" s="210">
        <v>1.0152284264</v>
      </c>
    </row>
    <row r="486" spans="1:60" x14ac:dyDescent="0.3">
      <c r="A486" s="208">
        <v>483</v>
      </c>
      <c r="B486" s="209" t="s">
        <v>1812</v>
      </c>
      <c r="C486" s="207" t="s">
        <v>234</v>
      </c>
      <c r="D486" s="209" t="s">
        <v>286</v>
      </c>
      <c r="E486" s="209" t="s">
        <v>880</v>
      </c>
      <c r="F486" s="209" t="s">
        <v>288</v>
      </c>
      <c r="G486" s="209" t="s">
        <v>1052</v>
      </c>
      <c r="H486" s="209" t="s">
        <v>1053</v>
      </c>
      <c r="I486" s="209" t="s">
        <v>291</v>
      </c>
      <c r="J486" s="209" t="s">
        <v>833</v>
      </c>
      <c r="K486" s="211">
        <v>96.923076922999996</v>
      </c>
      <c r="L486" s="211" t="s">
        <v>222</v>
      </c>
      <c r="M486" s="212">
        <v>422.56181432</v>
      </c>
      <c r="N486" s="212">
        <v>127.08424984</v>
      </c>
      <c r="O486" s="212">
        <v>82.541769130000006</v>
      </c>
      <c r="P486" s="213">
        <v>46255</v>
      </c>
      <c r="Q486" s="212">
        <v>537579.86939999997</v>
      </c>
      <c r="R486" s="212">
        <v>291161.75</v>
      </c>
      <c r="S486" s="212">
        <v>246418.1194</v>
      </c>
      <c r="T486" s="211">
        <v>251.85</v>
      </c>
      <c r="U486" s="211">
        <v>251.85</v>
      </c>
      <c r="V486" s="210">
        <v>100</v>
      </c>
      <c r="W486" s="213">
        <v>46255</v>
      </c>
      <c r="X486" s="211">
        <v>217.09766248</v>
      </c>
      <c r="Y486" s="214">
        <v>116.00769769</v>
      </c>
      <c r="Z486" s="213">
        <v>45911</v>
      </c>
      <c r="AA486" s="210">
        <v>0.89661960880000002</v>
      </c>
      <c r="AB486" s="213">
        <v>46234</v>
      </c>
      <c r="AC486" s="212">
        <v>2134.5239999999999</v>
      </c>
      <c r="AD486" s="212">
        <v>599562.91845999996</v>
      </c>
      <c r="AE486" s="211">
        <v>280.88834722000001</v>
      </c>
      <c r="AF486" s="213">
        <v>46252</v>
      </c>
      <c r="AG486" s="210">
        <v>13.76</v>
      </c>
      <c r="AH486" s="211">
        <v>34.4</v>
      </c>
      <c r="AI486" s="211">
        <v>2.9</v>
      </c>
      <c r="AJ486" s="210">
        <v>1.2462311559000001</v>
      </c>
      <c r="AK486" s="210">
        <v>0.29543773144000002</v>
      </c>
      <c r="AL486" s="210">
        <v>2.8292086954000002</v>
      </c>
      <c r="AM486" s="210">
        <v>3.5496092298000002</v>
      </c>
      <c r="AN486" s="210">
        <v>15.358054592</v>
      </c>
      <c r="AO486" s="210">
        <v>10.202578132999999</v>
      </c>
      <c r="AP486" s="210">
        <v>7.8691912626000002</v>
      </c>
      <c r="AQ486" s="210">
        <v>2.5395489525000001</v>
      </c>
      <c r="AR486" s="211">
        <v>245.61254908000001</v>
      </c>
      <c r="AS486" s="211" t="s">
        <v>222</v>
      </c>
      <c r="AT486" s="211" t="s">
        <v>222</v>
      </c>
      <c r="AU486" s="210">
        <v>1.9243116589</v>
      </c>
      <c r="AV486" s="210">
        <v>12.669925185</v>
      </c>
      <c r="AW486" s="210">
        <v>3.9109230604</v>
      </c>
      <c r="AX486" s="210">
        <v>-1.8780980005000001</v>
      </c>
      <c r="AY486" s="212">
        <v>8</v>
      </c>
      <c r="AZ486" s="212">
        <v>8</v>
      </c>
      <c r="BA486" s="210">
        <v>1.1702986279000001</v>
      </c>
      <c r="BB486" s="210">
        <v>0.10913651984</v>
      </c>
      <c r="BC486" s="210">
        <v>0.17477576422999999</v>
      </c>
      <c r="BD486" s="210">
        <v>2.6295500036999999</v>
      </c>
      <c r="BE486" s="209" t="s">
        <v>1756</v>
      </c>
      <c r="BF486" s="209" t="s">
        <v>1757</v>
      </c>
      <c r="BG486" s="211">
        <v>2.9</v>
      </c>
      <c r="BH486" s="210">
        <v>1.1599999999999999</v>
      </c>
    </row>
    <row r="487" spans="1:60" x14ac:dyDescent="0.3">
      <c r="A487" s="208">
        <v>484</v>
      </c>
      <c r="B487" s="209" t="s">
        <v>1935</v>
      </c>
      <c r="C487" s="207" t="s">
        <v>234</v>
      </c>
      <c r="D487" s="209" t="s">
        <v>286</v>
      </c>
      <c r="E487" s="209" t="s">
        <v>880</v>
      </c>
      <c r="F487" s="209" t="s">
        <v>288</v>
      </c>
      <c r="G487" s="209" t="s">
        <v>366</v>
      </c>
      <c r="H487" s="209" t="s">
        <v>367</v>
      </c>
      <c r="I487" s="209" t="s">
        <v>291</v>
      </c>
      <c r="J487" s="209" t="s">
        <v>833</v>
      </c>
      <c r="K487" s="211">
        <v>100</v>
      </c>
      <c r="L487" s="211" t="s">
        <v>222</v>
      </c>
      <c r="M487" s="212">
        <v>21.91785776</v>
      </c>
      <c r="N487" s="212">
        <v>14.996885691999999</v>
      </c>
      <c r="O487" s="212">
        <v>16.163494348</v>
      </c>
      <c r="P487" s="213">
        <v>46255</v>
      </c>
      <c r="Q487" s="212">
        <v>5958.7723740000001</v>
      </c>
      <c r="R487" s="212">
        <v>19044.569447000002</v>
      </c>
      <c r="S487" s="212">
        <v>-13085.797073</v>
      </c>
      <c r="T487" s="211">
        <v>1.02</v>
      </c>
      <c r="U487" s="211">
        <v>3.0504899594000001</v>
      </c>
      <c r="V487" s="210">
        <v>33.437251510000003</v>
      </c>
      <c r="W487" s="213">
        <v>45894</v>
      </c>
      <c r="X487" s="211">
        <v>1.0148215023</v>
      </c>
      <c r="Y487" s="214">
        <v>100.51028655</v>
      </c>
      <c r="Z487" s="213">
        <v>46197</v>
      </c>
      <c r="AA487" s="210">
        <v>2.8030310454E-2</v>
      </c>
      <c r="AB487" s="213">
        <v>46234</v>
      </c>
      <c r="AC487" s="212">
        <v>5841.9336999999996</v>
      </c>
      <c r="AD487" s="212">
        <v>212583.17434</v>
      </c>
      <c r="AE487" s="211">
        <v>36.389179552000002</v>
      </c>
      <c r="AF487" s="213">
        <v>46241</v>
      </c>
      <c r="AG487" s="210">
        <v>2.7638036810000002</v>
      </c>
      <c r="AH487" s="211">
        <v>9.01E-2</v>
      </c>
      <c r="AI487" s="211">
        <v>7.0000000000000001E-3</v>
      </c>
      <c r="AJ487" s="210">
        <v>-0.97087378645</v>
      </c>
      <c r="AK487" s="210">
        <v>-1.9216672108999999</v>
      </c>
      <c r="AL487" s="210">
        <v>-19.860097324000002</v>
      </c>
      <c r="AM487" s="210">
        <v>-14.879306627</v>
      </c>
      <c r="AN487" s="210">
        <v>-67.075589770999997</v>
      </c>
      <c r="AO487" s="210">
        <v>-47.372493742000003</v>
      </c>
      <c r="AP487" s="210">
        <v>-74.564453100999998</v>
      </c>
      <c r="AQ487" s="210">
        <v>-10.526315789</v>
      </c>
      <c r="AR487" s="211">
        <v>1.1399999999999999</v>
      </c>
      <c r="AS487" s="210">
        <v>-97.783276227000002</v>
      </c>
      <c r="AT487" s="210">
        <v>-133.89038291</v>
      </c>
      <c r="AU487" s="210">
        <v>-17.274939173</v>
      </c>
      <c r="AV487" s="210">
        <v>-44.905146690000002</v>
      </c>
      <c r="AW487" s="210">
        <v>18.060542752</v>
      </c>
      <c r="AX487" s="210">
        <v>-27.150715071</v>
      </c>
      <c r="AY487" s="212">
        <v>1</v>
      </c>
      <c r="AZ487" s="212">
        <v>1</v>
      </c>
      <c r="BA487" s="210">
        <v>0.546875</v>
      </c>
      <c r="BB487" s="210">
        <v>-2.2073017114</v>
      </c>
      <c r="BC487" s="210">
        <v>0.32828804786999999</v>
      </c>
      <c r="BD487" s="210">
        <v>-77.211574571</v>
      </c>
      <c r="BE487" s="209" t="s">
        <v>1756</v>
      </c>
      <c r="BF487" s="209" t="s">
        <v>1757</v>
      </c>
      <c r="BG487" s="211">
        <v>7.0000000000000001E-3</v>
      </c>
      <c r="BH487" s="210">
        <v>0.56451612903000004</v>
      </c>
    </row>
    <row r="488" spans="1:60" x14ac:dyDescent="0.3">
      <c r="A488" s="208">
        <v>485</v>
      </c>
      <c r="B488" s="209" t="s">
        <v>1914</v>
      </c>
      <c r="C488" s="207" t="s">
        <v>234</v>
      </c>
      <c r="D488" s="209" t="s">
        <v>286</v>
      </c>
      <c r="E488" s="209" t="s">
        <v>880</v>
      </c>
      <c r="F488" s="209" t="s">
        <v>288</v>
      </c>
      <c r="G488" s="209" t="s">
        <v>574</v>
      </c>
      <c r="H488" s="209" t="s">
        <v>575</v>
      </c>
      <c r="I488" s="209" t="s">
        <v>291</v>
      </c>
      <c r="J488" s="209" t="s">
        <v>833</v>
      </c>
      <c r="K488" s="211">
        <v>0</v>
      </c>
      <c r="L488" s="211" t="s">
        <v>222</v>
      </c>
      <c r="M488" s="211" t="s">
        <v>222</v>
      </c>
      <c r="N488" s="211" t="s">
        <v>222</v>
      </c>
      <c r="O488" s="211" t="s">
        <v>222</v>
      </c>
      <c r="P488" s="215" t="s">
        <v>222</v>
      </c>
      <c r="Q488" s="211" t="s">
        <v>222</v>
      </c>
      <c r="R488" s="211" t="s">
        <v>222</v>
      </c>
      <c r="S488" s="211" t="s">
        <v>222</v>
      </c>
      <c r="T488" s="211" t="s">
        <v>222</v>
      </c>
      <c r="U488" s="211" t="s">
        <v>222</v>
      </c>
      <c r="V488" s="211" t="s">
        <v>222</v>
      </c>
      <c r="W488" s="215" t="s">
        <v>222</v>
      </c>
      <c r="X488" s="211" t="s">
        <v>222</v>
      </c>
      <c r="Y488" s="211" t="s">
        <v>222</v>
      </c>
      <c r="Z488" s="215" t="s">
        <v>222</v>
      </c>
      <c r="AA488" s="211" t="s">
        <v>222</v>
      </c>
      <c r="AB488" s="213">
        <v>46234</v>
      </c>
      <c r="AC488" s="212">
        <v>297.327</v>
      </c>
      <c r="AD488" s="212">
        <v>27910.021079999999</v>
      </c>
      <c r="AE488" s="211">
        <v>93.869783369999993</v>
      </c>
      <c r="AF488" s="213">
        <v>46183</v>
      </c>
      <c r="AG488" s="211" t="s">
        <v>222</v>
      </c>
      <c r="AH488" s="211" t="s">
        <v>222</v>
      </c>
      <c r="AI488" s="211" t="s">
        <v>222</v>
      </c>
      <c r="AJ488" s="211" t="s">
        <v>222</v>
      </c>
      <c r="AK488" s="211" t="s">
        <v>222</v>
      </c>
      <c r="AL488" s="211" t="s">
        <v>222</v>
      </c>
      <c r="AM488" s="211" t="s">
        <v>222</v>
      </c>
      <c r="AN488" s="211" t="s">
        <v>222</v>
      </c>
      <c r="AO488" s="211" t="s">
        <v>222</v>
      </c>
      <c r="AP488" s="211" t="s">
        <v>222</v>
      </c>
      <c r="AQ488" s="211" t="s">
        <v>222</v>
      </c>
      <c r="AR488" s="211" t="s">
        <v>222</v>
      </c>
      <c r="AS488" s="211" t="s">
        <v>222</v>
      </c>
      <c r="AT488" s="211" t="s">
        <v>222</v>
      </c>
      <c r="AU488" s="211" t="s">
        <v>222</v>
      </c>
      <c r="AV488" s="211" t="s">
        <v>222</v>
      </c>
      <c r="AW488" s="211" t="s">
        <v>222</v>
      </c>
      <c r="AX488" s="211" t="s">
        <v>222</v>
      </c>
      <c r="AY488" s="211" t="s">
        <v>222</v>
      </c>
      <c r="AZ488" s="211" t="s">
        <v>222</v>
      </c>
      <c r="BA488" s="211" t="s">
        <v>222</v>
      </c>
      <c r="BB488" s="211" t="s">
        <v>222</v>
      </c>
      <c r="BC488" s="211" t="s">
        <v>222</v>
      </c>
      <c r="BD488" s="211" t="s">
        <v>222</v>
      </c>
      <c r="BE488" s="209" t="s">
        <v>1756</v>
      </c>
      <c r="BF488" s="209" t="s">
        <v>1757</v>
      </c>
      <c r="BG488" s="211" t="s">
        <v>222</v>
      </c>
      <c r="BH488" s="211" t="s">
        <v>222</v>
      </c>
    </row>
    <row r="489" spans="1:60" x14ac:dyDescent="0.3">
      <c r="A489" s="208">
        <v>486</v>
      </c>
      <c r="B489" s="209" t="s">
        <v>1465</v>
      </c>
      <c r="C489" s="207" t="s">
        <v>234</v>
      </c>
      <c r="D489" s="209" t="s">
        <v>286</v>
      </c>
      <c r="E489" s="209" t="s">
        <v>880</v>
      </c>
      <c r="F489" s="209" t="s">
        <v>288</v>
      </c>
      <c r="G489" s="209" t="s">
        <v>1466</v>
      </c>
      <c r="H489" s="209" t="s">
        <v>1467</v>
      </c>
      <c r="I489" s="209" t="s">
        <v>291</v>
      </c>
      <c r="J489" s="209" t="s">
        <v>833</v>
      </c>
      <c r="K489" s="211">
        <v>100</v>
      </c>
      <c r="L489" s="211" t="s">
        <v>222</v>
      </c>
      <c r="M489" s="212">
        <v>153.34591996</v>
      </c>
      <c r="N489" s="212">
        <v>213.57315</v>
      </c>
      <c r="O489" s="212">
        <v>183.31572087000001</v>
      </c>
      <c r="P489" s="213">
        <v>46255</v>
      </c>
      <c r="Q489" s="212">
        <v>274160.01822000003</v>
      </c>
      <c r="R489" s="212">
        <v>33967.465199999999</v>
      </c>
      <c r="S489" s="212">
        <v>240192.55301999999</v>
      </c>
      <c r="T489" s="211">
        <v>7.73</v>
      </c>
      <c r="U489" s="211">
        <v>9.1411588988000005</v>
      </c>
      <c r="V489" s="210">
        <v>84.562582113999994</v>
      </c>
      <c r="W489" s="213">
        <v>46050</v>
      </c>
      <c r="X489" s="211">
        <v>7.32</v>
      </c>
      <c r="Y489" s="214">
        <v>105.60109289</v>
      </c>
      <c r="Z489" s="213">
        <v>46252</v>
      </c>
      <c r="AA489" s="210">
        <v>0.89096235190999995</v>
      </c>
      <c r="AB489" s="213">
        <v>46234</v>
      </c>
      <c r="AC489" s="212">
        <v>35467.014000000003</v>
      </c>
      <c r="AD489" s="212">
        <v>307712.23680999997</v>
      </c>
      <c r="AE489" s="211">
        <v>8.6760119363000001</v>
      </c>
      <c r="AF489" s="213">
        <v>46234</v>
      </c>
      <c r="AG489" s="210">
        <v>14.452709883000001</v>
      </c>
      <c r="AH489" s="211">
        <v>1.36</v>
      </c>
      <c r="AI489" s="211">
        <v>0.11</v>
      </c>
      <c r="AJ489" s="210">
        <v>3.4805890226999998</v>
      </c>
      <c r="AK489" s="210">
        <v>2.5297955982999998</v>
      </c>
      <c r="AL489" s="210">
        <v>-0.16100495404000001</v>
      </c>
      <c r="AM489" s="210">
        <v>-6.2603967907999998</v>
      </c>
      <c r="AN489" s="210">
        <v>-2.6469062794</v>
      </c>
      <c r="AO489" s="210">
        <v>-9.9928339695999995</v>
      </c>
      <c r="AP489" s="210">
        <v>-10.135769609</v>
      </c>
      <c r="AQ489" s="210">
        <v>3.2042723632999999</v>
      </c>
      <c r="AR489" s="211">
        <v>7.49</v>
      </c>
      <c r="AS489" s="211" t="s">
        <v>222</v>
      </c>
      <c r="AT489" s="211" t="s">
        <v>222</v>
      </c>
      <c r="AU489" s="210">
        <v>-2.3989898989</v>
      </c>
      <c r="AV489" s="210">
        <v>-7.5254869174000003</v>
      </c>
      <c r="AW489" s="210">
        <v>8.7443946187999995</v>
      </c>
      <c r="AX489" s="210">
        <v>-4.6121593290999998</v>
      </c>
      <c r="AY489" s="212">
        <v>4</v>
      </c>
      <c r="AZ489" s="212">
        <v>5</v>
      </c>
      <c r="BA489" s="210">
        <v>1.4012738854</v>
      </c>
      <c r="BB489" s="210">
        <v>-1.0782623608999999</v>
      </c>
      <c r="BC489" s="210">
        <v>0.78099864505000005</v>
      </c>
      <c r="BD489" s="210">
        <v>-11.717231437000001</v>
      </c>
      <c r="BE489" s="209" t="s">
        <v>1756</v>
      </c>
      <c r="BF489" s="209" t="s">
        <v>1757</v>
      </c>
      <c r="BG489" s="211">
        <v>0.11</v>
      </c>
      <c r="BH489" s="210">
        <v>1.3698630137000001</v>
      </c>
    </row>
    <row r="490" spans="1:60" x14ac:dyDescent="0.3">
      <c r="A490" s="208">
        <v>487</v>
      </c>
      <c r="B490" s="209" t="s">
        <v>1915</v>
      </c>
      <c r="C490" s="207" t="s">
        <v>234</v>
      </c>
      <c r="D490" s="209" t="s">
        <v>286</v>
      </c>
      <c r="E490" s="209" t="s">
        <v>880</v>
      </c>
      <c r="F490" s="209" t="s">
        <v>288</v>
      </c>
      <c r="G490" s="209" t="s">
        <v>576</v>
      </c>
      <c r="H490" s="209" t="s">
        <v>577</v>
      </c>
      <c r="I490" s="209" t="s">
        <v>291</v>
      </c>
      <c r="J490" s="209" t="s">
        <v>833</v>
      </c>
      <c r="K490" s="211">
        <v>100</v>
      </c>
      <c r="L490" s="211" t="s">
        <v>222</v>
      </c>
      <c r="M490" s="212">
        <v>3290.9470959</v>
      </c>
      <c r="N490" s="212">
        <v>2078.3238446</v>
      </c>
      <c r="O490" s="212">
        <v>26.833238261000002</v>
      </c>
      <c r="P490" s="213">
        <v>46255</v>
      </c>
      <c r="Q490" s="212">
        <v>752214.07</v>
      </c>
      <c r="R490" s="212">
        <v>532009.76040000003</v>
      </c>
      <c r="S490" s="212">
        <v>220204.30960000001</v>
      </c>
      <c r="T490" s="211">
        <v>185</v>
      </c>
      <c r="U490" s="211">
        <v>195.98963996000001</v>
      </c>
      <c r="V490" s="210">
        <v>94.392744450999999</v>
      </c>
      <c r="W490" s="213">
        <v>46227</v>
      </c>
      <c r="X490" s="211">
        <v>119.14781536</v>
      </c>
      <c r="Y490" s="214">
        <v>155.26931773000001</v>
      </c>
      <c r="Z490" s="213">
        <v>45896</v>
      </c>
      <c r="AA490" s="210">
        <v>1.7613385399000001</v>
      </c>
      <c r="AB490" s="213">
        <v>46234</v>
      </c>
      <c r="AC490" s="212">
        <v>4066.0219999999999</v>
      </c>
      <c r="AD490" s="212">
        <v>427069.55703000003</v>
      </c>
      <c r="AE490" s="211">
        <v>105.03375462</v>
      </c>
      <c r="AF490" s="213">
        <v>46234</v>
      </c>
      <c r="AG490" s="210">
        <v>25.242923531999999</v>
      </c>
      <c r="AH490" s="211">
        <v>35.85</v>
      </c>
      <c r="AI490" s="211">
        <v>1</v>
      </c>
      <c r="AJ490" s="210">
        <v>4.2077395370000001</v>
      </c>
      <c r="AK490" s="210">
        <v>3.2569461126000001</v>
      </c>
      <c r="AL490" s="210">
        <v>-0.56483259314000001</v>
      </c>
      <c r="AM490" s="210">
        <v>7.7416495611</v>
      </c>
      <c r="AN490" s="210">
        <v>64.168713916000002</v>
      </c>
      <c r="AO490" s="210">
        <v>24.631703079000001</v>
      </c>
      <c r="AP490" s="210">
        <v>56.679850586000001</v>
      </c>
      <c r="AQ490" s="210">
        <v>0</v>
      </c>
      <c r="AR490" s="211">
        <v>185</v>
      </c>
      <c r="AS490" s="210">
        <v>227.54907145000001</v>
      </c>
      <c r="AT490" s="210">
        <v>191.44196477</v>
      </c>
      <c r="AU490" s="210">
        <v>-4.6293432312</v>
      </c>
      <c r="AV490" s="210">
        <v>27.099050130999998</v>
      </c>
      <c r="AW490" s="210">
        <v>15.591652832999999</v>
      </c>
      <c r="AX490" s="210">
        <v>-4.6293432312</v>
      </c>
      <c r="AY490" s="212">
        <v>9</v>
      </c>
      <c r="AZ490" s="212">
        <v>10</v>
      </c>
      <c r="BA490" s="210">
        <v>0.53473076306</v>
      </c>
      <c r="BB490" s="210">
        <v>1.4886502682</v>
      </c>
      <c r="BC490" s="210">
        <v>0.46534723348000001</v>
      </c>
      <c r="BD490" s="210">
        <v>50.046351766000001</v>
      </c>
      <c r="BE490" s="209" t="s">
        <v>1756</v>
      </c>
      <c r="BF490" s="209" t="s">
        <v>1757</v>
      </c>
      <c r="BG490" s="211">
        <v>1</v>
      </c>
      <c r="BH490" s="210">
        <v>0.51287311519000001</v>
      </c>
    </row>
    <row r="491" spans="1:60" x14ac:dyDescent="0.3">
      <c r="A491" s="208">
        <v>488</v>
      </c>
      <c r="B491" s="209" t="s">
        <v>1936</v>
      </c>
      <c r="C491" s="207" t="s">
        <v>234</v>
      </c>
      <c r="D491" s="209" t="s">
        <v>286</v>
      </c>
      <c r="E491" s="209" t="s">
        <v>880</v>
      </c>
      <c r="F491" s="209" t="s">
        <v>288</v>
      </c>
      <c r="G491" s="209" t="s">
        <v>852</v>
      </c>
      <c r="H491" s="209" t="s">
        <v>853</v>
      </c>
      <c r="I491" s="209" t="s">
        <v>291</v>
      </c>
      <c r="J491" s="209" t="s">
        <v>833</v>
      </c>
      <c r="K491" s="211">
        <v>1.5384615385</v>
      </c>
      <c r="L491" s="211" t="s">
        <v>222</v>
      </c>
      <c r="M491" s="212">
        <v>1.5958336399999999</v>
      </c>
      <c r="N491" s="212">
        <v>2.7692307691999998E-3</v>
      </c>
      <c r="O491" s="212">
        <v>0</v>
      </c>
      <c r="P491" s="213">
        <v>46224</v>
      </c>
      <c r="Q491" s="211" t="s">
        <v>222</v>
      </c>
      <c r="R491" s="211" t="s">
        <v>222</v>
      </c>
      <c r="S491" s="211" t="s">
        <v>222</v>
      </c>
      <c r="T491" s="211" t="s">
        <v>222</v>
      </c>
      <c r="U491" s="211">
        <v>100.2156791</v>
      </c>
      <c r="V491" s="211" t="s">
        <v>222</v>
      </c>
      <c r="W491" s="213">
        <v>46034</v>
      </c>
      <c r="X491" s="211">
        <v>89.4</v>
      </c>
      <c r="Y491" s="211" t="s">
        <v>222</v>
      </c>
      <c r="Z491" s="213">
        <v>46224</v>
      </c>
      <c r="AA491" s="211" t="s">
        <v>222</v>
      </c>
      <c r="AB491" s="213">
        <v>46234</v>
      </c>
      <c r="AC491" s="212">
        <v>809.26971089999995</v>
      </c>
      <c r="AD491" s="212">
        <v>102576.66279</v>
      </c>
      <c r="AE491" s="211">
        <v>126.75213393999999</v>
      </c>
      <c r="AF491" s="213">
        <v>46234</v>
      </c>
      <c r="AG491" s="211" t="s">
        <v>222</v>
      </c>
      <c r="AH491" s="211">
        <v>8.5399999999999991</v>
      </c>
      <c r="AI491" s="211">
        <v>0.6</v>
      </c>
      <c r="AJ491" s="211" t="s">
        <v>222</v>
      </c>
      <c r="AK491" s="211" t="s">
        <v>222</v>
      </c>
      <c r="AL491" s="211" t="s">
        <v>222</v>
      </c>
      <c r="AM491" s="211" t="s">
        <v>222</v>
      </c>
      <c r="AN491" s="211" t="s">
        <v>222</v>
      </c>
      <c r="AO491" s="211" t="s">
        <v>222</v>
      </c>
      <c r="AP491" s="211" t="s">
        <v>222</v>
      </c>
      <c r="AQ491" s="211" t="s">
        <v>222</v>
      </c>
      <c r="AR491" s="211" t="s">
        <v>222</v>
      </c>
      <c r="AS491" s="211" t="s">
        <v>222</v>
      </c>
      <c r="AT491" s="211" t="s">
        <v>222</v>
      </c>
      <c r="AU491" s="211" t="s">
        <v>222</v>
      </c>
      <c r="AV491" s="211" t="s">
        <v>222</v>
      </c>
      <c r="AW491" s="210">
        <v>0.66800267195999996</v>
      </c>
      <c r="AX491" s="210">
        <v>0.66800267195999996</v>
      </c>
      <c r="AY491" s="211" t="s">
        <v>222</v>
      </c>
      <c r="AZ491" s="211" t="s">
        <v>222</v>
      </c>
      <c r="BA491" s="211" t="s">
        <v>222</v>
      </c>
      <c r="BB491" s="211" t="s">
        <v>222</v>
      </c>
      <c r="BC491" s="211" t="s">
        <v>222</v>
      </c>
      <c r="BD491" s="211" t="s">
        <v>222</v>
      </c>
      <c r="BE491" s="209" t="s">
        <v>1756</v>
      </c>
      <c r="BF491" s="209" t="s">
        <v>1757</v>
      </c>
      <c r="BG491" s="211">
        <v>0.6</v>
      </c>
      <c r="BH491" s="210">
        <v>0.66666666666999996</v>
      </c>
    </row>
    <row r="492" spans="1:60" x14ac:dyDescent="0.3">
      <c r="A492" s="208">
        <v>489</v>
      </c>
      <c r="B492" s="209" t="s">
        <v>2294</v>
      </c>
      <c r="C492" s="207" t="s">
        <v>234</v>
      </c>
      <c r="D492" s="209" t="s">
        <v>286</v>
      </c>
      <c r="E492" s="209" t="s">
        <v>880</v>
      </c>
      <c r="F492" s="209" t="s">
        <v>288</v>
      </c>
      <c r="G492" s="209" t="s">
        <v>447</v>
      </c>
      <c r="H492" s="209" t="s">
        <v>448</v>
      </c>
      <c r="I492" s="209" t="s">
        <v>291</v>
      </c>
      <c r="J492" s="209" t="s">
        <v>833</v>
      </c>
      <c r="K492" s="211">
        <v>6.1538461538</v>
      </c>
      <c r="L492" s="211" t="s">
        <v>222</v>
      </c>
      <c r="M492" s="212">
        <v>7.3375800000000005E-2</v>
      </c>
      <c r="N492" s="212">
        <v>0.15190123077000001</v>
      </c>
      <c r="O492" s="212">
        <v>0</v>
      </c>
      <c r="P492" s="213">
        <v>46220</v>
      </c>
      <c r="Q492" s="211" t="s">
        <v>222</v>
      </c>
      <c r="R492" s="212">
        <v>61399.749618000002</v>
      </c>
      <c r="S492" s="211" t="s">
        <v>222</v>
      </c>
      <c r="T492" s="211" t="s">
        <v>222</v>
      </c>
      <c r="U492" s="211">
        <v>79.14</v>
      </c>
      <c r="V492" s="211" t="s">
        <v>222</v>
      </c>
      <c r="W492" s="213">
        <v>46114</v>
      </c>
      <c r="X492" s="211">
        <v>35.049999999999997</v>
      </c>
      <c r="Y492" s="211" t="s">
        <v>222</v>
      </c>
      <c r="Z492" s="213">
        <v>46217</v>
      </c>
      <c r="AA492" s="211" t="s">
        <v>222</v>
      </c>
      <c r="AB492" s="213">
        <v>46234</v>
      </c>
      <c r="AC492" s="212">
        <v>870.91843429999994</v>
      </c>
      <c r="AD492" s="212">
        <v>50026.828139999998</v>
      </c>
      <c r="AE492" s="211">
        <v>57.441461990000001</v>
      </c>
      <c r="AF492" s="215" t="s">
        <v>222</v>
      </c>
      <c r="AG492" s="210">
        <v>0</v>
      </c>
      <c r="AH492" s="211">
        <v>0</v>
      </c>
      <c r="AI492" s="211">
        <v>0</v>
      </c>
      <c r="AJ492" s="211" t="s">
        <v>222</v>
      </c>
      <c r="AK492" s="211" t="s">
        <v>222</v>
      </c>
      <c r="AL492" s="211" t="s">
        <v>222</v>
      </c>
      <c r="AM492" s="211" t="s">
        <v>222</v>
      </c>
      <c r="AN492" s="211" t="s">
        <v>222</v>
      </c>
      <c r="AO492" s="211" t="s">
        <v>222</v>
      </c>
      <c r="AP492" s="211" t="s">
        <v>222</v>
      </c>
      <c r="AQ492" s="211" t="s">
        <v>222</v>
      </c>
      <c r="AR492" s="211" t="s">
        <v>222</v>
      </c>
      <c r="AS492" s="211" t="s">
        <v>222</v>
      </c>
      <c r="AT492" s="211" t="s">
        <v>222</v>
      </c>
      <c r="AU492" s="211" t="s">
        <v>222</v>
      </c>
      <c r="AV492" s="211" t="s">
        <v>222</v>
      </c>
      <c r="AW492" s="210">
        <v>75.866666667000004</v>
      </c>
      <c r="AX492" s="210">
        <v>-14.399847822</v>
      </c>
      <c r="AY492" s="211" t="s">
        <v>222</v>
      </c>
      <c r="AZ492" s="211" t="s">
        <v>222</v>
      </c>
      <c r="BA492" s="211" t="s">
        <v>222</v>
      </c>
      <c r="BB492" s="211" t="s">
        <v>222</v>
      </c>
      <c r="BC492" s="211" t="s">
        <v>222</v>
      </c>
      <c r="BD492" s="211" t="s">
        <v>222</v>
      </c>
      <c r="BE492" s="209" t="s">
        <v>1756</v>
      </c>
      <c r="BF492" s="209" t="s">
        <v>1757</v>
      </c>
      <c r="BG492" s="211">
        <v>0</v>
      </c>
      <c r="BH492" s="210">
        <v>0</v>
      </c>
    </row>
    <row r="493" spans="1:60" x14ac:dyDescent="0.3">
      <c r="A493" s="208">
        <v>490</v>
      </c>
      <c r="B493" s="209" t="s">
        <v>2479</v>
      </c>
      <c r="C493" s="207" t="s">
        <v>234</v>
      </c>
      <c r="D493" s="209" t="s">
        <v>286</v>
      </c>
      <c r="E493" s="209" t="s">
        <v>880</v>
      </c>
      <c r="F493" s="209" t="s">
        <v>288</v>
      </c>
      <c r="G493" s="209" t="s">
        <v>978</v>
      </c>
      <c r="H493" s="209" t="s">
        <v>979</v>
      </c>
      <c r="I493" s="209" t="s">
        <v>291</v>
      </c>
      <c r="J493" s="209" t="s">
        <v>833</v>
      </c>
      <c r="K493" s="211">
        <v>36.923076923000004</v>
      </c>
      <c r="L493" s="211" t="s">
        <v>222</v>
      </c>
      <c r="M493" s="212">
        <v>0.34571827999999999</v>
      </c>
      <c r="N493" s="212">
        <v>0.28545692307999998</v>
      </c>
      <c r="O493" s="212">
        <v>0.33892086957000001</v>
      </c>
      <c r="P493" s="213">
        <v>46255</v>
      </c>
      <c r="Q493" s="212">
        <v>2979.0239999999999</v>
      </c>
      <c r="R493" s="212">
        <v>3006.3317200000001</v>
      </c>
      <c r="S493" s="212">
        <v>-27.307720001</v>
      </c>
      <c r="T493" s="211">
        <v>12</v>
      </c>
      <c r="U493" s="211">
        <v>17.493679521000001</v>
      </c>
      <c r="V493" s="210">
        <v>68.596203475999999</v>
      </c>
      <c r="W493" s="213">
        <v>46007</v>
      </c>
      <c r="X493" s="211">
        <v>8.9298034247999993</v>
      </c>
      <c r="Y493" s="214">
        <v>134.38145756</v>
      </c>
      <c r="Z493" s="213">
        <v>45950</v>
      </c>
      <c r="AA493" s="210">
        <v>0.51079026132000005</v>
      </c>
      <c r="AB493" s="213">
        <v>45900</v>
      </c>
      <c r="AC493" s="212">
        <v>248.25200000000001</v>
      </c>
      <c r="AD493" s="212">
        <v>5832.1863700000004</v>
      </c>
      <c r="AE493" s="211">
        <v>23.493008595999999</v>
      </c>
      <c r="AF493" s="213">
        <v>46234</v>
      </c>
      <c r="AG493" s="210">
        <v>12.138728323</v>
      </c>
      <c r="AH493" s="211">
        <v>1.47</v>
      </c>
      <c r="AI493" s="211">
        <v>0.1</v>
      </c>
      <c r="AJ493" s="210">
        <v>-18.973666441999999</v>
      </c>
      <c r="AK493" s="211" t="s">
        <v>222</v>
      </c>
      <c r="AL493" s="210">
        <v>-13.710064279999999</v>
      </c>
      <c r="AM493" s="210">
        <v>-2.3562804352</v>
      </c>
      <c r="AN493" s="210">
        <v>9.6021278006999999</v>
      </c>
      <c r="AO493" s="210">
        <v>-26.187504320999999</v>
      </c>
      <c r="AP493" s="210">
        <v>2.1132644707999999</v>
      </c>
      <c r="AQ493" s="210">
        <v>-19.354838709999999</v>
      </c>
      <c r="AR493" s="211" t="s">
        <v>222</v>
      </c>
      <c r="AS493" s="211" t="s">
        <v>222</v>
      </c>
      <c r="AT493" s="211" t="s">
        <v>222</v>
      </c>
      <c r="AU493" s="210">
        <v>-19.408999328</v>
      </c>
      <c r="AV493" s="210">
        <v>-23.720157269000001</v>
      </c>
      <c r="AW493" s="210">
        <v>17.252931322999999</v>
      </c>
      <c r="AX493" s="210">
        <v>-21.604548326</v>
      </c>
      <c r="AY493" s="212">
        <v>7</v>
      </c>
      <c r="AZ493" s="212">
        <v>7</v>
      </c>
      <c r="BA493" s="210">
        <v>0.71428571428999998</v>
      </c>
      <c r="BB493" s="211" t="s">
        <v>222</v>
      </c>
      <c r="BC493" s="211" t="s">
        <v>222</v>
      </c>
      <c r="BD493" s="211" t="s">
        <v>222</v>
      </c>
      <c r="BE493" s="209" t="s">
        <v>1756</v>
      </c>
      <c r="BF493" s="209" t="s">
        <v>1758</v>
      </c>
      <c r="BG493" s="211">
        <v>0.1</v>
      </c>
      <c r="BH493" s="210">
        <v>0.66711140760999998</v>
      </c>
    </row>
    <row r="494" spans="1:60" x14ac:dyDescent="0.3">
      <c r="A494" s="208">
        <v>491</v>
      </c>
      <c r="B494" s="209" t="s">
        <v>2295</v>
      </c>
      <c r="C494" s="207" t="s">
        <v>234</v>
      </c>
      <c r="D494" s="209" t="s">
        <v>286</v>
      </c>
      <c r="E494" s="209" t="s">
        <v>880</v>
      </c>
      <c r="F494" s="209" t="s">
        <v>288</v>
      </c>
      <c r="G494" s="209" t="s">
        <v>2002</v>
      </c>
      <c r="H494" s="209" t="s">
        <v>2003</v>
      </c>
      <c r="I494" s="209" t="s">
        <v>222</v>
      </c>
      <c r="J494" s="209" t="s">
        <v>833</v>
      </c>
      <c r="K494" s="211">
        <v>3.0769230769</v>
      </c>
      <c r="L494" s="211" t="s">
        <v>222</v>
      </c>
      <c r="M494" s="211" t="s">
        <v>222</v>
      </c>
      <c r="N494" s="212">
        <v>0.42923076922999998</v>
      </c>
      <c r="O494" s="212">
        <v>0.43043478261000001</v>
      </c>
      <c r="P494" s="213">
        <v>46255</v>
      </c>
      <c r="Q494" s="212">
        <v>34374.227508000004</v>
      </c>
      <c r="R494" s="211" t="s">
        <v>222</v>
      </c>
      <c r="S494" s="211" t="s">
        <v>222</v>
      </c>
      <c r="T494" s="211">
        <v>180</v>
      </c>
      <c r="U494" s="211" t="s">
        <v>222</v>
      </c>
      <c r="V494" s="211" t="s">
        <v>222</v>
      </c>
      <c r="W494" s="215" t="s">
        <v>222</v>
      </c>
      <c r="X494" s="211" t="s">
        <v>222</v>
      </c>
      <c r="Y494" s="211" t="s">
        <v>222</v>
      </c>
      <c r="Z494" s="215" t="s">
        <v>222</v>
      </c>
      <c r="AA494" s="210">
        <v>1.0174768079000001</v>
      </c>
      <c r="AB494" s="213">
        <v>46234</v>
      </c>
      <c r="AC494" s="212">
        <v>190.96793059999999</v>
      </c>
      <c r="AD494" s="212">
        <v>33783.794620000001</v>
      </c>
      <c r="AE494" s="211">
        <v>176.90820922</v>
      </c>
      <c r="AF494" s="215" t="s">
        <v>222</v>
      </c>
      <c r="AG494" s="211" t="s">
        <v>222</v>
      </c>
      <c r="AH494" s="211" t="s">
        <v>222</v>
      </c>
      <c r="AI494" s="211">
        <v>0</v>
      </c>
      <c r="AJ494" s="211" t="s">
        <v>222</v>
      </c>
      <c r="AK494" s="211" t="s">
        <v>222</v>
      </c>
      <c r="AL494" s="211" t="s">
        <v>222</v>
      </c>
      <c r="AM494" s="211" t="s">
        <v>222</v>
      </c>
      <c r="AN494" s="211" t="s">
        <v>222</v>
      </c>
      <c r="AO494" s="211" t="s">
        <v>222</v>
      </c>
      <c r="AP494" s="211" t="s">
        <v>222</v>
      </c>
      <c r="AQ494" s="211" t="s">
        <v>222</v>
      </c>
      <c r="AR494" s="211" t="s">
        <v>222</v>
      </c>
      <c r="AS494" s="211" t="s">
        <v>222</v>
      </c>
      <c r="AT494" s="211" t="s">
        <v>222</v>
      </c>
      <c r="AU494" s="211" t="s">
        <v>222</v>
      </c>
      <c r="AV494" s="211" t="s">
        <v>222</v>
      </c>
      <c r="AW494" s="211" t="s">
        <v>222</v>
      </c>
      <c r="AX494" s="211" t="s">
        <v>222</v>
      </c>
      <c r="AY494" s="211" t="s">
        <v>222</v>
      </c>
      <c r="AZ494" s="211" t="s">
        <v>222</v>
      </c>
      <c r="BA494" s="211" t="s">
        <v>222</v>
      </c>
      <c r="BB494" s="211" t="s">
        <v>222</v>
      </c>
      <c r="BC494" s="211" t="s">
        <v>222</v>
      </c>
      <c r="BD494" s="211" t="s">
        <v>222</v>
      </c>
      <c r="BE494" s="209" t="s">
        <v>1756</v>
      </c>
      <c r="BF494" s="209" t="s">
        <v>1757</v>
      </c>
      <c r="BG494" s="211">
        <v>0</v>
      </c>
      <c r="BH494" s="211" t="s">
        <v>222</v>
      </c>
    </row>
    <row r="495" spans="1:60" x14ac:dyDescent="0.3">
      <c r="A495" s="208">
        <v>492</v>
      </c>
      <c r="B495" s="209" t="s">
        <v>2296</v>
      </c>
      <c r="C495" s="207" t="s">
        <v>234</v>
      </c>
      <c r="D495" s="209" t="s">
        <v>286</v>
      </c>
      <c r="E495" s="209" t="s">
        <v>880</v>
      </c>
      <c r="F495" s="209" t="s">
        <v>288</v>
      </c>
      <c r="G495" s="209" t="s">
        <v>800</v>
      </c>
      <c r="H495" s="209" t="s">
        <v>801</v>
      </c>
      <c r="I495" s="209" t="s">
        <v>291</v>
      </c>
      <c r="J495" s="209" t="s">
        <v>833</v>
      </c>
      <c r="K495" s="211">
        <v>100</v>
      </c>
      <c r="L495" s="211" t="s">
        <v>222</v>
      </c>
      <c r="M495" s="212">
        <v>56.965284279999999</v>
      </c>
      <c r="N495" s="212">
        <v>64.874493076999997</v>
      </c>
      <c r="O495" s="212">
        <v>44.259926956999998</v>
      </c>
      <c r="P495" s="213">
        <v>46255</v>
      </c>
      <c r="Q495" s="212">
        <v>87449.006005999996</v>
      </c>
      <c r="R495" s="212">
        <v>80436.428572000004</v>
      </c>
      <c r="S495" s="212">
        <v>7012.5774340999997</v>
      </c>
      <c r="T495" s="211">
        <v>52.5</v>
      </c>
      <c r="U495" s="211">
        <v>54.2117</v>
      </c>
      <c r="V495" s="210">
        <v>96.842563506000005</v>
      </c>
      <c r="W495" s="213">
        <v>46241</v>
      </c>
      <c r="X495" s="211">
        <v>41.780417362000001</v>
      </c>
      <c r="Y495" s="214">
        <v>125.65695441</v>
      </c>
      <c r="Z495" s="213">
        <v>45901</v>
      </c>
      <c r="AA495" s="210">
        <v>0.53953983268000005</v>
      </c>
      <c r="AB495" s="213">
        <v>46234</v>
      </c>
      <c r="AC495" s="212">
        <v>1665.6953524999999</v>
      </c>
      <c r="AD495" s="212">
        <v>162080.72270000001</v>
      </c>
      <c r="AE495" s="211">
        <v>97.305141938000006</v>
      </c>
      <c r="AF495" s="213">
        <v>46241</v>
      </c>
      <c r="AG495" s="210">
        <v>14.507351418000001</v>
      </c>
      <c r="AH495" s="211">
        <v>7.0056000000000003</v>
      </c>
      <c r="AI495" s="211">
        <v>0.58830000000000005</v>
      </c>
      <c r="AJ495" s="210">
        <v>0</v>
      </c>
      <c r="AK495" s="210">
        <v>-0.95079342445000004</v>
      </c>
      <c r="AL495" s="210">
        <v>-0.61849288185999995</v>
      </c>
      <c r="AM495" s="210">
        <v>6.5601979803999996E-2</v>
      </c>
      <c r="AN495" s="210">
        <v>24.121696535000002</v>
      </c>
      <c r="AO495" s="210">
        <v>9.6126552097999998</v>
      </c>
      <c r="AP495" s="210">
        <v>16.632833205000001</v>
      </c>
      <c r="AQ495" s="210">
        <v>-0.94339622637999998</v>
      </c>
      <c r="AR495" s="211">
        <v>53</v>
      </c>
      <c r="AS495" s="210">
        <v>26.114163902000001</v>
      </c>
      <c r="AT495" s="210">
        <v>-9.9929427837000002</v>
      </c>
      <c r="AU495" s="210">
        <v>-2.0853785958</v>
      </c>
      <c r="AV495" s="210">
        <v>12.080002262000001</v>
      </c>
      <c r="AW495" s="210">
        <v>6.4422156884000001</v>
      </c>
      <c r="AX495" s="210">
        <v>-5.6859073650000003</v>
      </c>
      <c r="AY495" s="212">
        <v>10</v>
      </c>
      <c r="AZ495" s="212">
        <v>10</v>
      </c>
      <c r="BA495" s="210">
        <v>1.1016853932999999</v>
      </c>
      <c r="BB495" s="210">
        <v>0.72839438309000004</v>
      </c>
      <c r="BC495" s="210">
        <v>0.61931737725000002</v>
      </c>
      <c r="BD495" s="210">
        <v>14.388592249</v>
      </c>
      <c r="BE495" s="209" t="s">
        <v>1756</v>
      </c>
      <c r="BF495" s="209" t="s">
        <v>1757</v>
      </c>
      <c r="BG495" s="211">
        <v>0.58830000000000005</v>
      </c>
      <c r="BH495" s="210">
        <v>1.0854243541999999</v>
      </c>
    </row>
    <row r="496" spans="1:60" x14ac:dyDescent="0.3">
      <c r="A496" s="208">
        <v>493</v>
      </c>
      <c r="B496" s="209" t="s">
        <v>2480</v>
      </c>
      <c r="C496" s="207" t="s">
        <v>234</v>
      </c>
      <c r="D496" s="209" t="s">
        <v>286</v>
      </c>
      <c r="E496" s="209" t="s">
        <v>880</v>
      </c>
      <c r="F496" s="209" t="s">
        <v>288</v>
      </c>
      <c r="G496" s="209" t="s">
        <v>759</v>
      </c>
      <c r="H496" s="209" t="s">
        <v>760</v>
      </c>
      <c r="I496" s="209" t="s">
        <v>291</v>
      </c>
      <c r="J496" s="209" t="s">
        <v>833</v>
      </c>
      <c r="K496" s="211">
        <v>98.461538461999993</v>
      </c>
      <c r="L496" s="211" t="s">
        <v>222</v>
      </c>
      <c r="M496" s="212">
        <v>10.075791199999999</v>
      </c>
      <c r="N496" s="212">
        <v>1.9935504614999999</v>
      </c>
      <c r="O496" s="212">
        <v>0.76491043477999998</v>
      </c>
      <c r="P496" s="213">
        <v>46255</v>
      </c>
      <c r="Q496" s="212">
        <v>1586.4495999999999</v>
      </c>
      <c r="R496" s="212">
        <v>96456.135680000007</v>
      </c>
      <c r="S496" s="212">
        <v>-94869.686079999999</v>
      </c>
      <c r="T496" s="211">
        <v>2</v>
      </c>
      <c r="U496" s="211">
        <v>130</v>
      </c>
      <c r="V496" s="210">
        <v>1.5384615385</v>
      </c>
      <c r="W496" s="213">
        <v>45894</v>
      </c>
      <c r="X496" s="211">
        <v>1.62</v>
      </c>
      <c r="Y496" s="214">
        <v>123.45679011999999</v>
      </c>
      <c r="Z496" s="213">
        <v>46247</v>
      </c>
      <c r="AA496" s="210">
        <v>0.13491337675000001</v>
      </c>
      <c r="AB496" s="213">
        <v>46234</v>
      </c>
      <c r="AC496" s="212">
        <v>793.22479999999996</v>
      </c>
      <c r="AD496" s="212">
        <v>11759.023740000001</v>
      </c>
      <c r="AE496" s="211">
        <v>14.824326899000001</v>
      </c>
      <c r="AF496" s="213">
        <v>45471</v>
      </c>
      <c r="AG496" s="210">
        <v>0</v>
      </c>
      <c r="AH496" s="211">
        <v>0</v>
      </c>
      <c r="AI496" s="211">
        <v>0</v>
      </c>
      <c r="AJ496" s="210">
        <v>0</v>
      </c>
      <c r="AK496" s="210">
        <v>-0.95079342445000004</v>
      </c>
      <c r="AL496" s="210">
        <v>1.0101010101000001</v>
      </c>
      <c r="AM496" s="210">
        <v>-53.488372093000002</v>
      </c>
      <c r="AN496" s="210">
        <v>-98.355263158</v>
      </c>
      <c r="AO496" s="210">
        <v>-76.744186045999996</v>
      </c>
      <c r="AP496" s="210">
        <v>-105.84412648</v>
      </c>
      <c r="AQ496" s="210">
        <v>21.212121212</v>
      </c>
      <c r="AR496" s="211">
        <v>1.65</v>
      </c>
      <c r="AS496" s="210">
        <v>-98.067460690000004</v>
      </c>
      <c r="AT496" s="210">
        <v>-134.17456738000001</v>
      </c>
      <c r="AU496" s="210">
        <v>12.994350281999999</v>
      </c>
      <c r="AV496" s="210">
        <v>-74.276838994000002</v>
      </c>
      <c r="AW496" s="210">
        <v>72</v>
      </c>
      <c r="AX496" s="210">
        <v>-83.333333332999999</v>
      </c>
      <c r="AY496" s="212">
        <v>2</v>
      </c>
      <c r="AZ496" s="212">
        <v>2</v>
      </c>
      <c r="BA496" s="210">
        <v>0</v>
      </c>
      <c r="BB496" s="210">
        <v>-0.63683566743999998</v>
      </c>
      <c r="BC496" s="210">
        <v>-0.57725718246000002</v>
      </c>
      <c r="BD496" s="210">
        <v>-113.96022803</v>
      </c>
      <c r="BE496" s="209" t="s">
        <v>1756</v>
      </c>
      <c r="BF496" s="209" t="s">
        <v>1757</v>
      </c>
      <c r="BG496" s="211">
        <v>0</v>
      </c>
      <c r="BH496" s="210">
        <v>0</v>
      </c>
    </row>
    <row r="497" spans="1:60" x14ac:dyDescent="0.3">
      <c r="A497" s="208">
        <v>494</v>
      </c>
      <c r="B497" s="209" t="s">
        <v>2481</v>
      </c>
      <c r="C497" s="207" t="s">
        <v>234</v>
      </c>
      <c r="D497" s="209" t="s">
        <v>286</v>
      </c>
      <c r="E497" s="209" t="s">
        <v>880</v>
      </c>
      <c r="F497" s="209" t="s">
        <v>288</v>
      </c>
      <c r="G497" s="209" t="s">
        <v>1463</v>
      </c>
      <c r="H497" s="209" t="s">
        <v>1464</v>
      </c>
      <c r="I497" s="209" t="s">
        <v>291</v>
      </c>
      <c r="J497" s="209" t="s">
        <v>833</v>
      </c>
      <c r="K497" s="211">
        <v>0</v>
      </c>
      <c r="L497" s="211" t="s">
        <v>222</v>
      </c>
      <c r="M497" s="212">
        <v>15.443476159999999</v>
      </c>
      <c r="N497" s="212">
        <v>0</v>
      </c>
      <c r="O497" s="212">
        <v>0</v>
      </c>
      <c r="P497" s="213">
        <v>46148</v>
      </c>
      <c r="Q497" s="211" t="s">
        <v>222</v>
      </c>
      <c r="R497" s="212">
        <v>56908.5</v>
      </c>
      <c r="S497" s="211" t="s">
        <v>222</v>
      </c>
      <c r="T497" s="211" t="s">
        <v>222</v>
      </c>
      <c r="U497" s="211">
        <v>961.34145163000005</v>
      </c>
      <c r="V497" s="211" t="s">
        <v>222</v>
      </c>
      <c r="W497" s="213">
        <v>46148</v>
      </c>
      <c r="X497" s="211">
        <v>945.97921523000002</v>
      </c>
      <c r="Y497" s="211" t="s">
        <v>222</v>
      </c>
      <c r="Z497" s="213">
        <v>46100</v>
      </c>
      <c r="AA497" s="211" t="s">
        <v>222</v>
      </c>
      <c r="AB497" s="213">
        <v>46234</v>
      </c>
      <c r="AC497" s="212">
        <v>51.734999999999999</v>
      </c>
      <c r="AD497" s="212">
        <v>21784.19023</v>
      </c>
      <c r="AE497" s="211">
        <v>421.07258587000001</v>
      </c>
      <c r="AF497" s="215" t="s">
        <v>222</v>
      </c>
      <c r="AG497" s="210">
        <v>0</v>
      </c>
      <c r="AH497" s="211">
        <v>0</v>
      </c>
      <c r="AI497" s="211">
        <v>0</v>
      </c>
      <c r="AJ497" s="211" t="s">
        <v>222</v>
      </c>
      <c r="AK497" s="211" t="s">
        <v>222</v>
      </c>
      <c r="AL497" s="211" t="s">
        <v>222</v>
      </c>
      <c r="AM497" s="211" t="s">
        <v>222</v>
      </c>
      <c r="AN497" s="211" t="s">
        <v>222</v>
      </c>
      <c r="AO497" s="211" t="s">
        <v>222</v>
      </c>
      <c r="AP497" s="211" t="s">
        <v>222</v>
      </c>
      <c r="AQ497" s="211" t="s">
        <v>222</v>
      </c>
      <c r="AR497" s="211" t="s">
        <v>222</v>
      </c>
      <c r="AS497" s="211" t="s">
        <v>222</v>
      </c>
      <c r="AT497" s="211" t="s">
        <v>222</v>
      </c>
      <c r="AU497" s="211" t="s">
        <v>222</v>
      </c>
      <c r="AV497" s="211" t="s">
        <v>222</v>
      </c>
      <c r="AW497" s="210">
        <v>0</v>
      </c>
      <c r="AX497" s="210">
        <v>0</v>
      </c>
      <c r="AY497" s="211" t="s">
        <v>222</v>
      </c>
      <c r="AZ497" s="211" t="s">
        <v>222</v>
      </c>
      <c r="BA497" s="210">
        <v>0</v>
      </c>
      <c r="BB497" s="211" t="s">
        <v>222</v>
      </c>
      <c r="BC497" s="211" t="s">
        <v>222</v>
      </c>
      <c r="BD497" s="211" t="s">
        <v>222</v>
      </c>
      <c r="BE497" s="209" t="s">
        <v>1756</v>
      </c>
      <c r="BF497" s="209" t="s">
        <v>1757</v>
      </c>
      <c r="BG497" s="211">
        <v>0</v>
      </c>
      <c r="BH497" s="211" t="s">
        <v>222</v>
      </c>
    </row>
    <row r="498" spans="1:60" x14ac:dyDescent="0.3">
      <c r="A498" s="208">
        <v>495</v>
      </c>
      <c r="B498" s="209" t="s">
        <v>2297</v>
      </c>
      <c r="C498" s="207" t="s">
        <v>234</v>
      </c>
      <c r="D498" s="209" t="s">
        <v>286</v>
      </c>
      <c r="E498" s="209" t="s">
        <v>880</v>
      </c>
      <c r="F498" s="209" t="s">
        <v>288</v>
      </c>
      <c r="G498" s="209" t="s">
        <v>1064</v>
      </c>
      <c r="H498" s="209" t="s">
        <v>1065</v>
      </c>
      <c r="I498" s="209" t="s">
        <v>291</v>
      </c>
      <c r="J498" s="209" t="s">
        <v>833</v>
      </c>
      <c r="K498" s="211">
        <v>0</v>
      </c>
      <c r="L498" s="211" t="s">
        <v>222</v>
      </c>
      <c r="M498" s="212">
        <v>3.6283192</v>
      </c>
      <c r="N498" s="212">
        <v>0</v>
      </c>
      <c r="O498" s="212">
        <v>0</v>
      </c>
      <c r="P498" s="213">
        <v>45979</v>
      </c>
      <c r="Q498" s="211" t="s">
        <v>222</v>
      </c>
      <c r="R498" s="212">
        <v>15205.796899999999</v>
      </c>
      <c r="S498" s="211" t="s">
        <v>222</v>
      </c>
      <c r="T498" s="211" t="s">
        <v>222</v>
      </c>
      <c r="U498" s="211">
        <v>2.86</v>
      </c>
      <c r="V498" s="211" t="s">
        <v>222</v>
      </c>
      <c r="W498" s="213">
        <v>45940</v>
      </c>
      <c r="X498" s="211">
        <v>1.27918409</v>
      </c>
      <c r="Y498" s="211" t="s">
        <v>222</v>
      </c>
      <c r="Z498" s="213">
        <v>45938</v>
      </c>
      <c r="AA498" s="211" t="s">
        <v>222</v>
      </c>
      <c r="AB498" s="213">
        <v>45961</v>
      </c>
      <c r="AC498" s="212">
        <v>2456.5100000000002</v>
      </c>
      <c r="AD498" s="212">
        <v>3603.0907099999999</v>
      </c>
      <c r="AE498" s="211">
        <v>1.4667519001</v>
      </c>
      <c r="AF498" s="213">
        <v>45937</v>
      </c>
      <c r="AG498" s="210">
        <v>1.6965833508999999</v>
      </c>
      <c r="AH498" s="211">
        <v>0.10501850942</v>
      </c>
      <c r="AI498" s="211">
        <v>0</v>
      </c>
      <c r="AJ498" s="211" t="s">
        <v>222</v>
      </c>
      <c r="AK498" s="211" t="s">
        <v>222</v>
      </c>
      <c r="AL498" s="211" t="s">
        <v>222</v>
      </c>
      <c r="AM498" s="211" t="s">
        <v>222</v>
      </c>
      <c r="AN498" s="211" t="s">
        <v>222</v>
      </c>
      <c r="AO498" s="211" t="s">
        <v>222</v>
      </c>
      <c r="AP498" s="211" t="s">
        <v>222</v>
      </c>
      <c r="AQ498" s="211" t="s">
        <v>222</v>
      </c>
      <c r="AR498" s="211" t="s">
        <v>222</v>
      </c>
      <c r="AS498" s="211" t="s">
        <v>222</v>
      </c>
      <c r="AT498" s="211" t="s">
        <v>222</v>
      </c>
      <c r="AU498" s="211" t="s">
        <v>222</v>
      </c>
      <c r="AV498" s="211" t="s">
        <v>222</v>
      </c>
      <c r="AW498" s="210">
        <v>47.277006034000003</v>
      </c>
      <c r="AX498" s="210">
        <v>-29.5</v>
      </c>
      <c r="AY498" s="211" t="s">
        <v>222</v>
      </c>
      <c r="AZ498" s="211" t="s">
        <v>222</v>
      </c>
      <c r="BA498" s="210">
        <v>0</v>
      </c>
      <c r="BB498" s="211" t="s">
        <v>222</v>
      </c>
      <c r="BC498" s="211" t="s">
        <v>222</v>
      </c>
      <c r="BD498" s="211" t="s">
        <v>222</v>
      </c>
      <c r="BE498" s="209" t="s">
        <v>1756</v>
      </c>
      <c r="BF498" s="209" t="s">
        <v>1757</v>
      </c>
      <c r="BG498" s="211">
        <v>0</v>
      </c>
      <c r="BH498" s="211" t="s">
        <v>222</v>
      </c>
    </row>
    <row r="499" spans="1:60" x14ac:dyDescent="0.3">
      <c r="A499" s="208">
        <v>496</v>
      </c>
      <c r="B499" s="209" t="s">
        <v>1813</v>
      </c>
      <c r="C499" s="207" t="s">
        <v>234</v>
      </c>
      <c r="D499" s="209" t="s">
        <v>286</v>
      </c>
      <c r="E499" s="209" t="s">
        <v>880</v>
      </c>
      <c r="F499" s="209" t="s">
        <v>288</v>
      </c>
      <c r="G499" s="209" t="s">
        <v>861</v>
      </c>
      <c r="H499" s="209" t="s">
        <v>862</v>
      </c>
      <c r="I499" s="209" t="s">
        <v>291</v>
      </c>
      <c r="J499" s="209" t="s">
        <v>833</v>
      </c>
      <c r="K499" s="211">
        <v>0</v>
      </c>
      <c r="L499" s="211" t="s">
        <v>222</v>
      </c>
      <c r="M499" s="212">
        <v>0.22188843999999999</v>
      </c>
      <c r="N499" s="212">
        <v>0</v>
      </c>
      <c r="O499" s="212">
        <v>0</v>
      </c>
      <c r="P499" s="213">
        <v>46036</v>
      </c>
      <c r="Q499" s="211" t="s">
        <v>222</v>
      </c>
      <c r="R499" s="212">
        <v>2309.5219658999999</v>
      </c>
      <c r="S499" s="211" t="s">
        <v>222</v>
      </c>
      <c r="T499" s="211" t="s">
        <v>222</v>
      </c>
      <c r="U499" s="211">
        <v>3.29</v>
      </c>
      <c r="V499" s="211" t="s">
        <v>222</v>
      </c>
      <c r="W499" s="213">
        <v>45901</v>
      </c>
      <c r="X499" s="211">
        <v>2.8</v>
      </c>
      <c r="Y499" s="211" t="s">
        <v>222</v>
      </c>
      <c r="Z499" s="213">
        <v>45982</v>
      </c>
      <c r="AA499" s="211" t="s">
        <v>222</v>
      </c>
      <c r="AB499" s="213">
        <v>46203</v>
      </c>
      <c r="AC499" s="212">
        <v>762.35303713999997</v>
      </c>
      <c r="AD499" s="212">
        <v>100818.96857</v>
      </c>
      <c r="AE499" s="211">
        <v>132.24708719</v>
      </c>
      <c r="AF499" s="215" t="s">
        <v>222</v>
      </c>
      <c r="AG499" s="210">
        <v>0</v>
      </c>
      <c r="AH499" s="211">
        <v>0</v>
      </c>
      <c r="AI499" s="211">
        <v>0</v>
      </c>
      <c r="AJ499" s="211" t="s">
        <v>222</v>
      </c>
      <c r="AK499" s="211" t="s">
        <v>222</v>
      </c>
      <c r="AL499" s="211" t="s">
        <v>222</v>
      </c>
      <c r="AM499" s="211" t="s">
        <v>222</v>
      </c>
      <c r="AN499" s="211" t="s">
        <v>222</v>
      </c>
      <c r="AO499" s="211" t="s">
        <v>222</v>
      </c>
      <c r="AP499" s="211" t="s">
        <v>222</v>
      </c>
      <c r="AQ499" s="211" t="s">
        <v>222</v>
      </c>
      <c r="AR499" s="211" t="s">
        <v>222</v>
      </c>
      <c r="AS499" s="211" t="s">
        <v>222</v>
      </c>
      <c r="AT499" s="211" t="s">
        <v>222</v>
      </c>
      <c r="AU499" s="211" t="s">
        <v>222</v>
      </c>
      <c r="AV499" s="211" t="s">
        <v>222</v>
      </c>
      <c r="AW499" s="210">
        <v>2.7586206895999998</v>
      </c>
      <c r="AX499" s="210">
        <v>-3.0100334447999999</v>
      </c>
      <c r="AY499" s="211" t="s">
        <v>222</v>
      </c>
      <c r="AZ499" s="211" t="s">
        <v>222</v>
      </c>
      <c r="BA499" s="210">
        <v>0</v>
      </c>
      <c r="BB499" s="211" t="s">
        <v>222</v>
      </c>
      <c r="BC499" s="211" t="s">
        <v>222</v>
      </c>
      <c r="BD499" s="211" t="s">
        <v>222</v>
      </c>
      <c r="BE499" s="209" t="s">
        <v>1756</v>
      </c>
      <c r="BF499" s="209" t="s">
        <v>1757</v>
      </c>
      <c r="BG499" s="211">
        <v>0</v>
      </c>
      <c r="BH499" s="211" t="s">
        <v>222</v>
      </c>
    </row>
    <row r="500" spans="1:60" x14ac:dyDescent="0.3">
      <c r="A500" s="208">
        <v>497</v>
      </c>
      <c r="B500" s="209" t="s">
        <v>2298</v>
      </c>
      <c r="C500" s="207" t="s">
        <v>234</v>
      </c>
      <c r="D500" s="209" t="s">
        <v>286</v>
      </c>
      <c r="E500" s="209" t="s">
        <v>880</v>
      </c>
      <c r="F500" s="209" t="s">
        <v>288</v>
      </c>
      <c r="G500" s="209" t="s">
        <v>1468</v>
      </c>
      <c r="H500" s="209" t="s">
        <v>1469</v>
      </c>
      <c r="I500" s="209" t="s">
        <v>291</v>
      </c>
      <c r="J500" s="209" t="s">
        <v>833</v>
      </c>
      <c r="K500" s="211">
        <v>93.846153846000007</v>
      </c>
      <c r="L500" s="211" t="s">
        <v>222</v>
      </c>
      <c r="M500" s="212">
        <v>9.2013655199999995</v>
      </c>
      <c r="N500" s="212">
        <v>6.6607527692000001</v>
      </c>
      <c r="O500" s="212">
        <v>4.6294213043000001</v>
      </c>
      <c r="P500" s="213">
        <v>46255</v>
      </c>
      <c r="Q500" s="212">
        <v>6208.74791</v>
      </c>
      <c r="R500" s="212">
        <v>9330.2365000000009</v>
      </c>
      <c r="S500" s="212">
        <v>-3121.4885899999999</v>
      </c>
      <c r="T500" s="211">
        <v>56.23</v>
      </c>
      <c r="U500" s="211">
        <v>71.673240707000005</v>
      </c>
      <c r="V500" s="210">
        <v>78.453268535000007</v>
      </c>
      <c r="W500" s="213">
        <v>45905</v>
      </c>
      <c r="X500" s="211">
        <v>56.087308276000002</v>
      </c>
      <c r="Y500" s="214">
        <v>100.25440999999999</v>
      </c>
      <c r="Z500" s="213">
        <v>46205</v>
      </c>
      <c r="AA500" s="210">
        <v>0.56317925063999996</v>
      </c>
      <c r="AB500" s="213">
        <v>46234</v>
      </c>
      <c r="AC500" s="212">
        <v>110.417</v>
      </c>
      <c r="AD500" s="212">
        <v>11024.4614</v>
      </c>
      <c r="AE500" s="211">
        <v>99.843877301999996</v>
      </c>
      <c r="AF500" s="213">
        <v>46234</v>
      </c>
      <c r="AG500" s="210">
        <v>15.112426035</v>
      </c>
      <c r="AH500" s="211">
        <v>12.77</v>
      </c>
      <c r="AI500" s="211">
        <v>0.95</v>
      </c>
      <c r="AJ500" s="210">
        <v>-4.2730677561999997</v>
      </c>
      <c r="AK500" s="210">
        <v>-5.2238611806000002</v>
      </c>
      <c r="AL500" s="210">
        <v>-3.6340409724999998</v>
      </c>
      <c r="AM500" s="210">
        <v>-9.1967718813000001</v>
      </c>
      <c r="AN500" s="210">
        <v>-20.416552326000001</v>
      </c>
      <c r="AO500" s="210">
        <v>-9.5064639565999993</v>
      </c>
      <c r="AP500" s="210">
        <v>-27.905415655999999</v>
      </c>
      <c r="AQ500" s="210">
        <v>-1.3681810209</v>
      </c>
      <c r="AR500" s="211">
        <v>57.01</v>
      </c>
      <c r="AS500" s="211" t="s">
        <v>222</v>
      </c>
      <c r="AT500" s="211" t="s">
        <v>222</v>
      </c>
      <c r="AU500" s="210">
        <v>-3.6827680712999999</v>
      </c>
      <c r="AV500" s="210">
        <v>-7.0391169043000001</v>
      </c>
      <c r="AW500" s="210">
        <v>7.3697954445000002</v>
      </c>
      <c r="AX500" s="210">
        <v>-9.8099070348000001</v>
      </c>
      <c r="AY500" s="212">
        <v>5</v>
      </c>
      <c r="AZ500" s="212">
        <v>3</v>
      </c>
      <c r="BA500" s="210">
        <v>1.6020236087999999</v>
      </c>
      <c r="BB500" s="210">
        <v>-1.9443106806999999</v>
      </c>
      <c r="BC500" s="210">
        <v>1.0463701942000001</v>
      </c>
      <c r="BD500" s="210">
        <v>-26.618101031999998</v>
      </c>
      <c r="BE500" s="209" t="s">
        <v>1756</v>
      </c>
      <c r="BF500" s="209" t="s">
        <v>1757</v>
      </c>
      <c r="BG500" s="211">
        <v>0.95</v>
      </c>
      <c r="BH500" s="210">
        <v>1.6012135513000001</v>
      </c>
    </row>
    <row r="501" spans="1:60" x14ac:dyDescent="0.3">
      <c r="A501" s="208">
        <v>498</v>
      </c>
      <c r="B501" s="209" t="s">
        <v>1975</v>
      </c>
      <c r="C501" s="207" t="s">
        <v>234</v>
      </c>
      <c r="D501" s="209" t="s">
        <v>286</v>
      </c>
      <c r="E501" s="209" t="s">
        <v>880</v>
      </c>
      <c r="F501" s="209" t="s">
        <v>288</v>
      </c>
      <c r="G501" s="209" t="s">
        <v>1470</v>
      </c>
      <c r="H501" s="209" t="s">
        <v>498</v>
      </c>
      <c r="I501" s="209" t="s">
        <v>291</v>
      </c>
      <c r="J501" s="209" t="s">
        <v>833</v>
      </c>
      <c r="K501" s="211">
        <v>46.153846154</v>
      </c>
      <c r="L501" s="211" t="s">
        <v>222</v>
      </c>
      <c r="M501" s="212">
        <v>91.252735079999994</v>
      </c>
      <c r="N501" s="212">
        <v>20.603752308000001</v>
      </c>
      <c r="O501" s="212">
        <v>8.2229869564999998</v>
      </c>
      <c r="P501" s="213">
        <v>46255</v>
      </c>
      <c r="Q501" s="212">
        <v>239970.3</v>
      </c>
      <c r="R501" s="212">
        <v>239687.98199999999</v>
      </c>
      <c r="S501" s="212">
        <v>282.31799999999998</v>
      </c>
      <c r="T501" s="211">
        <v>85</v>
      </c>
      <c r="U501" s="211">
        <v>85</v>
      </c>
      <c r="V501" s="210">
        <v>100</v>
      </c>
      <c r="W501" s="213">
        <v>46255</v>
      </c>
      <c r="X501" s="211">
        <v>71.530331563999994</v>
      </c>
      <c r="Y501" s="214">
        <v>118.83070879</v>
      </c>
      <c r="Z501" s="213">
        <v>46077</v>
      </c>
      <c r="AA501" s="210">
        <v>1.0613373688000001</v>
      </c>
      <c r="AB501" s="213">
        <v>46234</v>
      </c>
      <c r="AC501" s="212">
        <v>2823.18</v>
      </c>
      <c r="AD501" s="212">
        <v>226101.80989999999</v>
      </c>
      <c r="AE501" s="211">
        <v>80.087635184000007</v>
      </c>
      <c r="AF501" s="213">
        <v>46021</v>
      </c>
      <c r="AG501" s="210">
        <v>1.1778563015000001</v>
      </c>
      <c r="AH501" s="211">
        <v>1</v>
      </c>
      <c r="AI501" s="211">
        <v>0</v>
      </c>
      <c r="AJ501" s="210">
        <v>0</v>
      </c>
      <c r="AK501" s="211" t="s">
        <v>222</v>
      </c>
      <c r="AL501" s="210">
        <v>6.9989929506999999</v>
      </c>
      <c r="AM501" s="210">
        <v>4.4687814704999997</v>
      </c>
      <c r="AN501" s="210">
        <v>13.316704167999999</v>
      </c>
      <c r="AO501" s="210">
        <v>12.131678387999999</v>
      </c>
      <c r="AP501" s="210">
        <v>5.8278408389000003</v>
      </c>
      <c r="AQ501" s="210">
        <v>4.7080979310999999E-2</v>
      </c>
      <c r="AR501" s="211">
        <v>84.96</v>
      </c>
      <c r="AS501" s="210">
        <v>45.050940687999997</v>
      </c>
      <c r="AT501" s="210">
        <v>8.9438340031999992</v>
      </c>
      <c r="AU501" s="210">
        <v>6.9989929506999999</v>
      </c>
      <c r="AV501" s="210">
        <v>14.599025441</v>
      </c>
      <c r="AW501" s="210">
        <v>6.9989929506999999</v>
      </c>
      <c r="AX501" s="210">
        <v>-2.3187382298000001</v>
      </c>
      <c r="AY501" s="212">
        <v>9</v>
      </c>
      <c r="AZ501" s="212">
        <v>5</v>
      </c>
      <c r="BA501" s="210">
        <v>0</v>
      </c>
      <c r="BB501" s="210">
        <v>1.4097846404000001E-2</v>
      </c>
      <c r="BC501" s="210">
        <v>-0.29706604423999999</v>
      </c>
      <c r="BD501" s="210">
        <v>-1.8417323238000001</v>
      </c>
      <c r="BE501" s="209" t="s">
        <v>1756</v>
      </c>
      <c r="BF501" s="209" t="s">
        <v>1757</v>
      </c>
      <c r="BG501" s="211">
        <v>0</v>
      </c>
      <c r="BH501" s="210">
        <v>0</v>
      </c>
    </row>
    <row r="502" spans="1:60" x14ac:dyDescent="0.3">
      <c r="A502" s="208">
        <v>499</v>
      </c>
      <c r="B502" s="209" t="s">
        <v>1891</v>
      </c>
      <c r="C502" s="207" t="s">
        <v>234</v>
      </c>
      <c r="D502" s="209" t="s">
        <v>286</v>
      </c>
      <c r="E502" s="209" t="s">
        <v>880</v>
      </c>
      <c r="F502" s="209" t="s">
        <v>288</v>
      </c>
      <c r="G502" s="209" t="s">
        <v>1471</v>
      </c>
      <c r="H502" s="209" t="s">
        <v>334</v>
      </c>
      <c r="I502" s="209" t="s">
        <v>291</v>
      </c>
      <c r="J502" s="209" t="s">
        <v>833</v>
      </c>
      <c r="K502" s="211">
        <v>100</v>
      </c>
      <c r="L502" s="211" t="s">
        <v>222</v>
      </c>
      <c r="M502" s="212">
        <v>216.90972588</v>
      </c>
      <c r="N502" s="212">
        <v>94.887620923</v>
      </c>
      <c r="O502" s="212">
        <v>100.55303739</v>
      </c>
      <c r="P502" s="213">
        <v>46255</v>
      </c>
      <c r="Q502" s="212">
        <v>148518.27129999999</v>
      </c>
      <c r="R502" s="212">
        <v>95110.222999999998</v>
      </c>
      <c r="S502" s="212">
        <v>53408.048300000002</v>
      </c>
      <c r="T502" s="211">
        <v>20.3</v>
      </c>
      <c r="U502" s="211">
        <v>22.7</v>
      </c>
      <c r="V502" s="210">
        <v>89.427312775000004</v>
      </c>
      <c r="W502" s="213">
        <v>46073</v>
      </c>
      <c r="X502" s="211">
        <v>12.88</v>
      </c>
      <c r="Y502" s="214">
        <v>157.60869564999999</v>
      </c>
      <c r="Z502" s="213">
        <v>45918</v>
      </c>
      <c r="AA502" s="210">
        <v>0.49283885006</v>
      </c>
      <c r="AB502" s="213">
        <v>46234</v>
      </c>
      <c r="AC502" s="212">
        <v>7316.1710000000003</v>
      </c>
      <c r="AD502" s="212">
        <v>301352.60498</v>
      </c>
      <c r="AE502" s="211">
        <v>41.189934596000001</v>
      </c>
      <c r="AF502" s="213">
        <v>45656</v>
      </c>
      <c r="AG502" s="210">
        <v>0</v>
      </c>
      <c r="AH502" s="211">
        <v>0</v>
      </c>
      <c r="AI502" s="211">
        <v>0</v>
      </c>
      <c r="AJ502" s="210">
        <v>0</v>
      </c>
      <c r="AK502" s="210">
        <v>-0.95079342445000004</v>
      </c>
      <c r="AL502" s="210">
        <v>3.4658511721999998</v>
      </c>
      <c r="AM502" s="210">
        <v>-6.9234296195000002</v>
      </c>
      <c r="AN502" s="210">
        <v>56.153846154</v>
      </c>
      <c r="AO502" s="210">
        <v>25.696594427000001</v>
      </c>
      <c r="AP502" s="210">
        <v>48.664982823999999</v>
      </c>
      <c r="AQ502" s="210">
        <v>1.4999999999</v>
      </c>
      <c r="AR502" s="211">
        <v>20</v>
      </c>
      <c r="AS502" s="210">
        <v>-61.253011682</v>
      </c>
      <c r="AT502" s="210">
        <v>-97.360118368000002</v>
      </c>
      <c r="AU502" s="210">
        <v>1.6016016016000001</v>
      </c>
      <c r="AV502" s="210">
        <v>28.163941478999998</v>
      </c>
      <c r="AW502" s="210">
        <v>25.277161862</v>
      </c>
      <c r="AX502" s="210">
        <v>-5.8238636362999996</v>
      </c>
      <c r="AY502" s="212">
        <v>8</v>
      </c>
      <c r="AZ502" s="212">
        <v>8</v>
      </c>
      <c r="BA502" s="210">
        <v>0</v>
      </c>
      <c r="BB502" s="210">
        <v>1.9033857715</v>
      </c>
      <c r="BC502" s="210">
        <v>0.50862781287000003</v>
      </c>
      <c r="BD502" s="210">
        <v>48.729268036000001</v>
      </c>
      <c r="BE502" s="209" t="s">
        <v>1756</v>
      </c>
      <c r="BF502" s="209" t="s">
        <v>1757</v>
      </c>
      <c r="BG502" s="211">
        <v>0</v>
      </c>
      <c r="BH502" s="210">
        <v>0</v>
      </c>
    </row>
    <row r="503" spans="1:60" x14ac:dyDescent="0.3">
      <c r="A503" s="208">
        <v>500</v>
      </c>
      <c r="B503" s="209" t="s">
        <v>2299</v>
      </c>
      <c r="C503" s="207" t="s">
        <v>234</v>
      </c>
      <c r="D503" s="209" t="s">
        <v>286</v>
      </c>
      <c r="E503" s="209" t="s">
        <v>880</v>
      </c>
      <c r="F503" s="209" t="s">
        <v>288</v>
      </c>
      <c r="G503" s="209" t="s">
        <v>1222</v>
      </c>
      <c r="H503" s="209" t="s">
        <v>1223</v>
      </c>
      <c r="I503" s="209" t="s">
        <v>291</v>
      </c>
      <c r="J503" s="209" t="s">
        <v>833</v>
      </c>
      <c r="K503" s="211">
        <v>3.0769230769</v>
      </c>
      <c r="L503" s="211" t="s">
        <v>222</v>
      </c>
      <c r="M503" s="212">
        <v>21.719544800000001</v>
      </c>
      <c r="N503" s="212">
        <v>2.0592307692000001E-3</v>
      </c>
      <c r="O503" s="212">
        <v>2.66E-3</v>
      </c>
      <c r="P503" s="213">
        <v>46233</v>
      </c>
      <c r="Q503" s="212">
        <v>31744.1607</v>
      </c>
      <c r="R503" s="212">
        <v>52618.099649999996</v>
      </c>
      <c r="S503" s="212">
        <v>-20873.93895</v>
      </c>
      <c r="T503" s="211" t="s">
        <v>222</v>
      </c>
      <c r="U503" s="211">
        <v>61.18</v>
      </c>
      <c r="V503" s="211" t="s">
        <v>222</v>
      </c>
      <c r="W503" s="213">
        <v>46233</v>
      </c>
      <c r="X503" s="211">
        <v>54.938237887</v>
      </c>
      <c r="Y503" s="211" t="s">
        <v>222</v>
      </c>
      <c r="Z503" s="213">
        <v>45954</v>
      </c>
      <c r="AA503" s="210">
        <v>0.99410892636000003</v>
      </c>
      <c r="AB503" s="213">
        <v>46234</v>
      </c>
      <c r="AC503" s="212">
        <v>518.86500000000001</v>
      </c>
      <c r="AD503" s="212">
        <v>31932.276089999999</v>
      </c>
      <c r="AE503" s="211">
        <v>61.542551703999997</v>
      </c>
      <c r="AF503" s="213">
        <v>46171</v>
      </c>
      <c r="AG503" s="210">
        <v>4.9304802287999996</v>
      </c>
      <c r="AH503" s="211">
        <v>5</v>
      </c>
      <c r="AI503" s="211">
        <v>0</v>
      </c>
      <c r="AJ503" s="211" t="s">
        <v>222</v>
      </c>
      <c r="AK503" s="211" t="s">
        <v>222</v>
      </c>
      <c r="AL503" s="211" t="s">
        <v>222</v>
      </c>
      <c r="AM503" s="211" t="s">
        <v>222</v>
      </c>
      <c r="AN503" s="211" t="s">
        <v>222</v>
      </c>
      <c r="AO503" s="211" t="s">
        <v>222</v>
      </c>
      <c r="AP503" s="211" t="s">
        <v>222</v>
      </c>
      <c r="AQ503" s="211" t="s">
        <v>222</v>
      </c>
      <c r="AR503" s="211" t="s">
        <v>222</v>
      </c>
      <c r="AS503" s="211" t="s">
        <v>222</v>
      </c>
      <c r="AT503" s="211" t="s">
        <v>222</v>
      </c>
      <c r="AU503" s="211" t="s">
        <v>222</v>
      </c>
      <c r="AV503" s="211" t="s">
        <v>222</v>
      </c>
      <c r="AW503" s="210">
        <v>1.1131209128999999</v>
      </c>
      <c r="AX503" s="210">
        <v>0</v>
      </c>
      <c r="AY503" s="211" t="s">
        <v>222</v>
      </c>
      <c r="AZ503" s="211" t="s">
        <v>222</v>
      </c>
      <c r="BA503" s="211" t="s">
        <v>222</v>
      </c>
      <c r="BB503" s="211" t="s">
        <v>222</v>
      </c>
      <c r="BC503" s="211" t="s">
        <v>222</v>
      </c>
      <c r="BD503" s="211" t="s">
        <v>222</v>
      </c>
      <c r="BE503" s="209" t="s">
        <v>1756</v>
      </c>
      <c r="BF503" s="209" t="s">
        <v>1757</v>
      </c>
      <c r="BG503" s="211">
        <v>0</v>
      </c>
      <c r="BH503" s="210">
        <v>0</v>
      </c>
    </row>
    <row r="504" spans="1:60" x14ac:dyDescent="0.3">
      <c r="A504" s="208">
        <v>501</v>
      </c>
      <c r="B504" s="209" t="s">
        <v>2300</v>
      </c>
      <c r="C504" s="207" t="s">
        <v>234</v>
      </c>
      <c r="D504" s="209" t="s">
        <v>286</v>
      </c>
      <c r="E504" s="209" t="s">
        <v>880</v>
      </c>
      <c r="F504" s="209" t="s">
        <v>288</v>
      </c>
      <c r="G504" s="209" t="s">
        <v>1474</v>
      </c>
      <c r="H504" s="209" t="s">
        <v>341</v>
      </c>
      <c r="I504" s="209" t="s">
        <v>291</v>
      </c>
      <c r="J504" s="209" t="s">
        <v>833</v>
      </c>
      <c r="K504" s="211">
        <v>100</v>
      </c>
      <c r="L504" s="211" t="s">
        <v>222</v>
      </c>
      <c r="M504" s="212">
        <v>2030.9830542</v>
      </c>
      <c r="N504" s="212">
        <v>136.09624461999999</v>
      </c>
      <c r="O504" s="212">
        <v>136.02343783000001</v>
      </c>
      <c r="P504" s="213">
        <v>46255</v>
      </c>
      <c r="Q504" s="212">
        <v>333701.20079999999</v>
      </c>
      <c r="R504" s="212">
        <v>258428.81211</v>
      </c>
      <c r="S504" s="212">
        <v>75272.388690000007</v>
      </c>
      <c r="T504" s="211">
        <v>61.2</v>
      </c>
      <c r="U504" s="211">
        <v>66.534658796000002</v>
      </c>
      <c r="V504" s="210">
        <v>91.982135486999994</v>
      </c>
      <c r="W504" s="213">
        <v>46091</v>
      </c>
      <c r="X504" s="211">
        <v>43.058454177000002</v>
      </c>
      <c r="Y504" s="214">
        <v>142.13236673</v>
      </c>
      <c r="Z504" s="213">
        <v>45951</v>
      </c>
      <c r="AA504" s="210">
        <v>0.91718600718999999</v>
      </c>
      <c r="AB504" s="213">
        <v>46234</v>
      </c>
      <c r="AC504" s="212">
        <v>5452.634</v>
      </c>
      <c r="AD504" s="212">
        <v>363831.54363999999</v>
      </c>
      <c r="AE504" s="211">
        <v>66.725832623000002</v>
      </c>
      <c r="AF504" s="213">
        <v>46234</v>
      </c>
      <c r="AG504" s="210">
        <v>13.699737320000001</v>
      </c>
      <c r="AH504" s="211">
        <v>6.78</v>
      </c>
      <c r="AI504" s="211">
        <v>0.65</v>
      </c>
      <c r="AJ504" s="210">
        <v>0.36077402438</v>
      </c>
      <c r="AK504" s="210">
        <v>-0.59001940007999998</v>
      </c>
      <c r="AL504" s="210">
        <v>-0.24978404654</v>
      </c>
      <c r="AM504" s="210">
        <v>0.32096159466000002</v>
      </c>
      <c r="AN504" s="210">
        <v>39.091618005999997</v>
      </c>
      <c r="AO504" s="210">
        <v>28.583994795999999</v>
      </c>
      <c r="AP504" s="210">
        <v>31.602754676</v>
      </c>
      <c r="AQ504" s="210">
        <v>0.99009900986999999</v>
      </c>
      <c r="AR504" s="211">
        <v>60.6</v>
      </c>
      <c r="AS504" s="210">
        <v>112.21317693</v>
      </c>
      <c r="AT504" s="210">
        <v>76.106070247000005</v>
      </c>
      <c r="AU504" s="210">
        <v>-2.2832508383999999</v>
      </c>
      <c r="AV504" s="210">
        <v>31.051341848</v>
      </c>
      <c r="AW504" s="210">
        <v>14.425715405</v>
      </c>
      <c r="AX504" s="210">
        <v>-2.8553789164999999</v>
      </c>
      <c r="AY504" s="212">
        <v>7</v>
      </c>
      <c r="AZ504" s="212">
        <v>8</v>
      </c>
      <c r="BA504" s="210">
        <v>1.0485562186999999</v>
      </c>
      <c r="BB504" s="210">
        <v>1.5564126814000001</v>
      </c>
      <c r="BC504" s="210">
        <v>0.48171939315000001</v>
      </c>
      <c r="BD504" s="210">
        <v>29.404105820000002</v>
      </c>
      <c r="BE504" s="209" t="s">
        <v>1756</v>
      </c>
      <c r="BF504" s="209" t="s">
        <v>1757</v>
      </c>
      <c r="BG504" s="211">
        <v>0.65</v>
      </c>
      <c r="BH504" s="210">
        <v>1.0271807838</v>
      </c>
    </row>
    <row r="505" spans="1:60" x14ac:dyDescent="0.3">
      <c r="A505" s="208">
        <v>502</v>
      </c>
      <c r="B505" s="209" t="s">
        <v>2301</v>
      </c>
      <c r="C505" s="207" t="s">
        <v>234</v>
      </c>
      <c r="D505" s="209" t="s">
        <v>286</v>
      </c>
      <c r="E505" s="209" t="s">
        <v>880</v>
      </c>
      <c r="F505" s="209" t="s">
        <v>288</v>
      </c>
      <c r="G505" s="209" t="s">
        <v>393</v>
      </c>
      <c r="H505" s="209" t="s">
        <v>394</v>
      </c>
      <c r="I505" s="209" t="s">
        <v>291</v>
      </c>
      <c r="J505" s="209" t="s">
        <v>833</v>
      </c>
      <c r="K505" s="211">
        <v>32.307692308</v>
      </c>
      <c r="L505" s="211" t="s">
        <v>222</v>
      </c>
      <c r="M505" s="212">
        <v>603.72155848</v>
      </c>
      <c r="N505" s="212">
        <v>1.9304166154</v>
      </c>
      <c r="O505" s="212">
        <v>0.32441869564999998</v>
      </c>
      <c r="P505" s="213">
        <v>46241</v>
      </c>
      <c r="Q505" s="212">
        <v>92149.620819999996</v>
      </c>
      <c r="R505" s="212">
        <v>83514.635299999994</v>
      </c>
      <c r="S505" s="212">
        <v>8634.9855200000002</v>
      </c>
      <c r="T505" s="211" t="s">
        <v>222</v>
      </c>
      <c r="U505" s="211">
        <v>95</v>
      </c>
      <c r="V505" s="211" t="s">
        <v>222</v>
      </c>
      <c r="W505" s="213">
        <v>46237</v>
      </c>
      <c r="X505" s="211">
        <v>78.285047552999998</v>
      </c>
      <c r="Y505" s="211" t="s">
        <v>222</v>
      </c>
      <c r="Z505" s="213">
        <v>45903</v>
      </c>
      <c r="AA505" s="210">
        <v>0.93939686620999996</v>
      </c>
      <c r="AB505" s="213">
        <v>46234</v>
      </c>
      <c r="AC505" s="212">
        <v>994.81399999999996</v>
      </c>
      <c r="AD505" s="212">
        <v>98094.452019999997</v>
      </c>
      <c r="AE505" s="211">
        <v>98.605821812000002</v>
      </c>
      <c r="AF505" s="213">
        <v>46234</v>
      </c>
      <c r="AG505" s="210">
        <v>7.3615247171</v>
      </c>
      <c r="AH505" s="211">
        <v>6.18</v>
      </c>
      <c r="AI505" s="211">
        <v>0.35</v>
      </c>
      <c r="AJ505" s="211" t="s">
        <v>222</v>
      </c>
      <c r="AK505" s="211" t="s">
        <v>222</v>
      </c>
      <c r="AL505" s="211" t="s">
        <v>222</v>
      </c>
      <c r="AM505" s="211" t="s">
        <v>222</v>
      </c>
      <c r="AN505" s="211" t="s">
        <v>222</v>
      </c>
      <c r="AO505" s="211" t="s">
        <v>222</v>
      </c>
      <c r="AP505" s="211" t="s">
        <v>222</v>
      </c>
      <c r="AQ505" s="211" t="s">
        <v>222</v>
      </c>
      <c r="AR505" s="211" t="s">
        <v>222</v>
      </c>
      <c r="AS505" s="211" t="s">
        <v>222</v>
      </c>
      <c r="AT505" s="211" t="s">
        <v>222</v>
      </c>
      <c r="AU505" s="211" t="s">
        <v>222</v>
      </c>
      <c r="AV505" s="211" t="s">
        <v>222</v>
      </c>
      <c r="AW505" s="210">
        <v>6.6259285885999999</v>
      </c>
      <c r="AX505" s="210">
        <v>-0.81217112775</v>
      </c>
      <c r="AY505" s="212">
        <v>9</v>
      </c>
      <c r="AZ505" s="212">
        <v>7</v>
      </c>
      <c r="BA505" s="210">
        <v>0.39383368965999999</v>
      </c>
      <c r="BB505" s="211" t="s">
        <v>222</v>
      </c>
      <c r="BC505" s="211" t="s">
        <v>222</v>
      </c>
      <c r="BD505" s="211" t="s">
        <v>222</v>
      </c>
      <c r="BE505" s="209" t="s">
        <v>1756</v>
      </c>
      <c r="BF505" s="209" t="s">
        <v>1757</v>
      </c>
      <c r="BG505" s="211">
        <v>0.35</v>
      </c>
      <c r="BH505" s="210">
        <v>0.39378937893999999</v>
      </c>
    </row>
    <row r="506" spans="1:60" x14ac:dyDescent="0.3">
      <c r="A506" s="208">
        <v>503</v>
      </c>
      <c r="B506" s="209" t="s">
        <v>1475</v>
      </c>
      <c r="C506" s="207" t="s">
        <v>234</v>
      </c>
      <c r="D506" s="209" t="s">
        <v>286</v>
      </c>
      <c r="E506" s="209" t="s">
        <v>880</v>
      </c>
      <c r="F506" s="209" t="s">
        <v>288</v>
      </c>
      <c r="G506" s="209" t="s">
        <v>1224</v>
      </c>
      <c r="H506" s="209" t="s">
        <v>1225</v>
      </c>
      <c r="I506" s="209" t="s">
        <v>291</v>
      </c>
      <c r="J506" s="209" t="s">
        <v>833</v>
      </c>
      <c r="K506" s="211">
        <v>0</v>
      </c>
      <c r="L506" s="211" t="s">
        <v>222</v>
      </c>
      <c r="M506" s="212">
        <v>0</v>
      </c>
      <c r="N506" s="212">
        <v>0</v>
      </c>
      <c r="O506" s="212">
        <v>0</v>
      </c>
      <c r="P506" s="213">
        <v>45099</v>
      </c>
      <c r="Q506" s="211" t="s">
        <v>222</v>
      </c>
      <c r="R506" s="211" t="s">
        <v>222</v>
      </c>
      <c r="S506" s="211" t="s">
        <v>222</v>
      </c>
      <c r="T506" s="211" t="s">
        <v>222</v>
      </c>
      <c r="U506" s="211" t="s">
        <v>222</v>
      </c>
      <c r="V506" s="211" t="s">
        <v>222</v>
      </c>
      <c r="W506" s="215" t="s">
        <v>222</v>
      </c>
      <c r="X506" s="211" t="s">
        <v>222</v>
      </c>
      <c r="Y506" s="211" t="s">
        <v>222</v>
      </c>
      <c r="Z506" s="215" t="s">
        <v>222</v>
      </c>
      <c r="AA506" s="211" t="s">
        <v>222</v>
      </c>
      <c r="AB506" s="213">
        <v>46234</v>
      </c>
      <c r="AC506" s="212">
        <v>3454.2620000000002</v>
      </c>
      <c r="AD506" s="212">
        <v>424779.31176000001</v>
      </c>
      <c r="AE506" s="211">
        <v>122.97252257</v>
      </c>
      <c r="AF506" s="213">
        <v>45405</v>
      </c>
      <c r="AG506" s="211" t="s">
        <v>222</v>
      </c>
      <c r="AH506" s="211">
        <v>0</v>
      </c>
      <c r="AI506" s="211">
        <v>0</v>
      </c>
      <c r="AJ506" s="211" t="s">
        <v>222</v>
      </c>
      <c r="AK506" s="211" t="s">
        <v>222</v>
      </c>
      <c r="AL506" s="211" t="s">
        <v>222</v>
      </c>
      <c r="AM506" s="211" t="s">
        <v>222</v>
      </c>
      <c r="AN506" s="211" t="s">
        <v>222</v>
      </c>
      <c r="AO506" s="211" t="s">
        <v>222</v>
      </c>
      <c r="AP506" s="211" t="s">
        <v>222</v>
      </c>
      <c r="AQ506" s="211" t="s">
        <v>222</v>
      </c>
      <c r="AR506" s="211" t="s">
        <v>222</v>
      </c>
      <c r="AS506" s="211" t="s">
        <v>222</v>
      </c>
      <c r="AT506" s="211" t="s">
        <v>222</v>
      </c>
      <c r="AU506" s="211" t="s">
        <v>222</v>
      </c>
      <c r="AV506" s="211" t="s">
        <v>222</v>
      </c>
      <c r="AW506" s="211" t="s">
        <v>222</v>
      </c>
      <c r="AX506" s="211" t="s">
        <v>222</v>
      </c>
      <c r="AY506" s="211" t="s">
        <v>222</v>
      </c>
      <c r="AZ506" s="211" t="s">
        <v>222</v>
      </c>
      <c r="BA506" s="211" t="s">
        <v>222</v>
      </c>
      <c r="BB506" s="211" t="s">
        <v>222</v>
      </c>
      <c r="BC506" s="211" t="s">
        <v>222</v>
      </c>
      <c r="BD506" s="211" t="s">
        <v>222</v>
      </c>
      <c r="BE506" s="209" t="s">
        <v>1756</v>
      </c>
      <c r="BF506" s="209" t="s">
        <v>1757</v>
      </c>
      <c r="BG506" s="211">
        <v>0</v>
      </c>
      <c r="BH506" s="211" t="s">
        <v>222</v>
      </c>
    </row>
    <row r="507" spans="1:60" x14ac:dyDescent="0.3">
      <c r="A507" s="208">
        <v>504</v>
      </c>
      <c r="B507" s="209" t="s">
        <v>2302</v>
      </c>
      <c r="C507" s="207" t="s">
        <v>234</v>
      </c>
      <c r="D507" s="209" t="s">
        <v>286</v>
      </c>
      <c r="E507" s="209" t="s">
        <v>880</v>
      </c>
      <c r="F507" s="209" t="s">
        <v>288</v>
      </c>
      <c r="G507" s="209" t="s">
        <v>1060</v>
      </c>
      <c r="H507" s="209" t="s">
        <v>1061</v>
      </c>
      <c r="I507" s="209" t="s">
        <v>291</v>
      </c>
      <c r="J507" s="209" t="s">
        <v>833</v>
      </c>
      <c r="K507" s="211">
        <v>100</v>
      </c>
      <c r="L507" s="211" t="s">
        <v>222</v>
      </c>
      <c r="M507" s="212">
        <v>553.14678856</v>
      </c>
      <c r="N507" s="212">
        <v>667.90750322999997</v>
      </c>
      <c r="O507" s="212">
        <v>741.07873739000001</v>
      </c>
      <c r="P507" s="213">
        <v>46255</v>
      </c>
      <c r="Q507" s="212">
        <v>235759.92308000001</v>
      </c>
      <c r="R507" s="212">
        <v>282526.01850000001</v>
      </c>
      <c r="S507" s="212">
        <v>-46766.095419999998</v>
      </c>
      <c r="T507" s="211">
        <v>51.32</v>
      </c>
      <c r="U507" s="211">
        <v>63.460844045999998</v>
      </c>
      <c r="V507" s="210">
        <v>80.868763677999993</v>
      </c>
      <c r="W507" s="213">
        <v>46080</v>
      </c>
      <c r="X507" s="211">
        <v>50.768220511000003</v>
      </c>
      <c r="Y507" s="214">
        <v>101.08686001</v>
      </c>
      <c r="Z507" s="213">
        <v>45896</v>
      </c>
      <c r="AA507" s="210">
        <v>0.5032093741</v>
      </c>
      <c r="AB507" s="213">
        <v>45808</v>
      </c>
      <c r="AC507" s="212">
        <v>4593.9189999999999</v>
      </c>
      <c r="AD507" s="212">
        <v>468512.58186999999</v>
      </c>
      <c r="AE507" s="211">
        <v>101.98538151</v>
      </c>
      <c r="AF507" s="213">
        <v>46234</v>
      </c>
      <c r="AG507" s="210">
        <v>18.536585366000001</v>
      </c>
      <c r="AH507" s="211">
        <v>11.4</v>
      </c>
      <c r="AI507" s="211">
        <v>0.75</v>
      </c>
      <c r="AJ507" s="210">
        <v>-0.33016119633000002</v>
      </c>
      <c r="AK507" s="210">
        <v>-1.2809546208</v>
      </c>
      <c r="AL507" s="210">
        <v>-11.726421968</v>
      </c>
      <c r="AM507" s="210">
        <v>-15.592955122999999</v>
      </c>
      <c r="AN507" s="210">
        <v>1.8462308435000001E-2</v>
      </c>
      <c r="AO507" s="210">
        <v>-10.274633210999999</v>
      </c>
      <c r="AP507" s="210">
        <v>-7.4704010213999998</v>
      </c>
      <c r="AQ507" s="210">
        <v>-1.7046542808</v>
      </c>
      <c r="AR507" s="211">
        <v>52.21</v>
      </c>
      <c r="AS507" s="211" t="s">
        <v>222</v>
      </c>
      <c r="AT507" s="211" t="s">
        <v>222</v>
      </c>
      <c r="AU507" s="210">
        <v>-10.248338579</v>
      </c>
      <c r="AV507" s="210">
        <v>-7.8072861587000002</v>
      </c>
      <c r="AW507" s="210">
        <v>7.9142361657000002</v>
      </c>
      <c r="AX507" s="210">
        <v>-10.248338579</v>
      </c>
      <c r="AY507" s="212">
        <v>7</v>
      </c>
      <c r="AZ507" s="212">
        <v>6</v>
      </c>
      <c r="BA507" s="210">
        <v>1.273344652</v>
      </c>
      <c r="BB507" s="210">
        <v>-0.81101536735000002</v>
      </c>
      <c r="BC507" s="210">
        <v>1.7351454254000001</v>
      </c>
      <c r="BD507" s="210">
        <v>-1.2380049205999999</v>
      </c>
      <c r="BE507" s="209" t="s">
        <v>1756</v>
      </c>
      <c r="BF507" s="209" t="s">
        <v>1758</v>
      </c>
      <c r="BG507" s="211">
        <v>0.75</v>
      </c>
      <c r="BH507" s="210">
        <v>1.2946659761999999</v>
      </c>
    </row>
    <row r="508" spans="1:60" x14ac:dyDescent="0.3">
      <c r="A508" s="208">
        <v>505</v>
      </c>
      <c r="B508" s="209" t="s">
        <v>1062</v>
      </c>
      <c r="C508" s="207" t="s">
        <v>1063</v>
      </c>
      <c r="D508" s="209" t="s">
        <v>286</v>
      </c>
      <c r="E508" s="209" t="s">
        <v>880</v>
      </c>
      <c r="F508" s="209" t="s">
        <v>288</v>
      </c>
      <c r="G508" s="209" t="s">
        <v>594</v>
      </c>
      <c r="H508" s="209" t="s">
        <v>593</v>
      </c>
      <c r="I508" s="209" t="s">
        <v>291</v>
      </c>
      <c r="J508" s="209" t="s">
        <v>833</v>
      </c>
      <c r="K508" s="211">
        <v>0</v>
      </c>
      <c r="L508" s="211" t="s">
        <v>222</v>
      </c>
      <c r="M508" s="211" t="s">
        <v>222</v>
      </c>
      <c r="N508" s="211" t="s">
        <v>222</v>
      </c>
      <c r="O508" s="211" t="s">
        <v>222</v>
      </c>
      <c r="P508" s="215" t="s">
        <v>222</v>
      </c>
      <c r="Q508" s="211" t="s">
        <v>222</v>
      </c>
      <c r="R508" s="211" t="s">
        <v>222</v>
      </c>
      <c r="S508" s="211" t="s">
        <v>222</v>
      </c>
      <c r="T508" s="211" t="s">
        <v>222</v>
      </c>
      <c r="U508" s="211" t="s">
        <v>222</v>
      </c>
      <c r="V508" s="211" t="s">
        <v>222</v>
      </c>
      <c r="W508" s="215" t="s">
        <v>222</v>
      </c>
      <c r="X508" s="211" t="s">
        <v>222</v>
      </c>
      <c r="Y508" s="211" t="s">
        <v>222</v>
      </c>
      <c r="Z508" s="215" t="s">
        <v>222</v>
      </c>
      <c r="AA508" s="211" t="s">
        <v>222</v>
      </c>
      <c r="AB508" s="213">
        <v>46234</v>
      </c>
      <c r="AC508" s="212">
        <v>52.116643918999998</v>
      </c>
      <c r="AD508" s="212">
        <v>16713.684450000001</v>
      </c>
      <c r="AE508" s="211">
        <v>320.69763502000001</v>
      </c>
      <c r="AF508" s="213">
        <v>44560</v>
      </c>
      <c r="AG508" s="211" t="s">
        <v>222</v>
      </c>
      <c r="AH508" s="211" t="s">
        <v>222</v>
      </c>
      <c r="AI508" s="211" t="s">
        <v>222</v>
      </c>
      <c r="AJ508" s="211" t="s">
        <v>222</v>
      </c>
      <c r="AK508" s="211" t="s">
        <v>222</v>
      </c>
      <c r="AL508" s="211" t="s">
        <v>222</v>
      </c>
      <c r="AM508" s="211" t="s">
        <v>222</v>
      </c>
      <c r="AN508" s="211" t="s">
        <v>222</v>
      </c>
      <c r="AO508" s="211" t="s">
        <v>222</v>
      </c>
      <c r="AP508" s="211" t="s">
        <v>222</v>
      </c>
      <c r="AQ508" s="211" t="s">
        <v>222</v>
      </c>
      <c r="AR508" s="211" t="s">
        <v>222</v>
      </c>
      <c r="AS508" s="211" t="s">
        <v>222</v>
      </c>
      <c r="AT508" s="211" t="s">
        <v>222</v>
      </c>
      <c r="AU508" s="211" t="s">
        <v>222</v>
      </c>
      <c r="AV508" s="211" t="s">
        <v>222</v>
      </c>
      <c r="AW508" s="211" t="s">
        <v>222</v>
      </c>
      <c r="AX508" s="211" t="s">
        <v>222</v>
      </c>
      <c r="AY508" s="211" t="s">
        <v>222</v>
      </c>
      <c r="AZ508" s="211" t="s">
        <v>222</v>
      </c>
      <c r="BA508" s="211" t="s">
        <v>222</v>
      </c>
      <c r="BB508" s="211" t="s">
        <v>222</v>
      </c>
      <c r="BC508" s="211" t="s">
        <v>222</v>
      </c>
      <c r="BD508" s="211" t="s">
        <v>222</v>
      </c>
      <c r="BE508" s="209" t="s">
        <v>1756</v>
      </c>
      <c r="BF508" s="209" t="s">
        <v>1757</v>
      </c>
      <c r="BG508" s="211" t="s">
        <v>222</v>
      </c>
      <c r="BH508" s="211" t="s">
        <v>222</v>
      </c>
    </row>
    <row r="509" spans="1:60" x14ac:dyDescent="0.3">
      <c r="A509" s="208">
        <v>506</v>
      </c>
      <c r="B509" s="209" t="s">
        <v>2482</v>
      </c>
      <c r="C509" s="207" t="s">
        <v>234</v>
      </c>
      <c r="D509" s="209" t="s">
        <v>286</v>
      </c>
      <c r="E509" s="209" t="s">
        <v>880</v>
      </c>
      <c r="F509" s="209" t="s">
        <v>288</v>
      </c>
      <c r="G509" s="209" t="s">
        <v>2303</v>
      </c>
      <c r="H509" s="209" t="s">
        <v>2304</v>
      </c>
      <c r="I509" s="209" t="s">
        <v>222</v>
      </c>
      <c r="J509" s="209" t="s">
        <v>833</v>
      </c>
      <c r="K509" s="211">
        <v>1.5384615385</v>
      </c>
      <c r="L509" s="211" t="s">
        <v>222</v>
      </c>
      <c r="M509" s="211" t="s">
        <v>222</v>
      </c>
      <c r="N509" s="211" t="s">
        <v>222</v>
      </c>
      <c r="O509" s="212">
        <v>0</v>
      </c>
      <c r="P509" s="213">
        <v>46202</v>
      </c>
      <c r="Q509" s="211" t="s">
        <v>222</v>
      </c>
      <c r="R509" s="211" t="s">
        <v>222</v>
      </c>
      <c r="S509" s="211" t="s">
        <v>222</v>
      </c>
      <c r="T509" s="211" t="s">
        <v>222</v>
      </c>
      <c r="U509" s="211" t="s">
        <v>222</v>
      </c>
      <c r="V509" s="211" t="s">
        <v>222</v>
      </c>
      <c r="W509" s="215" t="s">
        <v>222</v>
      </c>
      <c r="X509" s="211" t="s">
        <v>222</v>
      </c>
      <c r="Y509" s="211" t="s">
        <v>222</v>
      </c>
      <c r="Z509" s="215" t="s">
        <v>222</v>
      </c>
      <c r="AA509" s="211" t="s">
        <v>222</v>
      </c>
      <c r="AB509" s="213">
        <v>46234</v>
      </c>
      <c r="AC509" s="212">
        <v>971.16499999999996</v>
      </c>
      <c r="AD509" s="212">
        <v>103289.98871999999</v>
      </c>
      <c r="AE509" s="211">
        <v>106.35678666</v>
      </c>
      <c r="AF509" s="215" t="s">
        <v>222</v>
      </c>
      <c r="AG509" s="211" t="s">
        <v>222</v>
      </c>
      <c r="AH509" s="211" t="s">
        <v>222</v>
      </c>
      <c r="AI509" s="211">
        <v>0</v>
      </c>
      <c r="AJ509" s="211" t="s">
        <v>222</v>
      </c>
      <c r="AK509" s="211" t="s">
        <v>222</v>
      </c>
      <c r="AL509" s="211" t="s">
        <v>222</v>
      </c>
      <c r="AM509" s="211" t="s">
        <v>222</v>
      </c>
      <c r="AN509" s="211" t="s">
        <v>222</v>
      </c>
      <c r="AO509" s="211" t="s">
        <v>222</v>
      </c>
      <c r="AP509" s="211" t="s">
        <v>222</v>
      </c>
      <c r="AQ509" s="211" t="s">
        <v>222</v>
      </c>
      <c r="AR509" s="211" t="s">
        <v>222</v>
      </c>
      <c r="AS509" s="211" t="s">
        <v>222</v>
      </c>
      <c r="AT509" s="211" t="s">
        <v>222</v>
      </c>
      <c r="AU509" s="211" t="s">
        <v>222</v>
      </c>
      <c r="AV509" s="211" t="s">
        <v>222</v>
      </c>
      <c r="AW509" s="211" t="s">
        <v>222</v>
      </c>
      <c r="AX509" s="211" t="s">
        <v>222</v>
      </c>
      <c r="AY509" s="211" t="s">
        <v>222</v>
      </c>
      <c r="AZ509" s="211" t="s">
        <v>222</v>
      </c>
      <c r="BA509" s="211" t="s">
        <v>222</v>
      </c>
      <c r="BB509" s="211" t="s">
        <v>222</v>
      </c>
      <c r="BC509" s="211" t="s">
        <v>222</v>
      </c>
      <c r="BD509" s="211" t="s">
        <v>222</v>
      </c>
      <c r="BE509" s="209" t="s">
        <v>1756</v>
      </c>
      <c r="BF509" s="209" t="s">
        <v>1757</v>
      </c>
      <c r="BG509" s="211">
        <v>0</v>
      </c>
      <c r="BH509" s="211" t="s">
        <v>222</v>
      </c>
    </row>
    <row r="510" spans="1:60" x14ac:dyDescent="0.3">
      <c r="A510" s="208">
        <v>507</v>
      </c>
      <c r="B510" s="209" t="s">
        <v>2072</v>
      </c>
      <c r="C510" s="207" t="s">
        <v>234</v>
      </c>
      <c r="D510" s="209" t="s">
        <v>286</v>
      </c>
      <c r="E510" s="209" t="s">
        <v>880</v>
      </c>
      <c r="F510" s="209" t="s">
        <v>288</v>
      </c>
      <c r="G510" s="209" t="s">
        <v>2073</v>
      </c>
      <c r="H510" s="209" t="s">
        <v>2074</v>
      </c>
      <c r="I510" s="209" t="s">
        <v>222</v>
      </c>
      <c r="J510" s="209" t="s">
        <v>833</v>
      </c>
      <c r="K510" s="211">
        <v>1.5384615385</v>
      </c>
      <c r="L510" s="211" t="s">
        <v>222</v>
      </c>
      <c r="M510" s="211" t="s">
        <v>222</v>
      </c>
      <c r="N510" s="212">
        <v>14.789507692000001</v>
      </c>
      <c r="O510" s="212">
        <v>41.796434783000002</v>
      </c>
      <c r="P510" s="213">
        <v>46226</v>
      </c>
      <c r="Q510" s="212">
        <v>72311.152000000002</v>
      </c>
      <c r="R510" s="211" t="s">
        <v>222</v>
      </c>
      <c r="S510" s="211" t="s">
        <v>222</v>
      </c>
      <c r="T510" s="211" t="s">
        <v>222</v>
      </c>
      <c r="U510" s="211" t="s">
        <v>222</v>
      </c>
      <c r="V510" s="211" t="s">
        <v>222</v>
      </c>
      <c r="W510" s="215" t="s">
        <v>222</v>
      </c>
      <c r="X510" s="211" t="s">
        <v>222</v>
      </c>
      <c r="Y510" s="211" t="s">
        <v>222</v>
      </c>
      <c r="Z510" s="215" t="s">
        <v>222</v>
      </c>
      <c r="AA510" s="210">
        <v>1.0658675429</v>
      </c>
      <c r="AB510" s="213">
        <v>46234</v>
      </c>
      <c r="AC510" s="212">
        <v>715.952</v>
      </c>
      <c r="AD510" s="212">
        <v>67842.531170000002</v>
      </c>
      <c r="AE510" s="211">
        <v>94.758491030000002</v>
      </c>
      <c r="AF510" s="215" t="s">
        <v>222</v>
      </c>
      <c r="AG510" s="211" t="s">
        <v>222</v>
      </c>
      <c r="AH510" s="211" t="s">
        <v>222</v>
      </c>
      <c r="AI510" s="211">
        <v>0</v>
      </c>
      <c r="AJ510" s="211" t="s">
        <v>222</v>
      </c>
      <c r="AK510" s="211" t="s">
        <v>222</v>
      </c>
      <c r="AL510" s="211" t="s">
        <v>222</v>
      </c>
      <c r="AM510" s="211" t="s">
        <v>222</v>
      </c>
      <c r="AN510" s="211" t="s">
        <v>222</v>
      </c>
      <c r="AO510" s="211" t="s">
        <v>222</v>
      </c>
      <c r="AP510" s="211" t="s">
        <v>222</v>
      </c>
      <c r="AQ510" s="211" t="s">
        <v>222</v>
      </c>
      <c r="AR510" s="211" t="s">
        <v>222</v>
      </c>
      <c r="AS510" s="211" t="s">
        <v>222</v>
      </c>
      <c r="AT510" s="211" t="s">
        <v>222</v>
      </c>
      <c r="AU510" s="211" t="s">
        <v>222</v>
      </c>
      <c r="AV510" s="211" t="s">
        <v>222</v>
      </c>
      <c r="AW510" s="210">
        <v>3.0612244897999998</v>
      </c>
      <c r="AX510" s="210">
        <v>-10.909090909</v>
      </c>
      <c r="AY510" s="211" t="s">
        <v>222</v>
      </c>
      <c r="AZ510" s="211" t="s">
        <v>222</v>
      </c>
      <c r="BA510" s="211" t="s">
        <v>222</v>
      </c>
      <c r="BB510" s="211" t="s">
        <v>222</v>
      </c>
      <c r="BC510" s="211" t="s">
        <v>222</v>
      </c>
      <c r="BD510" s="211" t="s">
        <v>222</v>
      </c>
      <c r="BE510" s="209" t="s">
        <v>1756</v>
      </c>
      <c r="BF510" s="209" t="s">
        <v>1757</v>
      </c>
      <c r="BG510" s="211">
        <v>0</v>
      </c>
      <c r="BH510" s="210">
        <v>0</v>
      </c>
    </row>
    <row r="511" spans="1:60" x14ac:dyDescent="0.3">
      <c r="A511" s="208">
        <v>508</v>
      </c>
      <c r="B511" s="209" t="s">
        <v>2305</v>
      </c>
      <c r="C511" s="207" t="s">
        <v>234</v>
      </c>
      <c r="D511" s="209" t="s">
        <v>286</v>
      </c>
      <c r="E511" s="209" t="s">
        <v>880</v>
      </c>
      <c r="F511" s="209" t="s">
        <v>288</v>
      </c>
      <c r="G511" s="209" t="s">
        <v>829</v>
      </c>
      <c r="H511" s="209" t="s">
        <v>830</v>
      </c>
      <c r="I511" s="209" t="s">
        <v>291</v>
      </c>
      <c r="J511" s="209" t="s">
        <v>833</v>
      </c>
      <c r="K511" s="211">
        <v>100</v>
      </c>
      <c r="L511" s="211" t="s">
        <v>222</v>
      </c>
      <c r="M511" s="212">
        <v>117.88416448</v>
      </c>
      <c r="N511" s="212">
        <v>71.997867846000005</v>
      </c>
      <c r="O511" s="212">
        <v>71.097899999999996</v>
      </c>
      <c r="P511" s="213">
        <v>46255</v>
      </c>
      <c r="Q511" s="212">
        <v>48379.827420000001</v>
      </c>
      <c r="R511" s="212">
        <v>74660.227499999994</v>
      </c>
      <c r="S511" s="212">
        <v>-26280.400079999999</v>
      </c>
      <c r="T511" s="211">
        <v>1.62</v>
      </c>
      <c r="U511" s="211">
        <v>2.2923414372000002</v>
      </c>
      <c r="V511" s="210">
        <v>70.670100609000002</v>
      </c>
      <c r="W511" s="213">
        <v>45902</v>
      </c>
      <c r="X511" s="211">
        <v>1.5888227722999999</v>
      </c>
      <c r="Y511" s="214">
        <v>101.96228479</v>
      </c>
      <c r="Z511" s="213">
        <v>46181</v>
      </c>
      <c r="AA511" s="210">
        <v>0.14100861018999999</v>
      </c>
      <c r="AB511" s="213">
        <v>46234</v>
      </c>
      <c r="AC511" s="212">
        <v>29864.091</v>
      </c>
      <c r="AD511" s="212">
        <v>343098.39205000002</v>
      </c>
      <c r="AE511" s="211">
        <v>11.488660145000001</v>
      </c>
      <c r="AF511" s="213">
        <v>46241</v>
      </c>
      <c r="AG511" s="210">
        <v>13.4</v>
      </c>
      <c r="AH511" s="211">
        <v>0.33500000000000002</v>
      </c>
      <c r="AI511" s="211">
        <v>2.1999999999999999E-2</v>
      </c>
      <c r="AJ511" s="210">
        <v>0.62111801234999997</v>
      </c>
      <c r="AK511" s="210">
        <v>-0.32967541210000001</v>
      </c>
      <c r="AL511" s="210">
        <v>-8.4020133857000001</v>
      </c>
      <c r="AM511" s="210">
        <v>0.16295035639</v>
      </c>
      <c r="AN511" s="210">
        <v>-23.958971743999999</v>
      </c>
      <c r="AO511" s="210">
        <v>-15.56964043</v>
      </c>
      <c r="AP511" s="210">
        <v>-31.447835074</v>
      </c>
      <c r="AQ511" s="210">
        <v>-1.8181818181</v>
      </c>
      <c r="AR511" s="211">
        <v>1.65</v>
      </c>
      <c r="AS511" s="210">
        <v>-67.445205129000001</v>
      </c>
      <c r="AT511" s="210">
        <v>-103.55231181000001</v>
      </c>
      <c r="AU511" s="210">
        <v>-8.9108910889999997</v>
      </c>
      <c r="AV511" s="210">
        <v>-13.102293378000001</v>
      </c>
      <c r="AW511" s="210">
        <v>10.362964572999999</v>
      </c>
      <c r="AX511" s="210">
        <v>-12.251386416000001</v>
      </c>
      <c r="AY511" s="212">
        <v>4</v>
      </c>
      <c r="AZ511" s="212">
        <v>3</v>
      </c>
      <c r="BA511" s="210">
        <v>1.2290502793</v>
      </c>
      <c r="BB511" s="210">
        <v>-1.7099822201999999</v>
      </c>
      <c r="BC511" s="210">
        <v>1.018017473</v>
      </c>
      <c r="BD511" s="210">
        <v>-31.055031937999999</v>
      </c>
      <c r="BE511" s="209" t="s">
        <v>1756</v>
      </c>
      <c r="BF511" s="209" t="s">
        <v>1757</v>
      </c>
      <c r="BG511" s="211">
        <v>2.1999999999999999E-2</v>
      </c>
      <c r="BH511" s="210">
        <v>1.2222222222000001</v>
      </c>
    </row>
    <row r="512" spans="1:60" x14ac:dyDescent="0.3">
      <c r="A512" s="208">
        <v>509</v>
      </c>
      <c r="B512" s="209" t="s">
        <v>2483</v>
      </c>
      <c r="C512" s="207" t="s">
        <v>234</v>
      </c>
      <c r="D512" s="209" t="s">
        <v>286</v>
      </c>
      <c r="E512" s="209" t="s">
        <v>880</v>
      </c>
      <c r="F512" s="209" t="s">
        <v>288</v>
      </c>
      <c r="G512" s="209" t="s">
        <v>1226</v>
      </c>
      <c r="H512" s="209" t="s">
        <v>1227</v>
      </c>
      <c r="I512" s="209" t="s">
        <v>291</v>
      </c>
      <c r="J512" s="209" t="s">
        <v>833</v>
      </c>
      <c r="K512" s="211">
        <v>0</v>
      </c>
      <c r="L512" s="211" t="s">
        <v>222</v>
      </c>
      <c r="M512" s="212">
        <v>0</v>
      </c>
      <c r="N512" s="212">
        <v>0</v>
      </c>
      <c r="O512" s="212">
        <v>0</v>
      </c>
      <c r="P512" s="213">
        <v>45196</v>
      </c>
      <c r="Q512" s="211" t="s">
        <v>222</v>
      </c>
      <c r="R512" s="211" t="s">
        <v>222</v>
      </c>
      <c r="S512" s="211" t="s">
        <v>222</v>
      </c>
      <c r="T512" s="211" t="s">
        <v>222</v>
      </c>
      <c r="U512" s="211" t="s">
        <v>222</v>
      </c>
      <c r="V512" s="211" t="s">
        <v>222</v>
      </c>
      <c r="W512" s="215" t="s">
        <v>222</v>
      </c>
      <c r="X512" s="211" t="s">
        <v>222</v>
      </c>
      <c r="Y512" s="211" t="s">
        <v>222</v>
      </c>
      <c r="Z512" s="215" t="s">
        <v>222</v>
      </c>
      <c r="AA512" s="211" t="s">
        <v>222</v>
      </c>
      <c r="AB512" s="213">
        <v>46234</v>
      </c>
      <c r="AC512" s="212">
        <v>94.602999999999994</v>
      </c>
      <c r="AD512" s="212">
        <v>62227.34287</v>
      </c>
      <c r="AE512" s="211">
        <v>657.77346247000003</v>
      </c>
      <c r="AF512" s="213">
        <v>46213</v>
      </c>
      <c r="AG512" s="211" t="s">
        <v>222</v>
      </c>
      <c r="AH512" s="211">
        <v>110.07071414000001</v>
      </c>
      <c r="AI512" s="211">
        <v>0</v>
      </c>
      <c r="AJ512" s="211" t="s">
        <v>222</v>
      </c>
      <c r="AK512" s="211" t="s">
        <v>222</v>
      </c>
      <c r="AL512" s="211" t="s">
        <v>222</v>
      </c>
      <c r="AM512" s="211" t="s">
        <v>222</v>
      </c>
      <c r="AN512" s="211" t="s">
        <v>222</v>
      </c>
      <c r="AO512" s="211" t="s">
        <v>222</v>
      </c>
      <c r="AP512" s="211" t="s">
        <v>222</v>
      </c>
      <c r="AQ512" s="211" t="s">
        <v>222</v>
      </c>
      <c r="AR512" s="211" t="s">
        <v>222</v>
      </c>
      <c r="AS512" s="211" t="s">
        <v>222</v>
      </c>
      <c r="AT512" s="211" t="s">
        <v>222</v>
      </c>
      <c r="AU512" s="211" t="s">
        <v>222</v>
      </c>
      <c r="AV512" s="211" t="s">
        <v>222</v>
      </c>
      <c r="AW512" s="211" t="s">
        <v>222</v>
      </c>
      <c r="AX512" s="211" t="s">
        <v>222</v>
      </c>
      <c r="AY512" s="211" t="s">
        <v>222</v>
      </c>
      <c r="AZ512" s="211" t="s">
        <v>222</v>
      </c>
      <c r="BA512" s="211" t="s">
        <v>222</v>
      </c>
      <c r="BB512" s="211" t="s">
        <v>222</v>
      </c>
      <c r="BC512" s="211" t="s">
        <v>222</v>
      </c>
      <c r="BD512" s="211" t="s">
        <v>222</v>
      </c>
      <c r="BE512" s="209" t="s">
        <v>1756</v>
      </c>
      <c r="BF512" s="209" t="s">
        <v>1757</v>
      </c>
      <c r="BG512" s="211">
        <v>0</v>
      </c>
      <c r="BH512" s="211" t="s">
        <v>222</v>
      </c>
    </row>
    <row r="513" spans="1:60" x14ac:dyDescent="0.3">
      <c r="A513" s="208">
        <v>510</v>
      </c>
      <c r="B513" s="209" t="s">
        <v>2484</v>
      </c>
      <c r="C513" s="207" t="s">
        <v>234</v>
      </c>
      <c r="D513" s="209" t="s">
        <v>286</v>
      </c>
      <c r="E513" s="209" t="s">
        <v>880</v>
      </c>
      <c r="F513" s="209" t="s">
        <v>288</v>
      </c>
      <c r="G513" s="209" t="s">
        <v>890</v>
      </c>
      <c r="H513" s="209" t="s">
        <v>891</v>
      </c>
      <c r="I513" s="209" t="s">
        <v>291</v>
      </c>
      <c r="J513" s="209" t="s">
        <v>833</v>
      </c>
      <c r="K513" s="211">
        <v>100</v>
      </c>
      <c r="L513" s="211" t="s">
        <v>222</v>
      </c>
      <c r="M513" s="212">
        <v>233.34783827999999</v>
      </c>
      <c r="N513" s="212">
        <v>256.49252108000002</v>
      </c>
      <c r="O513" s="212">
        <v>258.02859565</v>
      </c>
      <c r="P513" s="213">
        <v>46255</v>
      </c>
      <c r="Q513" s="212">
        <v>152844.85272</v>
      </c>
      <c r="R513" s="212">
        <v>147092.62708000001</v>
      </c>
      <c r="S513" s="212">
        <v>5752.2256398999998</v>
      </c>
      <c r="T513" s="211">
        <v>7.44</v>
      </c>
      <c r="U513" s="211">
        <v>7.44</v>
      </c>
      <c r="V513" s="210">
        <v>100</v>
      </c>
      <c r="W513" s="213">
        <v>46255</v>
      </c>
      <c r="X513" s="211">
        <v>6.0856298107000004</v>
      </c>
      <c r="Y513" s="214">
        <v>122.25521813</v>
      </c>
      <c r="Z513" s="213">
        <v>45895</v>
      </c>
      <c r="AA513" s="210">
        <v>0.7808537928</v>
      </c>
      <c r="AB513" s="213">
        <v>46234</v>
      </c>
      <c r="AC513" s="212">
        <v>20543.663</v>
      </c>
      <c r="AD513" s="212">
        <v>195740.68043000001</v>
      </c>
      <c r="AE513" s="211">
        <v>9.5280320958000004</v>
      </c>
      <c r="AF513" s="213">
        <v>46234</v>
      </c>
      <c r="AG513" s="210">
        <v>15.363128490999999</v>
      </c>
      <c r="AH513" s="211">
        <v>1.1000000000000001</v>
      </c>
      <c r="AI513" s="211">
        <v>9.5000000000000001E-2</v>
      </c>
      <c r="AJ513" s="210">
        <v>1.0869565217999999</v>
      </c>
      <c r="AK513" s="210">
        <v>0.13616309734000001</v>
      </c>
      <c r="AL513" s="210">
        <v>5.3019476300999999</v>
      </c>
      <c r="AM513" s="210">
        <v>4.5599903919999996</v>
      </c>
      <c r="AN513" s="210">
        <v>20.718490534000001</v>
      </c>
      <c r="AO513" s="210">
        <v>11.052793319999999</v>
      </c>
      <c r="AP513" s="210">
        <v>13.229627204</v>
      </c>
      <c r="AQ513" s="210">
        <v>3.3333333335000002</v>
      </c>
      <c r="AR513" s="211">
        <v>7.2</v>
      </c>
      <c r="AS513" s="211" t="s">
        <v>222</v>
      </c>
      <c r="AT513" s="211" t="s">
        <v>222</v>
      </c>
      <c r="AU513" s="210">
        <v>4.8625792811000004</v>
      </c>
      <c r="AV513" s="210">
        <v>13.520140372</v>
      </c>
      <c r="AW513" s="210">
        <v>6.7761806982000001</v>
      </c>
      <c r="AX513" s="210">
        <v>-3.1209362810000001</v>
      </c>
      <c r="AY513" s="212">
        <v>7</v>
      </c>
      <c r="AZ513" s="212">
        <v>6</v>
      </c>
      <c r="BA513" s="210">
        <v>1.3268156424999999</v>
      </c>
      <c r="BB513" s="210">
        <v>0.60152471194000001</v>
      </c>
      <c r="BC513" s="210">
        <v>0.59163238032999999</v>
      </c>
      <c r="BD513" s="210">
        <v>11.135410233</v>
      </c>
      <c r="BE513" s="209" t="s">
        <v>1756</v>
      </c>
      <c r="BF513" s="209" t="s">
        <v>1757</v>
      </c>
      <c r="BG513" s="211">
        <v>9.5000000000000001E-2</v>
      </c>
      <c r="BH513" s="210">
        <v>1.3212795549</v>
      </c>
    </row>
    <row r="514" spans="1:60" x14ac:dyDescent="0.3">
      <c r="A514" s="208">
        <v>511</v>
      </c>
      <c r="B514" s="209" t="s">
        <v>1476</v>
      </c>
      <c r="C514" s="207" t="s">
        <v>234</v>
      </c>
      <c r="D514" s="209" t="s">
        <v>286</v>
      </c>
      <c r="E514" s="209" t="s">
        <v>880</v>
      </c>
      <c r="F514" s="209" t="s">
        <v>288</v>
      </c>
      <c r="G514" s="209" t="s">
        <v>589</v>
      </c>
      <c r="H514" s="209" t="s">
        <v>590</v>
      </c>
      <c r="I514" s="209" t="s">
        <v>291</v>
      </c>
      <c r="J514" s="209" t="s">
        <v>833</v>
      </c>
      <c r="K514" s="211">
        <v>0</v>
      </c>
      <c r="L514" s="211" t="s">
        <v>222</v>
      </c>
      <c r="M514" s="212">
        <v>0</v>
      </c>
      <c r="N514" s="212">
        <v>0</v>
      </c>
      <c r="O514" s="212">
        <v>0</v>
      </c>
      <c r="P514" s="213">
        <v>45680</v>
      </c>
      <c r="Q514" s="211" t="s">
        <v>222</v>
      </c>
      <c r="R514" s="211" t="s">
        <v>222</v>
      </c>
      <c r="S514" s="211" t="s">
        <v>222</v>
      </c>
      <c r="T514" s="211" t="s">
        <v>222</v>
      </c>
      <c r="U514" s="211" t="s">
        <v>222</v>
      </c>
      <c r="V514" s="211" t="s">
        <v>222</v>
      </c>
      <c r="W514" s="215" t="s">
        <v>222</v>
      </c>
      <c r="X514" s="211" t="s">
        <v>222</v>
      </c>
      <c r="Y514" s="211" t="s">
        <v>222</v>
      </c>
      <c r="Z514" s="215" t="s">
        <v>222</v>
      </c>
      <c r="AA514" s="211" t="s">
        <v>222</v>
      </c>
      <c r="AB514" s="213">
        <v>45777</v>
      </c>
      <c r="AC514" s="212">
        <v>8089.19</v>
      </c>
      <c r="AD514" s="212">
        <v>0</v>
      </c>
      <c r="AE514" s="211">
        <v>0</v>
      </c>
      <c r="AF514" s="213">
        <v>45716</v>
      </c>
      <c r="AG514" s="211" t="s">
        <v>222</v>
      </c>
      <c r="AH514" s="211">
        <v>0</v>
      </c>
      <c r="AI514" s="211">
        <v>0</v>
      </c>
      <c r="AJ514" s="211" t="s">
        <v>222</v>
      </c>
      <c r="AK514" s="211" t="s">
        <v>222</v>
      </c>
      <c r="AL514" s="211" t="s">
        <v>222</v>
      </c>
      <c r="AM514" s="211" t="s">
        <v>222</v>
      </c>
      <c r="AN514" s="211" t="s">
        <v>222</v>
      </c>
      <c r="AO514" s="211" t="s">
        <v>222</v>
      </c>
      <c r="AP514" s="211" t="s">
        <v>222</v>
      </c>
      <c r="AQ514" s="211" t="s">
        <v>222</v>
      </c>
      <c r="AR514" s="211" t="s">
        <v>222</v>
      </c>
      <c r="AS514" s="211" t="s">
        <v>222</v>
      </c>
      <c r="AT514" s="211" t="s">
        <v>222</v>
      </c>
      <c r="AU514" s="211" t="s">
        <v>222</v>
      </c>
      <c r="AV514" s="211" t="s">
        <v>222</v>
      </c>
      <c r="AW514" s="211" t="s">
        <v>222</v>
      </c>
      <c r="AX514" s="211" t="s">
        <v>222</v>
      </c>
      <c r="AY514" s="211" t="s">
        <v>222</v>
      </c>
      <c r="AZ514" s="211" t="s">
        <v>222</v>
      </c>
      <c r="BA514" s="210">
        <v>1.0852713178</v>
      </c>
      <c r="BB514" s="211" t="s">
        <v>222</v>
      </c>
      <c r="BC514" s="211" t="s">
        <v>222</v>
      </c>
      <c r="BD514" s="211" t="s">
        <v>222</v>
      </c>
      <c r="BE514" s="209" t="s">
        <v>1756</v>
      </c>
      <c r="BF514" s="209" t="s">
        <v>1757</v>
      </c>
      <c r="BG514" s="211">
        <v>0</v>
      </c>
      <c r="BH514" s="211" t="s">
        <v>222</v>
      </c>
    </row>
    <row r="515" spans="1:60" x14ac:dyDescent="0.3">
      <c r="A515" s="208">
        <v>512</v>
      </c>
      <c r="B515" s="209" t="s">
        <v>1892</v>
      </c>
      <c r="C515" s="207" t="s">
        <v>234</v>
      </c>
      <c r="D515" s="209" t="s">
        <v>286</v>
      </c>
      <c r="E515" s="209" t="s">
        <v>880</v>
      </c>
      <c r="F515" s="209" t="s">
        <v>288</v>
      </c>
      <c r="G515" s="209" t="s">
        <v>1477</v>
      </c>
      <c r="H515" s="209" t="s">
        <v>1478</v>
      </c>
      <c r="I515" s="209" t="s">
        <v>291</v>
      </c>
      <c r="J515" s="209" t="s">
        <v>833</v>
      </c>
      <c r="K515" s="211">
        <v>0</v>
      </c>
      <c r="L515" s="211" t="s">
        <v>222</v>
      </c>
      <c r="M515" s="212">
        <v>0</v>
      </c>
      <c r="N515" s="212">
        <v>0</v>
      </c>
      <c r="O515" s="212">
        <v>0</v>
      </c>
      <c r="P515" s="213">
        <v>45707</v>
      </c>
      <c r="Q515" s="211" t="s">
        <v>222</v>
      </c>
      <c r="R515" s="211" t="s">
        <v>222</v>
      </c>
      <c r="S515" s="211" t="s">
        <v>222</v>
      </c>
      <c r="T515" s="211" t="s">
        <v>222</v>
      </c>
      <c r="U515" s="211" t="s">
        <v>222</v>
      </c>
      <c r="V515" s="211" t="s">
        <v>222</v>
      </c>
      <c r="W515" s="215" t="s">
        <v>222</v>
      </c>
      <c r="X515" s="211" t="s">
        <v>222</v>
      </c>
      <c r="Y515" s="211" t="s">
        <v>222</v>
      </c>
      <c r="Z515" s="215" t="s">
        <v>222</v>
      </c>
      <c r="AA515" s="211" t="s">
        <v>222</v>
      </c>
      <c r="AB515" s="213">
        <v>46234</v>
      </c>
      <c r="AC515" s="212">
        <v>91.400006212999998</v>
      </c>
      <c r="AD515" s="212">
        <v>136376.72761</v>
      </c>
      <c r="AE515" s="211">
        <v>1492.0866338999999</v>
      </c>
      <c r="AF515" s="213">
        <v>46234</v>
      </c>
      <c r="AG515" s="211" t="s">
        <v>222</v>
      </c>
      <c r="AH515" s="211">
        <v>163.69999999999999</v>
      </c>
      <c r="AI515" s="211">
        <v>38.19</v>
      </c>
      <c r="AJ515" s="211" t="s">
        <v>222</v>
      </c>
      <c r="AK515" s="211" t="s">
        <v>222</v>
      </c>
      <c r="AL515" s="211" t="s">
        <v>222</v>
      </c>
      <c r="AM515" s="211" t="s">
        <v>222</v>
      </c>
      <c r="AN515" s="211" t="s">
        <v>222</v>
      </c>
      <c r="AO515" s="211" t="s">
        <v>222</v>
      </c>
      <c r="AP515" s="211" t="s">
        <v>222</v>
      </c>
      <c r="AQ515" s="211" t="s">
        <v>222</v>
      </c>
      <c r="AR515" s="211" t="s">
        <v>222</v>
      </c>
      <c r="AS515" s="211" t="s">
        <v>222</v>
      </c>
      <c r="AT515" s="211" t="s">
        <v>222</v>
      </c>
      <c r="AU515" s="211" t="s">
        <v>222</v>
      </c>
      <c r="AV515" s="211" t="s">
        <v>222</v>
      </c>
      <c r="AW515" s="211" t="s">
        <v>222</v>
      </c>
      <c r="AX515" s="211" t="s">
        <v>222</v>
      </c>
      <c r="AY515" s="211" t="s">
        <v>222</v>
      </c>
      <c r="AZ515" s="211" t="s">
        <v>222</v>
      </c>
      <c r="BA515" s="211" t="s">
        <v>222</v>
      </c>
      <c r="BB515" s="211" t="s">
        <v>222</v>
      </c>
      <c r="BC515" s="211" t="s">
        <v>222</v>
      </c>
      <c r="BD515" s="211" t="s">
        <v>222</v>
      </c>
      <c r="BE515" s="209" t="s">
        <v>1756</v>
      </c>
      <c r="BF515" s="209" t="s">
        <v>1757</v>
      </c>
      <c r="BG515" s="211">
        <v>38.19</v>
      </c>
      <c r="BH515" s="211" t="s">
        <v>222</v>
      </c>
    </row>
    <row r="516" spans="1:60" x14ac:dyDescent="0.3">
      <c r="A516" s="208">
        <v>513</v>
      </c>
      <c r="B516" s="209" t="s">
        <v>2485</v>
      </c>
      <c r="C516" s="207" t="s">
        <v>234</v>
      </c>
      <c r="D516" s="209" t="s">
        <v>286</v>
      </c>
      <c r="E516" s="209" t="s">
        <v>880</v>
      </c>
      <c r="F516" s="209" t="s">
        <v>288</v>
      </c>
      <c r="G516" s="209" t="s">
        <v>2486</v>
      </c>
      <c r="H516" s="209" t="s">
        <v>2487</v>
      </c>
      <c r="I516" s="209" t="s">
        <v>222</v>
      </c>
      <c r="J516" s="209" t="s">
        <v>833</v>
      </c>
      <c r="K516" s="211">
        <v>3.0769230769</v>
      </c>
      <c r="L516" s="211" t="s">
        <v>222</v>
      </c>
      <c r="M516" s="211" t="s">
        <v>222</v>
      </c>
      <c r="N516" s="211" t="s">
        <v>222</v>
      </c>
      <c r="O516" s="211" t="s">
        <v>222</v>
      </c>
      <c r="P516" s="213">
        <v>46233</v>
      </c>
      <c r="Q516" s="212">
        <v>2046086.2305999999</v>
      </c>
      <c r="R516" s="211" t="s">
        <v>222</v>
      </c>
      <c r="S516" s="211" t="s">
        <v>222</v>
      </c>
      <c r="T516" s="211" t="s">
        <v>222</v>
      </c>
      <c r="U516" s="211" t="s">
        <v>222</v>
      </c>
      <c r="V516" s="211" t="s">
        <v>222</v>
      </c>
      <c r="W516" s="215" t="s">
        <v>222</v>
      </c>
      <c r="X516" s="211" t="s">
        <v>222</v>
      </c>
      <c r="Y516" s="211" t="s">
        <v>222</v>
      </c>
      <c r="Z516" s="215" t="s">
        <v>222</v>
      </c>
      <c r="AA516" s="210">
        <v>1.0328754336999999</v>
      </c>
      <c r="AB516" s="213">
        <v>46234</v>
      </c>
      <c r="AC516" s="212">
        <v>2046086.2305999999</v>
      </c>
      <c r="AD516" s="212">
        <v>1980961.2697999999</v>
      </c>
      <c r="AE516" s="211">
        <v>0.96817095981000001</v>
      </c>
      <c r="AF516" s="215" t="s">
        <v>222</v>
      </c>
      <c r="AG516" s="211" t="s">
        <v>222</v>
      </c>
      <c r="AH516" s="211" t="s">
        <v>222</v>
      </c>
      <c r="AI516" s="211" t="s">
        <v>222</v>
      </c>
      <c r="AJ516" s="211" t="s">
        <v>222</v>
      </c>
      <c r="AK516" s="211" t="s">
        <v>222</v>
      </c>
      <c r="AL516" s="211" t="s">
        <v>222</v>
      </c>
      <c r="AM516" s="211" t="s">
        <v>222</v>
      </c>
      <c r="AN516" s="211" t="s">
        <v>222</v>
      </c>
      <c r="AO516" s="211" t="s">
        <v>222</v>
      </c>
      <c r="AP516" s="211" t="s">
        <v>222</v>
      </c>
      <c r="AQ516" s="211" t="s">
        <v>222</v>
      </c>
      <c r="AR516" s="211" t="s">
        <v>222</v>
      </c>
      <c r="AS516" s="211" t="s">
        <v>222</v>
      </c>
      <c r="AT516" s="211" t="s">
        <v>222</v>
      </c>
      <c r="AU516" s="211" t="s">
        <v>222</v>
      </c>
      <c r="AV516" s="211" t="s">
        <v>222</v>
      </c>
      <c r="AW516" s="211" t="s">
        <v>222</v>
      </c>
      <c r="AX516" s="211" t="s">
        <v>222</v>
      </c>
      <c r="AY516" s="211" t="s">
        <v>222</v>
      </c>
      <c r="AZ516" s="211" t="s">
        <v>222</v>
      </c>
      <c r="BA516" s="211" t="s">
        <v>222</v>
      </c>
      <c r="BB516" s="211" t="s">
        <v>222</v>
      </c>
      <c r="BC516" s="211" t="s">
        <v>222</v>
      </c>
      <c r="BD516" s="211" t="s">
        <v>222</v>
      </c>
      <c r="BE516" s="209" t="s">
        <v>1756</v>
      </c>
      <c r="BF516" s="209" t="s">
        <v>1757</v>
      </c>
      <c r="BG516" s="211">
        <v>0</v>
      </c>
      <c r="BH516" s="210">
        <v>0</v>
      </c>
    </row>
    <row r="517" spans="1:60" x14ac:dyDescent="0.3">
      <c r="A517" s="208">
        <v>514</v>
      </c>
      <c r="B517" s="209" t="s">
        <v>2306</v>
      </c>
      <c r="C517" s="207" t="s">
        <v>234</v>
      </c>
      <c r="D517" s="209" t="s">
        <v>286</v>
      </c>
      <c r="E517" s="209" t="s">
        <v>880</v>
      </c>
      <c r="F517" s="209" t="s">
        <v>288</v>
      </c>
      <c r="G517" s="209" t="s">
        <v>2038</v>
      </c>
      <c r="H517" s="209" t="s">
        <v>532</v>
      </c>
      <c r="I517" s="209" t="s">
        <v>291</v>
      </c>
      <c r="J517" s="209" t="s">
        <v>833</v>
      </c>
      <c r="K517" s="211">
        <v>100</v>
      </c>
      <c r="L517" s="211" t="s">
        <v>222</v>
      </c>
      <c r="M517" s="212">
        <v>177.32354903999999</v>
      </c>
      <c r="N517" s="212">
        <v>105.86968953</v>
      </c>
      <c r="O517" s="212">
        <v>204.76585957</v>
      </c>
      <c r="P517" s="213">
        <v>46255</v>
      </c>
      <c r="Q517" s="212">
        <v>32200.637879999998</v>
      </c>
      <c r="R517" s="212">
        <v>36228.126400000001</v>
      </c>
      <c r="S517" s="212">
        <v>-4027.4885199999999</v>
      </c>
      <c r="T517" s="211">
        <v>66.84</v>
      </c>
      <c r="U517" s="211">
        <v>79.250299611000003</v>
      </c>
      <c r="V517" s="210">
        <v>84.340375151000003</v>
      </c>
      <c r="W517" s="213">
        <v>46071</v>
      </c>
      <c r="X517" s="211">
        <v>62</v>
      </c>
      <c r="Y517" s="214">
        <v>107.80645161</v>
      </c>
      <c r="Z517" s="213">
        <v>46238</v>
      </c>
      <c r="AA517" s="210">
        <v>0.88668776871999999</v>
      </c>
      <c r="AB517" s="213">
        <v>46234</v>
      </c>
      <c r="AC517" s="212">
        <v>481.75700000000001</v>
      </c>
      <c r="AD517" s="212">
        <v>36315.6446</v>
      </c>
      <c r="AE517" s="211">
        <v>75.381664615000005</v>
      </c>
      <c r="AF517" s="213">
        <v>46234</v>
      </c>
      <c r="AG517" s="210">
        <v>9.2193043345000003</v>
      </c>
      <c r="AH517" s="211">
        <v>6.9329168595999997</v>
      </c>
      <c r="AI517" s="211">
        <v>0.38115832259999999</v>
      </c>
      <c r="AJ517" s="210">
        <v>1.2727272726000001</v>
      </c>
      <c r="AK517" s="210">
        <v>0.32193384813999998</v>
      </c>
      <c r="AL517" s="210">
        <v>-1.8782487572</v>
      </c>
      <c r="AM517" s="210">
        <v>-6.7963596674</v>
      </c>
      <c r="AN517" s="210">
        <v>-2.7345860103000001</v>
      </c>
      <c r="AO517" s="210">
        <v>-12.727890564999999</v>
      </c>
      <c r="AP517" s="210">
        <v>-10.22344934</v>
      </c>
      <c r="AQ517" s="210">
        <v>4.42118419</v>
      </c>
      <c r="AR517" s="211">
        <v>64.010000000000005</v>
      </c>
      <c r="AS517" s="210">
        <v>68.235317081999995</v>
      </c>
      <c r="AT517" s="210">
        <v>32.128210396999997</v>
      </c>
      <c r="AU517" s="210">
        <v>-2.0355639101</v>
      </c>
      <c r="AV517" s="210">
        <v>-10.260543513</v>
      </c>
      <c r="AW517" s="210">
        <v>7.0720422999999997</v>
      </c>
      <c r="AX517" s="210">
        <v>-4.5539613225000002</v>
      </c>
      <c r="AY517" s="212">
        <v>5</v>
      </c>
      <c r="AZ517" s="212">
        <v>5</v>
      </c>
      <c r="BA517" s="210">
        <v>0.55643550745000003</v>
      </c>
      <c r="BB517" s="210">
        <v>-0.41688645544000003</v>
      </c>
      <c r="BC517" s="210">
        <v>0.75966016895999999</v>
      </c>
      <c r="BD517" s="210">
        <v>-7.9309988975000003</v>
      </c>
      <c r="BE517" s="209" t="s">
        <v>1756</v>
      </c>
      <c r="BF517" s="209" t="s">
        <v>1757</v>
      </c>
      <c r="BG517" s="211">
        <v>0.38115832259999999</v>
      </c>
      <c r="BH517" s="210">
        <v>0.55554339396999997</v>
      </c>
    </row>
    <row r="518" spans="1:60" x14ac:dyDescent="0.3">
      <c r="A518" s="208">
        <v>515</v>
      </c>
      <c r="B518" s="209" t="s">
        <v>2307</v>
      </c>
      <c r="C518" s="207" t="s">
        <v>234</v>
      </c>
      <c r="D518" s="209" t="s">
        <v>286</v>
      </c>
      <c r="E518" s="209" t="s">
        <v>880</v>
      </c>
      <c r="F518" s="209" t="s">
        <v>288</v>
      </c>
      <c r="G518" s="209" t="s">
        <v>82</v>
      </c>
      <c r="H518" s="209" t="s">
        <v>370</v>
      </c>
      <c r="I518" s="209" t="s">
        <v>291</v>
      </c>
      <c r="J518" s="209" t="s">
        <v>833</v>
      </c>
      <c r="K518" s="211">
        <v>100</v>
      </c>
      <c r="L518" s="211" t="s">
        <v>222</v>
      </c>
      <c r="M518" s="212">
        <v>29.29845456</v>
      </c>
      <c r="N518" s="212">
        <v>19.954060462000001</v>
      </c>
      <c r="O518" s="212">
        <v>26.943051739000001</v>
      </c>
      <c r="P518" s="213">
        <v>46255</v>
      </c>
      <c r="Q518" s="212">
        <v>18592.188999999998</v>
      </c>
      <c r="R518" s="212">
        <v>19558.017</v>
      </c>
      <c r="S518" s="212">
        <v>-965.82799999999997</v>
      </c>
      <c r="T518" s="211">
        <v>7.7</v>
      </c>
      <c r="U518" s="211">
        <v>10.857438946</v>
      </c>
      <c r="V518" s="210">
        <v>70.919118570999998</v>
      </c>
      <c r="W518" s="213">
        <v>45930</v>
      </c>
      <c r="X518" s="211">
        <v>7.68</v>
      </c>
      <c r="Y518" s="214">
        <v>100.26041666</v>
      </c>
      <c r="Z518" s="213">
        <v>46251</v>
      </c>
      <c r="AA518" s="210">
        <v>0.38102429121999998</v>
      </c>
      <c r="AB518" s="213">
        <v>46234</v>
      </c>
      <c r="AC518" s="212">
        <v>2414.5700000000002</v>
      </c>
      <c r="AD518" s="212">
        <v>48795.285309999999</v>
      </c>
      <c r="AE518" s="211">
        <v>20.208685319000001</v>
      </c>
      <c r="AF518" s="213">
        <v>45288</v>
      </c>
      <c r="AG518" s="210">
        <v>0</v>
      </c>
      <c r="AH518" s="211">
        <v>0</v>
      </c>
      <c r="AI518" s="211">
        <v>0</v>
      </c>
      <c r="AJ518" s="210">
        <v>-1.1553273427999999</v>
      </c>
      <c r="AK518" s="210">
        <v>-2.1061207673000002</v>
      </c>
      <c r="AL518" s="210">
        <v>-4.1095890410999996</v>
      </c>
      <c r="AM518" s="210">
        <v>-4.3982470241999998</v>
      </c>
      <c r="AN518" s="210">
        <v>-3.6900858909999998</v>
      </c>
      <c r="AO518" s="210">
        <v>-2.2418165059000001</v>
      </c>
      <c r="AP518" s="210">
        <v>-11.17894922</v>
      </c>
      <c r="AQ518" s="210">
        <v>-1.5345268542999999</v>
      </c>
      <c r="AR518" s="211">
        <v>7.82</v>
      </c>
      <c r="AS518" s="210">
        <v>-67.886807687000001</v>
      </c>
      <c r="AT518" s="210">
        <v>-103.99391437</v>
      </c>
      <c r="AU518" s="210">
        <v>-4.2288557213000004</v>
      </c>
      <c r="AV518" s="210">
        <v>0.22553054632</v>
      </c>
      <c r="AW518" s="210">
        <v>32.211538462</v>
      </c>
      <c r="AX518" s="210">
        <v>-21.818181817999999</v>
      </c>
      <c r="AY518" s="212">
        <v>5</v>
      </c>
      <c r="AZ518" s="212">
        <v>6</v>
      </c>
      <c r="BA518" s="210">
        <v>0</v>
      </c>
      <c r="BB518" s="210">
        <v>-0.35819824715999998</v>
      </c>
      <c r="BC518" s="210">
        <v>0.77083823920000005</v>
      </c>
      <c r="BD518" s="210">
        <v>-9.9304224030999997</v>
      </c>
      <c r="BE518" s="209" t="s">
        <v>1756</v>
      </c>
      <c r="BF518" s="209" t="s">
        <v>1757</v>
      </c>
      <c r="BG518" s="211">
        <v>0</v>
      </c>
      <c r="BH518" s="210">
        <v>0</v>
      </c>
    </row>
    <row r="519" spans="1:60" x14ac:dyDescent="0.3">
      <c r="A519" s="208">
        <v>516</v>
      </c>
      <c r="B519" s="209" t="s">
        <v>2308</v>
      </c>
      <c r="C519" s="207" t="s">
        <v>234</v>
      </c>
      <c r="D519" s="209" t="s">
        <v>286</v>
      </c>
      <c r="E519" s="209" t="s">
        <v>880</v>
      </c>
      <c r="F519" s="209" t="s">
        <v>288</v>
      </c>
      <c r="G519" s="209" t="s">
        <v>1066</v>
      </c>
      <c r="H519" s="209" t="s">
        <v>1067</v>
      </c>
      <c r="I519" s="209" t="s">
        <v>291</v>
      </c>
      <c r="J519" s="209" t="s">
        <v>833</v>
      </c>
      <c r="K519" s="211">
        <v>100</v>
      </c>
      <c r="L519" s="211" t="s">
        <v>222</v>
      </c>
      <c r="M519" s="212">
        <v>745.4579142</v>
      </c>
      <c r="N519" s="212">
        <v>602.43699200000003</v>
      </c>
      <c r="O519" s="212">
        <v>587.73567390999995</v>
      </c>
      <c r="P519" s="213">
        <v>46255</v>
      </c>
      <c r="Q519" s="212">
        <v>325945.22415999998</v>
      </c>
      <c r="R519" s="212">
        <v>350982.91596000001</v>
      </c>
      <c r="S519" s="212">
        <v>-25037.691800000001</v>
      </c>
      <c r="T519" s="211">
        <v>7.16</v>
      </c>
      <c r="U519" s="211">
        <v>8.2248992304000001</v>
      </c>
      <c r="V519" s="210">
        <v>87.052738270000006</v>
      </c>
      <c r="W519" s="213">
        <v>46111</v>
      </c>
      <c r="X519" s="211">
        <v>6.6964487992999997</v>
      </c>
      <c r="Y519" s="214">
        <v>106.92234368</v>
      </c>
      <c r="Z519" s="213">
        <v>45895</v>
      </c>
      <c r="AA519" s="210">
        <v>0.74246416799000003</v>
      </c>
      <c r="AB519" s="213">
        <v>45900</v>
      </c>
      <c r="AC519" s="212">
        <v>45523.076000000001</v>
      </c>
      <c r="AD519" s="212">
        <v>439004.65263000003</v>
      </c>
      <c r="AE519" s="211">
        <v>9.6435630279000009</v>
      </c>
      <c r="AF519" s="213">
        <v>46234</v>
      </c>
      <c r="AG519" s="210">
        <v>16.861219196</v>
      </c>
      <c r="AH519" s="211">
        <v>1.3</v>
      </c>
      <c r="AI519" s="211">
        <v>0.1</v>
      </c>
      <c r="AJ519" s="210">
        <v>1.1299435029</v>
      </c>
      <c r="AK519" s="210">
        <v>0.17915007847</v>
      </c>
      <c r="AL519" s="210">
        <v>-6.0335424053000004</v>
      </c>
      <c r="AM519" s="210">
        <v>-7.1190677041999999</v>
      </c>
      <c r="AN519" s="210">
        <v>8.8638648436</v>
      </c>
      <c r="AO519" s="210">
        <v>-6.0006581402999997</v>
      </c>
      <c r="AP519" s="210">
        <v>1.3750015138</v>
      </c>
      <c r="AQ519" s="210">
        <v>0.98730606495999995</v>
      </c>
      <c r="AR519" s="211">
        <v>7.09</v>
      </c>
      <c r="AS519" s="211" t="s">
        <v>222</v>
      </c>
      <c r="AT519" s="211" t="s">
        <v>222</v>
      </c>
      <c r="AU519" s="210">
        <v>-5.7894736840999999</v>
      </c>
      <c r="AV519" s="210">
        <v>-3.5333110881000001</v>
      </c>
      <c r="AW519" s="210">
        <v>5.0995024875999997</v>
      </c>
      <c r="AX519" s="210">
        <v>-5.7894736840999999</v>
      </c>
      <c r="AY519" s="212">
        <v>6</v>
      </c>
      <c r="AZ519" s="212">
        <v>6</v>
      </c>
      <c r="BA519" s="210">
        <v>1.2953367875999999</v>
      </c>
      <c r="BB519" s="210">
        <v>-0.52104525048999994</v>
      </c>
      <c r="BC519" s="210">
        <v>1.4577028705999999</v>
      </c>
      <c r="BD519" s="210">
        <v>4.2056044844000002</v>
      </c>
      <c r="BE519" s="209" t="s">
        <v>1756</v>
      </c>
      <c r="BF519" s="209" t="s">
        <v>1758</v>
      </c>
      <c r="BG519" s="211">
        <v>0.1</v>
      </c>
      <c r="BH519" s="210">
        <v>1.2987012987</v>
      </c>
    </row>
    <row r="520" spans="1:60" x14ac:dyDescent="0.3">
      <c r="A520" s="208">
        <v>517</v>
      </c>
      <c r="B520" s="209" t="s">
        <v>2488</v>
      </c>
      <c r="C520" s="207" t="s">
        <v>234</v>
      </c>
      <c r="D520" s="209" t="s">
        <v>286</v>
      </c>
      <c r="E520" s="209" t="s">
        <v>880</v>
      </c>
      <c r="F520" s="209" t="s">
        <v>288</v>
      </c>
      <c r="G520" s="209" t="s">
        <v>1068</v>
      </c>
      <c r="H520" s="209" t="s">
        <v>1069</v>
      </c>
      <c r="I520" s="209" t="s">
        <v>291</v>
      </c>
      <c r="J520" s="209" t="s">
        <v>833</v>
      </c>
      <c r="K520" s="211">
        <v>0</v>
      </c>
      <c r="L520" s="211" t="s">
        <v>222</v>
      </c>
      <c r="M520" s="212">
        <v>1.18896</v>
      </c>
      <c r="N520" s="212">
        <v>0</v>
      </c>
      <c r="O520" s="212">
        <v>0</v>
      </c>
      <c r="P520" s="213">
        <v>46101</v>
      </c>
      <c r="Q520" s="211" t="s">
        <v>222</v>
      </c>
      <c r="R520" s="211" t="s">
        <v>222</v>
      </c>
      <c r="S520" s="211" t="s">
        <v>222</v>
      </c>
      <c r="T520" s="211" t="s">
        <v>222</v>
      </c>
      <c r="U520" s="211">
        <v>15</v>
      </c>
      <c r="V520" s="211" t="s">
        <v>222</v>
      </c>
      <c r="W520" s="213">
        <v>46101</v>
      </c>
      <c r="X520" s="211">
        <v>15</v>
      </c>
      <c r="Y520" s="211" t="s">
        <v>222</v>
      </c>
      <c r="Z520" s="213">
        <v>46101</v>
      </c>
      <c r="AA520" s="211" t="s">
        <v>222</v>
      </c>
      <c r="AB520" s="213">
        <v>46234</v>
      </c>
      <c r="AC520" s="212">
        <v>492.65</v>
      </c>
      <c r="AD520" s="212">
        <v>19458.94571</v>
      </c>
      <c r="AE520" s="211">
        <v>39.498519659000003</v>
      </c>
      <c r="AF520" s="213">
        <v>45777</v>
      </c>
      <c r="AG520" s="211" t="s">
        <v>222</v>
      </c>
      <c r="AH520" s="211">
        <v>0</v>
      </c>
      <c r="AI520" s="211">
        <v>0</v>
      </c>
      <c r="AJ520" s="211" t="s">
        <v>222</v>
      </c>
      <c r="AK520" s="211" t="s">
        <v>222</v>
      </c>
      <c r="AL520" s="211" t="s">
        <v>222</v>
      </c>
      <c r="AM520" s="211" t="s">
        <v>222</v>
      </c>
      <c r="AN520" s="211" t="s">
        <v>222</v>
      </c>
      <c r="AO520" s="211" t="s">
        <v>222</v>
      </c>
      <c r="AP520" s="211" t="s">
        <v>222</v>
      </c>
      <c r="AQ520" s="211" t="s">
        <v>222</v>
      </c>
      <c r="AR520" s="211" t="s">
        <v>222</v>
      </c>
      <c r="AS520" s="211" t="s">
        <v>222</v>
      </c>
      <c r="AT520" s="211" t="s">
        <v>222</v>
      </c>
      <c r="AU520" s="211" t="s">
        <v>222</v>
      </c>
      <c r="AV520" s="211" t="s">
        <v>222</v>
      </c>
      <c r="AW520" s="211" t="s">
        <v>222</v>
      </c>
      <c r="AX520" s="211" t="s">
        <v>222</v>
      </c>
      <c r="AY520" s="211" t="s">
        <v>222</v>
      </c>
      <c r="AZ520" s="211" t="s">
        <v>222</v>
      </c>
      <c r="BA520" s="211" t="s">
        <v>222</v>
      </c>
      <c r="BB520" s="211" t="s">
        <v>222</v>
      </c>
      <c r="BC520" s="211" t="s">
        <v>222</v>
      </c>
      <c r="BD520" s="211" t="s">
        <v>222</v>
      </c>
      <c r="BE520" s="209" t="s">
        <v>1756</v>
      </c>
      <c r="BF520" s="209" t="s">
        <v>1757</v>
      </c>
      <c r="BG520" s="211">
        <v>0</v>
      </c>
      <c r="BH520" s="211" t="s">
        <v>222</v>
      </c>
    </row>
    <row r="521" spans="1:60" x14ac:dyDescent="0.3">
      <c r="A521" s="208">
        <v>518</v>
      </c>
      <c r="B521" s="209" t="s">
        <v>1893</v>
      </c>
      <c r="C521" s="207" t="s">
        <v>234</v>
      </c>
      <c r="D521" s="209" t="s">
        <v>286</v>
      </c>
      <c r="E521" s="209" t="s">
        <v>880</v>
      </c>
      <c r="F521" s="209" t="s">
        <v>288</v>
      </c>
      <c r="G521" s="209" t="s">
        <v>1479</v>
      </c>
      <c r="H521" s="209" t="s">
        <v>1480</v>
      </c>
      <c r="I521" s="209" t="s">
        <v>291</v>
      </c>
      <c r="J521" s="209" t="s">
        <v>833</v>
      </c>
      <c r="K521" s="211">
        <v>100</v>
      </c>
      <c r="L521" s="211" t="s">
        <v>222</v>
      </c>
      <c r="M521" s="212">
        <v>19.5332276</v>
      </c>
      <c r="N521" s="212">
        <v>9.1157335385000007</v>
      </c>
      <c r="O521" s="212">
        <v>9.7962630434999998</v>
      </c>
      <c r="P521" s="213">
        <v>46255</v>
      </c>
      <c r="Q521" s="212">
        <v>32743.327939999999</v>
      </c>
      <c r="R521" s="212">
        <v>30808.820599999999</v>
      </c>
      <c r="S521" s="212">
        <v>1934.5073400000001</v>
      </c>
      <c r="T521" s="211">
        <v>9.14</v>
      </c>
      <c r="U521" s="211">
        <v>9.3699999999999992</v>
      </c>
      <c r="V521" s="210">
        <v>97.545357523999996</v>
      </c>
      <c r="W521" s="213">
        <v>46234</v>
      </c>
      <c r="X521" s="211">
        <v>7.2886618200999997</v>
      </c>
      <c r="Y521" s="214">
        <v>125.40024802000001</v>
      </c>
      <c r="Z521" s="213">
        <v>45896</v>
      </c>
      <c r="AA521" s="210">
        <v>0.90677930737000001</v>
      </c>
      <c r="AB521" s="213">
        <v>46234</v>
      </c>
      <c r="AC521" s="212">
        <v>3582.4209999999998</v>
      </c>
      <c r="AD521" s="212">
        <v>36109.478539999996</v>
      </c>
      <c r="AE521" s="211">
        <v>10.079630098999999</v>
      </c>
      <c r="AF521" s="213">
        <v>46234</v>
      </c>
      <c r="AG521" s="210">
        <v>17.790697674</v>
      </c>
      <c r="AH521" s="211">
        <v>1.53</v>
      </c>
      <c r="AI521" s="211">
        <v>0.13</v>
      </c>
      <c r="AJ521" s="210">
        <v>2.6966292135000001</v>
      </c>
      <c r="AK521" s="210">
        <v>1.745835789</v>
      </c>
      <c r="AL521" s="210">
        <v>7.7535926137000004</v>
      </c>
      <c r="AM521" s="210">
        <v>5.7048924917999999</v>
      </c>
      <c r="AN521" s="210">
        <v>25.400248023</v>
      </c>
      <c r="AO521" s="210">
        <v>11.405540649000001</v>
      </c>
      <c r="AP521" s="210">
        <v>17.911384693999999</v>
      </c>
      <c r="AQ521" s="210">
        <v>1.2181616832</v>
      </c>
      <c r="AR521" s="211">
        <v>9.0299999999999994</v>
      </c>
      <c r="AS521" s="211" t="s">
        <v>222</v>
      </c>
      <c r="AT521" s="211" t="s">
        <v>222</v>
      </c>
      <c r="AU521" s="210">
        <v>-2.4546424759000001</v>
      </c>
      <c r="AV521" s="210">
        <v>13.872887701</v>
      </c>
      <c r="AW521" s="210">
        <v>12.384259259</v>
      </c>
      <c r="AX521" s="210">
        <v>-6.0512820513000003</v>
      </c>
      <c r="AY521" s="212">
        <v>9</v>
      </c>
      <c r="AZ521" s="212">
        <v>9</v>
      </c>
      <c r="BA521" s="210">
        <v>1.511627907</v>
      </c>
      <c r="BB521" s="210">
        <v>0.40658190600999999</v>
      </c>
      <c r="BC521" s="210">
        <v>1.2289326812000001</v>
      </c>
      <c r="BD521" s="210">
        <v>19.061671625999999</v>
      </c>
      <c r="BE521" s="209" t="s">
        <v>1756</v>
      </c>
      <c r="BF521" s="209" t="s">
        <v>1757</v>
      </c>
      <c r="BG521" s="211">
        <v>0.13</v>
      </c>
      <c r="BH521" s="210">
        <v>1.3684210526</v>
      </c>
    </row>
    <row r="522" spans="1:60" x14ac:dyDescent="0.3">
      <c r="A522" s="208">
        <v>519</v>
      </c>
      <c r="B522" s="209" t="s">
        <v>1894</v>
      </c>
      <c r="C522" s="207" t="s">
        <v>234</v>
      </c>
      <c r="D522" s="209" t="s">
        <v>286</v>
      </c>
      <c r="E522" s="209" t="s">
        <v>880</v>
      </c>
      <c r="F522" s="209" t="s">
        <v>288</v>
      </c>
      <c r="G522" s="209" t="s">
        <v>1070</v>
      </c>
      <c r="H522" s="209" t="s">
        <v>1071</v>
      </c>
      <c r="I522" s="209" t="s">
        <v>291</v>
      </c>
      <c r="J522" s="209" t="s">
        <v>833</v>
      </c>
      <c r="K522" s="211">
        <v>100</v>
      </c>
      <c r="L522" s="211" t="s">
        <v>222</v>
      </c>
      <c r="M522" s="212">
        <v>55.515469959999997</v>
      </c>
      <c r="N522" s="212">
        <v>44.466451231000001</v>
      </c>
      <c r="O522" s="212">
        <v>63.907445217000003</v>
      </c>
      <c r="P522" s="213">
        <v>46255</v>
      </c>
      <c r="Q522" s="212">
        <v>111230.9256</v>
      </c>
      <c r="R522" s="212">
        <v>100154.76592000001</v>
      </c>
      <c r="S522" s="212">
        <v>11076.159679</v>
      </c>
      <c r="T522" s="211">
        <v>9.48</v>
      </c>
      <c r="U522" s="211">
        <v>9.9916917849000004</v>
      </c>
      <c r="V522" s="210">
        <v>94.878827369999996</v>
      </c>
      <c r="W522" s="213">
        <v>46007</v>
      </c>
      <c r="X522" s="211">
        <v>7.4491770308999996</v>
      </c>
      <c r="Y522" s="214">
        <v>127.26238026</v>
      </c>
      <c r="Z522" s="213">
        <v>45896</v>
      </c>
      <c r="AA522" s="210">
        <v>0.67396582351000001</v>
      </c>
      <c r="AB522" s="213">
        <v>46234</v>
      </c>
      <c r="AC522" s="212">
        <v>11733.22</v>
      </c>
      <c r="AD522" s="212">
        <v>165039.41553</v>
      </c>
      <c r="AE522" s="211">
        <v>14.065995142</v>
      </c>
      <c r="AF522" s="213">
        <v>46234</v>
      </c>
      <c r="AG522" s="210">
        <v>16.049671976999999</v>
      </c>
      <c r="AH522" s="211">
        <v>1.37</v>
      </c>
      <c r="AI522" s="211">
        <v>0.12</v>
      </c>
      <c r="AJ522" s="210">
        <v>3.2679738561999998</v>
      </c>
      <c r="AK522" s="210">
        <v>2.3171804318000002</v>
      </c>
      <c r="AL522" s="210">
        <v>-1.5613951266999999</v>
      </c>
      <c r="AM522" s="210">
        <v>1.7499188927</v>
      </c>
      <c r="AN522" s="210">
        <v>28.18673214</v>
      </c>
      <c r="AO522" s="210">
        <v>1.2409644826999999</v>
      </c>
      <c r="AP522" s="210">
        <v>20.697868810999999</v>
      </c>
      <c r="AQ522" s="210">
        <v>-0.42016806728</v>
      </c>
      <c r="AR522" s="211">
        <v>9.52</v>
      </c>
      <c r="AS522" s="211" t="s">
        <v>222</v>
      </c>
      <c r="AT522" s="211" t="s">
        <v>222</v>
      </c>
      <c r="AU522" s="210">
        <v>-1.8633540372999999</v>
      </c>
      <c r="AV522" s="210">
        <v>3.708311535</v>
      </c>
      <c r="AW522" s="210">
        <v>9.4797318860999997</v>
      </c>
      <c r="AX522" s="210">
        <v>-6.0460652591999997</v>
      </c>
      <c r="AY522" s="212">
        <v>8</v>
      </c>
      <c r="AZ522" s="212">
        <v>10</v>
      </c>
      <c r="BA522" s="210">
        <v>1.2307692308</v>
      </c>
      <c r="BB522" s="210">
        <v>0.88643983428999995</v>
      </c>
      <c r="BC522" s="210">
        <v>0.79156894725000004</v>
      </c>
      <c r="BD522" s="210">
        <v>17.750164499</v>
      </c>
      <c r="BE522" s="209" t="s">
        <v>1756</v>
      </c>
      <c r="BF522" s="209" t="s">
        <v>1757</v>
      </c>
      <c r="BG522" s="211">
        <v>0.12</v>
      </c>
      <c r="BH522" s="210">
        <v>1.2269938650000001</v>
      </c>
    </row>
    <row r="523" spans="1:60" x14ac:dyDescent="0.3">
      <c r="A523" s="208">
        <v>520</v>
      </c>
      <c r="B523" s="209" t="s">
        <v>1895</v>
      </c>
      <c r="C523" s="207" t="s">
        <v>234</v>
      </c>
      <c r="D523" s="209" t="s">
        <v>286</v>
      </c>
      <c r="E523" s="209" t="s">
        <v>880</v>
      </c>
      <c r="F523" s="209" t="s">
        <v>288</v>
      </c>
      <c r="G523" s="209" t="s">
        <v>876</v>
      </c>
      <c r="H523" s="209" t="s">
        <v>877</v>
      </c>
      <c r="I523" s="209" t="s">
        <v>291</v>
      </c>
      <c r="J523" s="209" t="s">
        <v>833</v>
      </c>
      <c r="K523" s="211">
        <v>15.384615384</v>
      </c>
      <c r="L523" s="211" t="s">
        <v>222</v>
      </c>
      <c r="M523" s="212">
        <v>1.338463</v>
      </c>
      <c r="N523" s="212">
        <v>0.75676830769000003</v>
      </c>
      <c r="O523" s="212">
        <v>0.61168826086999994</v>
      </c>
      <c r="P523" s="213">
        <v>46241</v>
      </c>
      <c r="Q523" s="212">
        <v>35613.275150000001</v>
      </c>
      <c r="R523" s="212">
        <v>24454.775000000001</v>
      </c>
      <c r="S523" s="212">
        <v>11158.50015</v>
      </c>
      <c r="T523" s="211" t="s">
        <v>222</v>
      </c>
      <c r="U523" s="211">
        <v>909</v>
      </c>
      <c r="V523" s="211" t="s">
        <v>222</v>
      </c>
      <c r="W523" s="213">
        <v>46034</v>
      </c>
      <c r="X523" s="211">
        <v>470</v>
      </c>
      <c r="Y523" s="211" t="s">
        <v>222</v>
      </c>
      <c r="Z523" s="213">
        <v>45938</v>
      </c>
      <c r="AA523" s="210">
        <v>0.48880076171999998</v>
      </c>
      <c r="AB523" s="213">
        <v>46234</v>
      </c>
      <c r="AC523" s="212">
        <v>47.484999999999999</v>
      </c>
      <c r="AD523" s="212">
        <v>72858.469010000001</v>
      </c>
      <c r="AE523" s="211">
        <v>1534.3470361</v>
      </c>
      <c r="AF523" s="213">
        <v>44742</v>
      </c>
      <c r="AG523" s="210">
        <v>0</v>
      </c>
      <c r="AH523" s="211">
        <v>0</v>
      </c>
      <c r="AI523" s="211">
        <v>0</v>
      </c>
      <c r="AJ523" s="211" t="s">
        <v>222</v>
      </c>
      <c r="AK523" s="211" t="s">
        <v>222</v>
      </c>
      <c r="AL523" s="211" t="s">
        <v>222</v>
      </c>
      <c r="AM523" s="211" t="s">
        <v>222</v>
      </c>
      <c r="AN523" s="211" t="s">
        <v>222</v>
      </c>
      <c r="AO523" s="211" t="s">
        <v>222</v>
      </c>
      <c r="AP523" s="211" t="s">
        <v>222</v>
      </c>
      <c r="AQ523" s="211" t="s">
        <v>222</v>
      </c>
      <c r="AR523" s="211" t="s">
        <v>222</v>
      </c>
      <c r="AS523" s="211" t="s">
        <v>222</v>
      </c>
      <c r="AT523" s="211" t="s">
        <v>222</v>
      </c>
      <c r="AU523" s="211" t="s">
        <v>222</v>
      </c>
      <c r="AV523" s="211" t="s">
        <v>222</v>
      </c>
      <c r="AW523" s="210">
        <v>34.615384615000004</v>
      </c>
      <c r="AX523" s="210">
        <v>-19.986664443999999</v>
      </c>
      <c r="AY523" s="211" t="s">
        <v>222</v>
      </c>
      <c r="AZ523" s="211" t="s">
        <v>222</v>
      </c>
      <c r="BA523" s="210">
        <v>0</v>
      </c>
      <c r="BB523" s="211" t="s">
        <v>222</v>
      </c>
      <c r="BC523" s="211" t="s">
        <v>222</v>
      </c>
      <c r="BD523" s="211" t="s">
        <v>222</v>
      </c>
      <c r="BE523" s="209" t="s">
        <v>1756</v>
      </c>
      <c r="BF523" s="209" t="s">
        <v>1757</v>
      </c>
      <c r="BG523" s="211">
        <v>0</v>
      </c>
      <c r="BH523" s="210">
        <v>0</v>
      </c>
    </row>
    <row r="524" spans="1:60" x14ac:dyDescent="0.3">
      <c r="A524" s="208">
        <v>521</v>
      </c>
      <c r="B524" s="209" t="s">
        <v>1950</v>
      </c>
      <c r="C524" s="207" t="s">
        <v>844</v>
      </c>
      <c r="D524" s="209" t="s">
        <v>286</v>
      </c>
      <c r="E524" s="209" t="s">
        <v>1072</v>
      </c>
      <c r="F524" s="209" t="s">
        <v>288</v>
      </c>
      <c r="G524" s="209" t="s">
        <v>2058</v>
      </c>
      <c r="H524" s="209" t="s">
        <v>1164</v>
      </c>
      <c r="I524" s="209" t="s">
        <v>222</v>
      </c>
      <c r="J524" s="209" t="s">
        <v>833</v>
      </c>
      <c r="K524" s="211">
        <v>0</v>
      </c>
      <c r="L524" s="211" t="s">
        <v>222</v>
      </c>
      <c r="M524" s="211" t="s">
        <v>222</v>
      </c>
      <c r="N524" s="211" t="s">
        <v>222</v>
      </c>
      <c r="O524" s="211" t="s">
        <v>222</v>
      </c>
      <c r="P524" s="215" t="s">
        <v>222</v>
      </c>
      <c r="Q524" s="211" t="s">
        <v>222</v>
      </c>
      <c r="R524" s="211" t="s">
        <v>222</v>
      </c>
      <c r="S524" s="211" t="s">
        <v>222</v>
      </c>
      <c r="T524" s="211" t="s">
        <v>222</v>
      </c>
      <c r="U524" s="211" t="s">
        <v>222</v>
      </c>
      <c r="V524" s="211" t="s">
        <v>222</v>
      </c>
      <c r="W524" s="215" t="s">
        <v>222</v>
      </c>
      <c r="X524" s="211" t="s">
        <v>222</v>
      </c>
      <c r="Y524" s="211" t="s">
        <v>222</v>
      </c>
      <c r="Z524" s="215" t="s">
        <v>222</v>
      </c>
      <c r="AA524" s="211" t="s">
        <v>222</v>
      </c>
      <c r="AB524" s="213">
        <v>46234</v>
      </c>
      <c r="AC524" s="212">
        <v>33625.978000000003</v>
      </c>
      <c r="AD524" s="212">
        <v>351547.71127999999</v>
      </c>
      <c r="AE524" s="211" t="s">
        <v>222</v>
      </c>
      <c r="AF524" s="215" t="s">
        <v>222</v>
      </c>
      <c r="AG524" s="211" t="s">
        <v>222</v>
      </c>
      <c r="AH524" s="211" t="s">
        <v>222</v>
      </c>
      <c r="AI524" s="211" t="s">
        <v>222</v>
      </c>
      <c r="AJ524" s="211" t="s">
        <v>222</v>
      </c>
      <c r="AK524" s="211" t="s">
        <v>222</v>
      </c>
      <c r="AL524" s="211" t="s">
        <v>222</v>
      </c>
      <c r="AM524" s="211" t="s">
        <v>222</v>
      </c>
      <c r="AN524" s="211" t="s">
        <v>222</v>
      </c>
      <c r="AO524" s="211" t="s">
        <v>222</v>
      </c>
      <c r="AP524" s="211" t="s">
        <v>222</v>
      </c>
      <c r="AQ524" s="211" t="s">
        <v>222</v>
      </c>
      <c r="AR524" s="211" t="s">
        <v>222</v>
      </c>
      <c r="AS524" s="211" t="s">
        <v>222</v>
      </c>
      <c r="AT524" s="211" t="s">
        <v>222</v>
      </c>
      <c r="AU524" s="211" t="s">
        <v>222</v>
      </c>
      <c r="AV524" s="211" t="s">
        <v>222</v>
      </c>
      <c r="AW524" s="211" t="s">
        <v>222</v>
      </c>
      <c r="AX524" s="211" t="s">
        <v>222</v>
      </c>
      <c r="AY524" s="211" t="s">
        <v>222</v>
      </c>
      <c r="AZ524" s="211" t="s">
        <v>222</v>
      </c>
      <c r="BA524" s="211" t="s">
        <v>222</v>
      </c>
      <c r="BB524" s="211" t="s">
        <v>222</v>
      </c>
      <c r="BC524" s="211" t="s">
        <v>222</v>
      </c>
      <c r="BD524" s="211" t="s">
        <v>222</v>
      </c>
      <c r="BE524" s="209" t="s">
        <v>1756</v>
      </c>
      <c r="BF524" s="209" t="s">
        <v>1757</v>
      </c>
      <c r="BG524" s="211" t="s">
        <v>222</v>
      </c>
      <c r="BH524" s="211" t="s">
        <v>222</v>
      </c>
    </row>
    <row r="525" spans="1:60" x14ac:dyDescent="0.3">
      <c r="A525" s="208">
        <v>522</v>
      </c>
      <c r="B525" s="209" t="s">
        <v>2309</v>
      </c>
      <c r="C525" s="207" t="s">
        <v>234</v>
      </c>
      <c r="D525" s="209" t="s">
        <v>286</v>
      </c>
      <c r="E525" s="209" t="s">
        <v>287</v>
      </c>
      <c r="F525" s="209" t="s">
        <v>288</v>
      </c>
      <c r="G525" s="209" t="s">
        <v>2310</v>
      </c>
      <c r="H525" s="209" t="s">
        <v>234</v>
      </c>
      <c r="I525" s="209" t="s">
        <v>222</v>
      </c>
      <c r="J525" s="209" t="s">
        <v>234</v>
      </c>
      <c r="K525" s="211">
        <v>69.230769230999996</v>
      </c>
      <c r="L525" s="211" t="s">
        <v>222</v>
      </c>
      <c r="M525" s="211" t="s">
        <v>222</v>
      </c>
      <c r="N525" s="211" t="s">
        <v>222</v>
      </c>
      <c r="O525" s="211" t="s">
        <v>222</v>
      </c>
      <c r="P525" s="213">
        <v>46255</v>
      </c>
      <c r="Q525" s="211" t="s">
        <v>222</v>
      </c>
      <c r="R525" s="211" t="s">
        <v>222</v>
      </c>
      <c r="S525" s="211" t="s">
        <v>222</v>
      </c>
      <c r="T525" s="211">
        <v>1938.46</v>
      </c>
      <c r="U525" s="211" t="s">
        <v>222</v>
      </c>
      <c r="V525" s="211" t="s">
        <v>222</v>
      </c>
      <c r="W525" s="215" t="s">
        <v>222</v>
      </c>
      <c r="X525" s="211" t="s">
        <v>222</v>
      </c>
      <c r="Y525" s="211" t="s">
        <v>222</v>
      </c>
      <c r="Z525" s="215" t="s">
        <v>222</v>
      </c>
      <c r="AA525" s="211" t="s">
        <v>222</v>
      </c>
      <c r="AB525" s="215" t="s">
        <v>222</v>
      </c>
      <c r="AC525" s="211" t="s">
        <v>222</v>
      </c>
      <c r="AD525" s="211" t="s">
        <v>222</v>
      </c>
      <c r="AE525" s="211" t="s">
        <v>222</v>
      </c>
      <c r="AF525" s="215" t="s">
        <v>222</v>
      </c>
      <c r="AG525" s="211" t="s">
        <v>222</v>
      </c>
      <c r="AH525" s="211" t="s">
        <v>222</v>
      </c>
      <c r="AI525" s="211">
        <v>0</v>
      </c>
      <c r="AJ525" s="210">
        <v>1.7612380638</v>
      </c>
      <c r="AK525" s="210">
        <v>0.81044463931999999</v>
      </c>
      <c r="AL525" s="210">
        <v>-9.7761228764000005</v>
      </c>
      <c r="AM525" s="211" t="s">
        <v>222</v>
      </c>
      <c r="AN525" s="211" t="s">
        <v>222</v>
      </c>
      <c r="AO525" s="211" t="s">
        <v>222</v>
      </c>
      <c r="AP525" s="211" t="s">
        <v>222</v>
      </c>
      <c r="AQ525" s="210">
        <v>-0.12005420467</v>
      </c>
      <c r="AR525" s="211">
        <v>1940.79</v>
      </c>
      <c r="AS525" s="211" t="s">
        <v>222</v>
      </c>
      <c r="AT525" s="211" t="s">
        <v>222</v>
      </c>
      <c r="AU525" s="210">
        <v>-9.4270682452999992</v>
      </c>
      <c r="AV525" s="211" t="s">
        <v>222</v>
      </c>
      <c r="AW525" s="210">
        <v>2.9318122791999999</v>
      </c>
      <c r="AX525" s="210">
        <v>-9.4270682452999992</v>
      </c>
      <c r="AY525" s="211" t="s">
        <v>222</v>
      </c>
      <c r="AZ525" s="211" t="s">
        <v>222</v>
      </c>
      <c r="BA525" s="210">
        <v>0</v>
      </c>
      <c r="BB525" s="211" t="s">
        <v>222</v>
      </c>
      <c r="BC525" s="211" t="s">
        <v>222</v>
      </c>
      <c r="BD525" s="211" t="s">
        <v>222</v>
      </c>
      <c r="BE525" s="209" t="s">
        <v>1756</v>
      </c>
      <c r="BF525" s="209" t="s">
        <v>222</v>
      </c>
      <c r="BG525" s="211">
        <v>0</v>
      </c>
      <c r="BH525" s="210">
        <v>0</v>
      </c>
    </row>
    <row r="526" spans="1:60" x14ac:dyDescent="0.3">
      <c r="A526" s="208">
        <v>523</v>
      </c>
      <c r="B526" s="209" t="s">
        <v>1770</v>
      </c>
      <c r="C526" s="207" t="s">
        <v>844</v>
      </c>
      <c r="D526" s="209" t="s">
        <v>286</v>
      </c>
      <c r="E526" s="209" t="s">
        <v>1072</v>
      </c>
      <c r="F526" s="209" t="s">
        <v>288</v>
      </c>
      <c r="G526" s="209" t="s">
        <v>1815</v>
      </c>
      <c r="H526" s="209" t="s">
        <v>1772</v>
      </c>
      <c r="I526" s="209" t="s">
        <v>291</v>
      </c>
      <c r="J526" s="209" t="s">
        <v>833</v>
      </c>
      <c r="K526" s="211">
        <v>0</v>
      </c>
      <c r="L526" s="211" t="s">
        <v>222</v>
      </c>
      <c r="M526" s="211" t="s">
        <v>222</v>
      </c>
      <c r="N526" s="211" t="s">
        <v>222</v>
      </c>
      <c r="O526" s="211" t="s">
        <v>222</v>
      </c>
      <c r="P526" s="215" t="s">
        <v>222</v>
      </c>
      <c r="Q526" s="211" t="s">
        <v>222</v>
      </c>
      <c r="R526" s="211" t="s">
        <v>222</v>
      </c>
      <c r="S526" s="211" t="s">
        <v>222</v>
      </c>
      <c r="T526" s="211" t="s">
        <v>222</v>
      </c>
      <c r="U526" s="211" t="s">
        <v>222</v>
      </c>
      <c r="V526" s="211" t="s">
        <v>222</v>
      </c>
      <c r="W526" s="215" t="s">
        <v>222</v>
      </c>
      <c r="X526" s="211" t="s">
        <v>222</v>
      </c>
      <c r="Y526" s="211" t="s">
        <v>222</v>
      </c>
      <c r="Z526" s="215" t="s">
        <v>222</v>
      </c>
      <c r="AA526" s="211" t="s">
        <v>222</v>
      </c>
      <c r="AB526" s="213">
        <v>46234</v>
      </c>
      <c r="AC526" s="212">
        <v>32.529000000000003</v>
      </c>
      <c r="AD526" s="212">
        <v>323812.64973</v>
      </c>
      <c r="AE526" s="211" t="s">
        <v>222</v>
      </c>
      <c r="AF526" s="215" t="s">
        <v>222</v>
      </c>
      <c r="AG526" s="211" t="s">
        <v>222</v>
      </c>
      <c r="AH526" s="211" t="s">
        <v>222</v>
      </c>
      <c r="AI526" s="211" t="s">
        <v>222</v>
      </c>
      <c r="AJ526" s="211" t="s">
        <v>222</v>
      </c>
      <c r="AK526" s="211" t="s">
        <v>222</v>
      </c>
      <c r="AL526" s="211" t="s">
        <v>222</v>
      </c>
      <c r="AM526" s="211" t="s">
        <v>222</v>
      </c>
      <c r="AN526" s="211" t="s">
        <v>222</v>
      </c>
      <c r="AO526" s="211" t="s">
        <v>222</v>
      </c>
      <c r="AP526" s="211" t="s">
        <v>222</v>
      </c>
      <c r="AQ526" s="211" t="s">
        <v>222</v>
      </c>
      <c r="AR526" s="211" t="s">
        <v>222</v>
      </c>
      <c r="AS526" s="211" t="s">
        <v>222</v>
      </c>
      <c r="AT526" s="211" t="s">
        <v>222</v>
      </c>
      <c r="AU526" s="211" t="s">
        <v>222</v>
      </c>
      <c r="AV526" s="211" t="s">
        <v>222</v>
      </c>
      <c r="AW526" s="211" t="s">
        <v>222</v>
      </c>
      <c r="AX526" s="211" t="s">
        <v>222</v>
      </c>
      <c r="AY526" s="211" t="s">
        <v>222</v>
      </c>
      <c r="AZ526" s="211" t="s">
        <v>222</v>
      </c>
      <c r="BA526" s="211" t="s">
        <v>222</v>
      </c>
      <c r="BB526" s="211" t="s">
        <v>222</v>
      </c>
      <c r="BC526" s="211" t="s">
        <v>222</v>
      </c>
      <c r="BD526" s="211" t="s">
        <v>222</v>
      </c>
      <c r="BE526" s="209" t="s">
        <v>1756</v>
      </c>
      <c r="BF526" s="209" t="s">
        <v>1757</v>
      </c>
      <c r="BG526" s="211" t="s">
        <v>222</v>
      </c>
      <c r="BH526" s="211" t="s">
        <v>222</v>
      </c>
    </row>
    <row r="527" spans="1:60" x14ac:dyDescent="0.3">
      <c r="A527" s="208">
        <v>524</v>
      </c>
      <c r="B527" s="209" t="s">
        <v>600</v>
      </c>
      <c r="C527" s="207" t="s">
        <v>234</v>
      </c>
      <c r="D527" s="209" t="s">
        <v>286</v>
      </c>
      <c r="E527" s="209" t="s">
        <v>287</v>
      </c>
      <c r="F527" s="209" t="s">
        <v>288</v>
      </c>
      <c r="G527" s="209" t="s">
        <v>601</v>
      </c>
      <c r="H527" s="209" t="s">
        <v>222</v>
      </c>
      <c r="I527" s="209" t="s">
        <v>222</v>
      </c>
      <c r="J527" s="209" t="s">
        <v>234</v>
      </c>
      <c r="K527" s="211">
        <v>100</v>
      </c>
      <c r="L527" s="211" t="s">
        <v>222</v>
      </c>
      <c r="M527" s="211" t="s">
        <v>222</v>
      </c>
      <c r="N527" s="211" t="s">
        <v>222</v>
      </c>
      <c r="O527" s="211" t="s">
        <v>222</v>
      </c>
      <c r="P527" s="213">
        <v>46255</v>
      </c>
      <c r="Q527" s="211" t="s">
        <v>222</v>
      </c>
      <c r="R527" s="211" t="s">
        <v>222</v>
      </c>
      <c r="S527" s="211" t="s">
        <v>222</v>
      </c>
      <c r="T527" s="211">
        <v>27472.51</v>
      </c>
      <c r="U527" s="211">
        <v>28192.39</v>
      </c>
      <c r="V527" s="210">
        <v>97.446544971999998</v>
      </c>
      <c r="W527" s="213">
        <v>46247</v>
      </c>
      <c r="X527" s="211">
        <v>22442.59</v>
      </c>
      <c r="Y527" s="214">
        <v>122.41238644000001</v>
      </c>
      <c r="Z527" s="213">
        <v>46111</v>
      </c>
      <c r="AA527" s="211" t="s">
        <v>222</v>
      </c>
      <c r="AB527" s="215" t="s">
        <v>222</v>
      </c>
      <c r="AC527" s="211" t="s">
        <v>222</v>
      </c>
      <c r="AD527" s="211" t="s">
        <v>222</v>
      </c>
      <c r="AE527" s="211" t="s">
        <v>222</v>
      </c>
      <c r="AF527" s="215" t="s">
        <v>222</v>
      </c>
      <c r="AG527" s="210">
        <v>0</v>
      </c>
      <c r="AH527" s="211">
        <v>0</v>
      </c>
      <c r="AI527" s="211">
        <v>0</v>
      </c>
      <c r="AJ527" s="210">
        <v>-0.68117738638000003</v>
      </c>
      <c r="AK527" s="210">
        <v>-1.6319708107999999</v>
      </c>
      <c r="AL527" s="210">
        <v>3.6730179298999999</v>
      </c>
      <c r="AM527" s="210">
        <v>5.1498430168000002</v>
      </c>
      <c r="AN527" s="210">
        <v>19.185094850999999</v>
      </c>
      <c r="AO527" s="210">
        <v>6.2423573980000002</v>
      </c>
      <c r="AP527" s="210">
        <v>11.696231521</v>
      </c>
      <c r="AQ527" s="210">
        <v>-2.5113368566999998</v>
      </c>
      <c r="AR527" s="211">
        <v>28180.21</v>
      </c>
      <c r="AS527" s="210">
        <v>97.15574814</v>
      </c>
      <c r="AT527" s="210">
        <v>61.048641455000002</v>
      </c>
      <c r="AU527" s="210">
        <v>4.7489210550000003</v>
      </c>
      <c r="AV527" s="210">
        <v>8.7097044502000003</v>
      </c>
      <c r="AW527" s="210">
        <v>9.2196021213999995</v>
      </c>
      <c r="AX527" s="210">
        <v>-5.0644252072000002</v>
      </c>
      <c r="AY527" s="212">
        <v>6</v>
      </c>
      <c r="AZ527" s="212">
        <v>7</v>
      </c>
      <c r="BA527" s="210">
        <v>0</v>
      </c>
      <c r="BB527" s="210">
        <v>0.27525756406000002</v>
      </c>
      <c r="BC527" s="210">
        <v>0.11243206703</v>
      </c>
      <c r="BD527" s="210">
        <v>5.8125783607999999</v>
      </c>
      <c r="BE527" s="209" t="s">
        <v>1756</v>
      </c>
      <c r="BF527" s="209" t="s">
        <v>222</v>
      </c>
      <c r="BG527" s="211">
        <v>0</v>
      </c>
      <c r="BH527" s="210">
        <v>0</v>
      </c>
    </row>
    <row r="528" spans="1:60" x14ac:dyDescent="0.3">
      <c r="A528" s="208">
        <v>525</v>
      </c>
      <c r="B528" s="209" t="s">
        <v>2365</v>
      </c>
      <c r="C528" s="207" t="s">
        <v>844</v>
      </c>
      <c r="D528" s="209" t="s">
        <v>286</v>
      </c>
      <c r="E528" s="209" t="s">
        <v>1072</v>
      </c>
      <c r="F528" s="209" t="s">
        <v>288</v>
      </c>
      <c r="G528" s="209" t="s">
        <v>1648</v>
      </c>
      <c r="H528" s="209" t="s">
        <v>1287</v>
      </c>
      <c r="I528" s="209" t="s">
        <v>291</v>
      </c>
      <c r="J528" s="209" t="s">
        <v>833</v>
      </c>
      <c r="K528" s="211">
        <v>0</v>
      </c>
      <c r="L528" s="211" t="s">
        <v>222</v>
      </c>
      <c r="M528" s="211" t="s">
        <v>222</v>
      </c>
      <c r="N528" s="211" t="s">
        <v>222</v>
      </c>
      <c r="O528" s="211" t="s">
        <v>222</v>
      </c>
      <c r="P528" s="215" t="s">
        <v>222</v>
      </c>
      <c r="Q528" s="211" t="s">
        <v>222</v>
      </c>
      <c r="R528" s="211" t="s">
        <v>222</v>
      </c>
      <c r="S528" s="211" t="s">
        <v>222</v>
      </c>
      <c r="T528" s="211" t="s">
        <v>222</v>
      </c>
      <c r="U528" s="211" t="s">
        <v>222</v>
      </c>
      <c r="V528" s="211" t="s">
        <v>222</v>
      </c>
      <c r="W528" s="215" t="s">
        <v>222</v>
      </c>
      <c r="X528" s="211" t="s">
        <v>222</v>
      </c>
      <c r="Y528" s="211" t="s">
        <v>222</v>
      </c>
      <c r="Z528" s="215" t="s">
        <v>222</v>
      </c>
      <c r="AA528" s="211" t="s">
        <v>222</v>
      </c>
      <c r="AB528" s="213">
        <v>46234</v>
      </c>
      <c r="AC528" s="212">
        <v>2320.087</v>
      </c>
      <c r="AD528" s="212">
        <v>280967.30456999998</v>
      </c>
      <c r="AE528" s="211" t="s">
        <v>222</v>
      </c>
      <c r="AF528" s="213">
        <v>46234</v>
      </c>
      <c r="AG528" s="211" t="s">
        <v>222</v>
      </c>
      <c r="AH528" s="211" t="s">
        <v>222</v>
      </c>
      <c r="AI528" s="211" t="s">
        <v>222</v>
      </c>
      <c r="AJ528" s="211" t="s">
        <v>222</v>
      </c>
      <c r="AK528" s="211" t="s">
        <v>222</v>
      </c>
      <c r="AL528" s="211" t="s">
        <v>222</v>
      </c>
      <c r="AM528" s="211" t="s">
        <v>222</v>
      </c>
      <c r="AN528" s="211" t="s">
        <v>222</v>
      </c>
      <c r="AO528" s="211" t="s">
        <v>222</v>
      </c>
      <c r="AP528" s="211" t="s">
        <v>222</v>
      </c>
      <c r="AQ528" s="211" t="s">
        <v>222</v>
      </c>
      <c r="AR528" s="211" t="s">
        <v>222</v>
      </c>
      <c r="AS528" s="211" t="s">
        <v>222</v>
      </c>
      <c r="AT528" s="211" t="s">
        <v>222</v>
      </c>
      <c r="AU528" s="211" t="s">
        <v>222</v>
      </c>
      <c r="AV528" s="211" t="s">
        <v>222</v>
      </c>
      <c r="AW528" s="211" t="s">
        <v>222</v>
      </c>
      <c r="AX528" s="211" t="s">
        <v>222</v>
      </c>
      <c r="AY528" s="211" t="s">
        <v>222</v>
      </c>
      <c r="AZ528" s="211" t="s">
        <v>222</v>
      </c>
      <c r="BA528" s="211" t="s">
        <v>222</v>
      </c>
      <c r="BB528" s="211" t="s">
        <v>222</v>
      </c>
      <c r="BC528" s="211" t="s">
        <v>222</v>
      </c>
      <c r="BD528" s="211" t="s">
        <v>222</v>
      </c>
      <c r="BE528" s="209" t="s">
        <v>1756</v>
      </c>
      <c r="BF528" s="209" t="s">
        <v>1757</v>
      </c>
      <c r="BG528" s="211" t="s">
        <v>222</v>
      </c>
      <c r="BH528" s="211" t="s">
        <v>222</v>
      </c>
    </row>
    <row r="529" spans="1:60" x14ac:dyDescent="0.3">
      <c r="A529" s="208">
        <v>526</v>
      </c>
      <c r="B529" s="209" t="s">
        <v>2365</v>
      </c>
      <c r="C529" s="207" t="s">
        <v>844</v>
      </c>
      <c r="D529" s="209" t="s">
        <v>286</v>
      </c>
      <c r="E529" s="209" t="s">
        <v>1072</v>
      </c>
      <c r="F529" s="209" t="s">
        <v>288</v>
      </c>
      <c r="G529" s="209" t="s">
        <v>1649</v>
      </c>
      <c r="H529" s="209" t="s">
        <v>1287</v>
      </c>
      <c r="I529" s="209" t="s">
        <v>291</v>
      </c>
      <c r="J529" s="209" t="s">
        <v>833</v>
      </c>
      <c r="K529" s="211">
        <v>0</v>
      </c>
      <c r="L529" s="211" t="s">
        <v>222</v>
      </c>
      <c r="M529" s="211" t="s">
        <v>222</v>
      </c>
      <c r="N529" s="211" t="s">
        <v>222</v>
      </c>
      <c r="O529" s="211" t="s">
        <v>222</v>
      </c>
      <c r="P529" s="215" t="s">
        <v>222</v>
      </c>
      <c r="Q529" s="211" t="s">
        <v>222</v>
      </c>
      <c r="R529" s="211" t="s">
        <v>222</v>
      </c>
      <c r="S529" s="211" t="s">
        <v>222</v>
      </c>
      <c r="T529" s="211" t="s">
        <v>222</v>
      </c>
      <c r="U529" s="211" t="s">
        <v>222</v>
      </c>
      <c r="V529" s="211" t="s">
        <v>222</v>
      </c>
      <c r="W529" s="215" t="s">
        <v>222</v>
      </c>
      <c r="X529" s="211" t="s">
        <v>222</v>
      </c>
      <c r="Y529" s="211" t="s">
        <v>222</v>
      </c>
      <c r="Z529" s="215" t="s">
        <v>222</v>
      </c>
      <c r="AA529" s="211" t="s">
        <v>222</v>
      </c>
      <c r="AB529" s="213">
        <v>46234</v>
      </c>
      <c r="AC529" s="212">
        <v>2320.087</v>
      </c>
      <c r="AD529" s="212">
        <v>280967.30456999998</v>
      </c>
      <c r="AE529" s="211" t="s">
        <v>222</v>
      </c>
      <c r="AF529" s="215" t="s">
        <v>222</v>
      </c>
      <c r="AG529" s="211" t="s">
        <v>222</v>
      </c>
      <c r="AH529" s="211" t="s">
        <v>222</v>
      </c>
      <c r="AI529" s="211" t="s">
        <v>222</v>
      </c>
      <c r="AJ529" s="211" t="s">
        <v>222</v>
      </c>
      <c r="AK529" s="211" t="s">
        <v>222</v>
      </c>
      <c r="AL529" s="211" t="s">
        <v>222</v>
      </c>
      <c r="AM529" s="211" t="s">
        <v>222</v>
      </c>
      <c r="AN529" s="211" t="s">
        <v>222</v>
      </c>
      <c r="AO529" s="211" t="s">
        <v>222</v>
      </c>
      <c r="AP529" s="211" t="s">
        <v>222</v>
      </c>
      <c r="AQ529" s="211" t="s">
        <v>222</v>
      </c>
      <c r="AR529" s="211" t="s">
        <v>222</v>
      </c>
      <c r="AS529" s="211" t="s">
        <v>222</v>
      </c>
      <c r="AT529" s="211" t="s">
        <v>222</v>
      </c>
      <c r="AU529" s="211" t="s">
        <v>222</v>
      </c>
      <c r="AV529" s="211" t="s">
        <v>222</v>
      </c>
      <c r="AW529" s="211" t="s">
        <v>222</v>
      </c>
      <c r="AX529" s="211" t="s">
        <v>222</v>
      </c>
      <c r="AY529" s="211" t="s">
        <v>222</v>
      </c>
      <c r="AZ529" s="211" t="s">
        <v>222</v>
      </c>
      <c r="BA529" s="211" t="s">
        <v>222</v>
      </c>
      <c r="BB529" s="211" t="s">
        <v>222</v>
      </c>
      <c r="BC529" s="211" t="s">
        <v>222</v>
      </c>
      <c r="BD529" s="211" t="s">
        <v>222</v>
      </c>
      <c r="BE529" s="209" t="s">
        <v>1756</v>
      </c>
      <c r="BF529" s="209" t="s">
        <v>1757</v>
      </c>
      <c r="BG529" s="211" t="s">
        <v>222</v>
      </c>
      <c r="BH529" s="211" t="s">
        <v>222</v>
      </c>
    </row>
    <row r="530" spans="1:60" x14ac:dyDescent="0.3">
      <c r="A530" s="208">
        <v>527</v>
      </c>
      <c r="B530" s="209" t="s">
        <v>1288</v>
      </c>
      <c r="C530" s="207" t="s">
        <v>844</v>
      </c>
      <c r="D530" s="209" t="s">
        <v>286</v>
      </c>
      <c r="E530" s="209" t="s">
        <v>1072</v>
      </c>
      <c r="F530" s="209" t="s">
        <v>288</v>
      </c>
      <c r="G530" s="209" t="s">
        <v>1483</v>
      </c>
      <c r="H530" s="209" t="s">
        <v>1290</v>
      </c>
      <c r="I530" s="209" t="s">
        <v>291</v>
      </c>
      <c r="J530" s="209" t="s">
        <v>833</v>
      </c>
      <c r="K530" s="211">
        <v>0</v>
      </c>
      <c r="L530" s="211" t="s">
        <v>222</v>
      </c>
      <c r="M530" s="211" t="s">
        <v>222</v>
      </c>
      <c r="N530" s="211" t="s">
        <v>222</v>
      </c>
      <c r="O530" s="211" t="s">
        <v>222</v>
      </c>
      <c r="P530" s="215" t="s">
        <v>222</v>
      </c>
      <c r="Q530" s="211" t="s">
        <v>222</v>
      </c>
      <c r="R530" s="211" t="s">
        <v>222</v>
      </c>
      <c r="S530" s="211" t="s">
        <v>222</v>
      </c>
      <c r="T530" s="211" t="s">
        <v>222</v>
      </c>
      <c r="U530" s="211" t="s">
        <v>222</v>
      </c>
      <c r="V530" s="211" t="s">
        <v>222</v>
      </c>
      <c r="W530" s="215" t="s">
        <v>222</v>
      </c>
      <c r="X530" s="211" t="s">
        <v>222</v>
      </c>
      <c r="Y530" s="211" t="s">
        <v>222</v>
      </c>
      <c r="Z530" s="215" t="s">
        <v>222</v>
      </c>
      <c r="AA530" s="211" t="s">
        <v>222</v>
      </c>
      <c r="AB530" s="213">
        <v>46234</v>
      </c>
      <c r="AC530" s="212">
        <v>30796.704000000002</v>
      </c>
      <c r="AD530" s="212">
        <v>346922.7758</v>
      </c>
      <c r="AE530" s="211" t="s">
        <v>222</v>
      </c>
      <c r="AF530" s="215" t="s">
        <v>222</v>
      </c>
      <c r="AG530" s="211" t="s">
        <v>222</v>
      </c>
      <c r="AH530" s="211" t="s">
        <v>222</v>
      </c>
      <c r="AI530" s="211" t="s">
        <v>222</v>
      </c>
      <c r="AJ530" s="211" t="s">
        <v>222</v>
      </c>
      <c r="AK530" s="211" t="s">
        <v>222</v>
      </c>
      <c r="AL530" s="211" t="s">
        <v>222</v>
      </c>
      <c r="AM530" s="211" t="s">
        <v>222</v>
      </c>
      <c r="AN530" s="211" t="s">
        <v>222</v>
      </c>
      <c r="AO530" s="211" t="s">
        <v>222</v>
      </c>
      <c r="AP530" s="211" t="s">
        <v>222</v>
      </c>
      <c r="AQ530" s="211" t="s">
        <v>222</v>
      </c>
      <c r="AR530" s="211" t="s">
        <v>222</v>
      </c>
      <c r="AS530" s="211" t="s">
        <v>222</v>
      </c>
      <c r="AT530" s="211" t="s">
        <v>222</v>
      </c>
      <c r="AU530" s="211" t="s">
        <v>222</v>
      </c>
      <c r="AV530" s="211" t="s">
        <v>222</v>
      </c>
      <c r="AW530" s="211" t="s">
        <v>222</v>
      </c>
      <c r="AX530" s="211" t="s">
        <v>222</v>
      </c>
      <c r="AY530" s="211" t="s">
        <v>222</v>
      </c>
      <c r="AZ530" s="211" t="s">
        <v>222</v>
      </c>
      <c r="BA530" s="211" t="s">
        <v>222</v>
      </c>
      <c r="BB530" s="211" t="s">
        <v>222</v>
      </c>
      <c r="BC530" s="211" t="s">
        <v>222</v>
      </c>
      <c r="BD530" s="211" t="s">
        <v>222</v>
      </c>
      <c r="BE530" s="209" t="s">
        <v>1756</v>
      </c>
      <c r="BF530" s="209" t="s">
        <v>1757</v>
      </c>
      <c r="BG530" s="211" t="s">
        <v>222</v>
      </c>
      <c r="BH530" s="211" t="s">
        <v>222</v>
      </c>
    </row>
    <row r="531" spans="1:60" x14ac:dyDescent="0.3">
      <c r="A531" s="208">
        <v>528</v>
      </c>
      <c r="B531" s="209" t="s">
        <v>1906</v>
      </c>
      <c r="C531" s="207" t="s">
        <v>844</v>
      </c>
      <c r="D531" s="209" t="s">
        <v>286</v>
      </c>
      <c r="E531" s="209" t="s">
        <v>1072</v>
      </c>
      <c r="F531" s="209" t="s">
        <v>288</v>
      </c>
      <c r="G531" s="209" t="s">
        <v>1650</v>
      </c>
      <c r="H531" s="209" t="s">
        <v>378</v>
      </c>
      <c r="I531" s="209" t="s">
        <v>291</v>
      </c>
      <c r="J531" s="209" t="s">
        <v>833</v>
      </c>
      <c r="K531" s="211">
        <v>10.769230769</v>
      </c>
      <c r="L531" s="211" t="s">
        <v>222</v>
      </c>
      <c r="M531" s="212">
        <v>0.24261284</v>
      </c>
      <c r="N531" s="212">
        <v>0.77770430768999999</v>
      </c>
      <c r="O531" s="212">
        <v>0</v>
      </c>
      <c r="P531" s="213">
        <v>46183</v>
      </c>
      <c r="Q531" s="211" t="s">
        <v>222</v>
      </c>
      <c r="R531" s="211" t="s">
        <v>222</v>
      </c>
      <c r="S531" s="211" t="s">
        <v>222</v>
      </c>
      <c r="T531" s="211" t="s">
        <v>222</v>
      </c>
      <c r="U531" s="211">
        <v>0.11</v>
      </c>
      <c r="V531" s="211" t="s">
        <v>222</v>
      </c>
      <c r="W531" s="213">
        <v>46174</v>
      </c>
      <c r="X531" s="211">
        <v>0.03</v>
      </c>
      <c r="Y531" s="211" t="s">
        <v>222</v>
      </c>
      <c r="Z531" s="213">
        <v>46183</v>
      </c>
      <c r="AA531" s="211" t="s">
        <v>222</v>
      </c>
      <c r="AB531" s="213">
        <v>46234</v>
      </c>
      <c r="AC531" s="212">
        <v>7050.6779999999999</v>
      </c>
      <c r="AD531" s="212">
        <v>685395.61068000004</v>
      </c>
      <c r="AE531" s="211" t="s">
        <v>222</v>
      </c>
      <c r="AF531" s="215" t="s">
        <v>222</v>
      </c>
      <c r="AG531" s="211" t="s">
        <v>222</v>
      </c>
      <c r="AH531" s="211">
        <v>0</v>
      </c>
      <c r="AI531" s="211">
        <v>0</v>
      </c>
      <c r="AJ531" s="211" t="s">
        <v>222</v>
      </c>
      <c r="AK531" s="211" t="s">
        <v>222</v>
      </c>
      <c r="AL531" s="211" t="s">
        <v>222</v>
      </c>
      <c r="AM531" s="211" t="s">
        <v>222</v>
      </c>
      <c r="AN531" s="211" t="s">
        <v>222</v>
      </c>
      <c r="AO531" s="211" t="s">
        <v>222</v>
      </c>
      <c r="AP531" s="211" t="s">
        <v>222</v>
      </c>
      <c r="AQ531" s="211" t="s">
        <v>222</v>
      </c>
      <c r="AR531" s="211" t="s">
        <v>222</v>
      </c>
      <c r="AS531" s="211" t="s">
        <v>222</v>
      </c>
      <c r="AT531" s="211" t="s">
        <v>222</v>
      </c>
      <c r="AU531" s="211" t="s">
        <v>222</v>
      </c>
      <c r="AV531" s="211" t="s">
        <v>222</v>
      </c>
      <c r="AW531" s="210">
        <v>-25</v>
      </c>
      <c r="AX531" s="210">
        <v>-25</v>
      </c>
      <c r="AY531" s="211" t="s">
        <v>222</v>
      </c>
      <c r="AZ531" s="211" t="s">
        <v>222</v>
      </c>
      <c r="BA531" s="211" t="s">
        <v>222</v>
      </c>
      <c r="BB531" s="211" t="s">
        <v>222</v>
      </c>
      <c r="BC531" s="211" t="s">
        <v>222</v>
      </c>
      <c r="BD531" s="211" t="s">
        <v>222</v>
      </c>
      <c r="BE531" s="209" t="s">
        <v>1756</v>
      </c>
      <c r="BF531" s="209" t="s">
        <v>1757</v>
      </c>
      <c r="BG531" s="211">
        <v>0</v>
      </c>
      <c r="BH531" s="211" t="s">
        <v>222</v>
      </c>
    </row>
    <row r="532" spans="1:60" x14ac:dyDescent="0.3">
      <c r="A532" s="208">
        <v>529</v>
      </c>
      <c r="B532" s="209" t="s">
        <v>2101</v>
      </c>
      <c r="C532" s="207" t="s">
        <v>844</v>
      </c>
      <c r="D532" s="209" t="s">
        <v>286</v>
      </c>
      <c r="E532" s="209" t="s">
        <v>1072</v>
      </c>
      <c r="F532" s="209" t="s">
        <v>288</v>
      </c>
      <c r="G532" s="209" t="s">
        <v>2039</v>
      </c>
      <c r="H532" s="209" t="s">
        <v>305</v>
      </c>
      <c r="I532" s="209" t="s">
        <v>222</v>
      </c>
      <c r="J532" s="209" t="s">
        <v>833</v>
      </c>
      <c r="K532" s="211">
        <v>0</v>
      </c>
      <c r="L532" s="211" t="s">
        <v>222</v>
      </c>
      <c r="M532" s="211" t="s">
        <v>222</v>
      </c>
      <c r="N532" s="211" t="s">
        <v>222</v>
      </c>
      <c r="O532" s="211" t="s">
        <v>222</v>
      </c>
      <c r="P532" s="215" t="s">
        <v>222</v>
      </c>
      <c r="Q532" s="211" t="s">
        <v>222</v>
      </c>
      <c r="R532" s="211" t="s">
        <v>222</v>
      </c>
      <c r="S532" s="211" t="s">
        <v>222</v>
      </c>
      <c r="T532" s="211" t="s">
        <v>222</v>
      </c>
      <c r="U532" s="211" t="s">
        <v>222</v>
      </c>
      <c r="V532" s="211" t="s">
        <v>222</v>
      </c>
      <c r="W532" s="215" t="s">
        <v>222</v>
      </c>
      <c r="X532" s="211" t="s">
        <v>222</v>
      </c>
      <c r="Y532" s="211" t="s">
        <v>222</v>
      </c>
      <c r="Z532" s="215" t="s">
        <v>222</v>
      </c>
      <c r="AA532" s="211" t="s">
        <v>222</v>
      </c>
      <c r="AB532" s="213">
        <v>46234</v>
      </c>
      <c r="AC532" s="212">
        <v>18021.303</v>
      </c>
      <c r="AD532" s="212">
        <v>2070132.1054</v>
      </c>
      <c r="AE532" s="211" t="s">
        <v>222</v>
      </c>
      <c r="AF532" s="215" t="s">
        <v>222</v>
      </c>
      <c r="AG532" s="211" t="s">
        <v>222</v>
      </c>
      <c r="AH532" s="211" t="s">
        <v>222</v>
      </c>
      <c r="AI532" s="211" t="s">
        <v>222</v>
      </c>
      <c r="AJ532" s="211" t="s">
        <v>222</v>
      </c>
      <c r="AK532" s="211" t="s">
        <v>222</v>
      </c>
      <c r="AL532" s="211" t="s">
        <v>222</v>
      </c>
      <c r="AM532" s="211" t="s">
        <v>222</v>
      </c>
      <c r="AN532" s="211" t="s">
        <v>222</v>
      </c>
      <c r="AO532" s="211" t="s">
        <v>222</v>
      </c>
      <c r="AP532" s="211" t="s">
        <v>222</v>
      </c>
      <c r="AQ532" s="211" t="s">
        <v>222</v>
      </c>
      <c r="AR532" s="211" t="s">
        <v>222</v>
      </c>
      <c r="AS532" s="211" t="s">
        <v>222</v>
      </c>
      <c r="AT532" s="211" t="s">
        <v>222</v>
      </c>
      <c r="AU532" s="211" t="s">
        <v>222</v>
      </c>
      <c r="AV532" s="211" t="s">
        <v>222</v>
      </c>
      <c r="AW532" s="211" t="s">
        <v>222</v>
      </c>
      <c r="AX532" s="211" t="s">
        <v>222</v>
      </c>
      <c r="AY532" s="211" t="s">
        <v>222</v>
      </c>
      <c r="AZ532" s="211" t="s">
        <v>222</v>
      </c>
      <c r="BA532" s="211" t="s">
        <v>222</v>
      </c>
      <c r="BB532" s="211" t="s">
        <v>222</v>
      </c>
      <c r="BC532" s="211" t="s">
        <v>222</v>
      </c>
      <c r="BD532" s="211" t="s">
        <v>222</v>
      </c>
      <c r="BE532" s="209" t="s">
        <v>1756</v>
      </c>
      <c r="BF532" s="209" t="s">
        <v>1757</v>
      </c>
      <c r="BG532" s="211" t="s">
        <v>222</v>
      </c>
      <c r="BH532" s="211" t="s">
        <v>222</v>
      </c>
    </row>
    <row r="533" spans="1:60" x14ac:dyDescent="0.3">
      <c r="A533" s="208">
        <v>530</v>
      </c>
      <c r="B533" s="209" t="s">
        <v>1816</v>
      </c>
      <c r="C533" s="207" t="s">
        <v>234</v>
      </c>
      <c r="D533" s="209" t="s">
        <v>286</v>
      </c>
      <c r="E533" s="209" t="s">
        <v>163</v>
      </c>
      <c r="F533" s="209" t="s">
        <v>288</v>
      </c>
      <c r="G533" s="209" t="s">
        <v>1817</v>
      </c>
      <c r="H533" s="209" t="s">
        <v>1818</v>
      </c>
      <c r="I533" s="209" t="s">
        <v>222</v>
      </c>
      <c r="J533" s="209" t="s">
        <v>234</v>
      </c>
      <c r="K533" s="211">
        <v>0</v>
      </c>
      <c r="L533" s="211" t="s">
        <v>222</v>
      </c>
      <c r="M533" s="211" t="s">
        <v>222</v>
      </c>
      <c r="N533" s="211" t="s">
        <v>222</v>
      </c>
      <c r="O533" s="211" t="s">
        <v>222</v>
      </c>
      <c r="P533" s="215" t="s">
        <v>222</v>
      </c>
      <c r="Q533" s="211" t="s">
        <v>222</v>
      </c>
      <c r="R533" s="211" t="s">
        <v>222</v>
      </c>
      <c r="S533" s="211" t="s">
        <v>222</v>
      </c>
      <c r="T533" s="211" t="s">
        <v>222</v>
      </c>
      <c r="U533" s="211" t="s">
        <v>222</v>
      </c>
      <c r="V533" s="211" t="s">
        <v>222</v>
      </c>
      <c r="W533" s="215" t="s">
        <v>222</v>
      </c>
      <c r="X533" s="211" t="s">
        <v>222</v>
      </c>
      <c r="Y533" s="211" t="s">
        <v>222</v>
      </c>
      <c r="Z533" s="215" t="s">
        <v>222</v>
      </c>
      <c r="AA533" s="211" t="s">
        <v>222</v>
      </c>
      <c r="AB533" s="215" t="s">
        <v>222</v>
      </c>
      <c r="AC533" s="211" t="s">
        <v>222</v>
      </c>
      <c r="AD533" s="211" t="s">
        <v>222</v>
      </c>
      <c r="AE533" s="211" t="s">
        <v>222</v>
      </c>
      <c r="AF533" s="215" t="s">
        <v>222</v>
      </c>
      <c r="AG533" s="211" t="s">
        <v>222</v>
      </c>
      <c r="AH533" s="211" t="s">
        <v>222</v>
      </c>
      <c r="AI533" s="211" t="s">
        <v>222</v>
      </c>
      <c r="AJ533" s="211" t="s">
        <v>222</v>
      </c>
      <c r="AK533" s="211" t="s">
        <v>222</v>
      </c>
      <c r="AL533" s="211" t="s">
        <v>222</v>
      </c>
      <c r="AM533" s="211" t="s">
        <v>222</v>
      </c>
      <c r="AN533" s="211" t="s">
        <v>222</v>
      </c>
      <c r="AO533" s="211" t="s">
        <v>222</v>
      </c>
      <c r="AP533" s="211" t="s">
        <v>222</v>
      </c>
      <c r="AQ533" s="211" t="s">
        <v>222</v>
      </c>
      <c r="AR533" s="211" t="s">
        <v>222</v>
      </c>
      <c r="AS533" s="211" t="s">
        <v>222</v>
      </c>
      <c r="AT533" s="211" t="s">
        <v>222</v>
      </c>
      <c r="AU533" s="211" t="s">
        <v>222</v>
      </c>
      <c r="AV533" s="211" t="s">
        <v>222</v>
      </c>
      <c r="AW533" s="211" t="s">
        <v>222</v>
      </c>
      <c r="AX533" s="211" t="s">
        <v>222</v>
      </c>
      <c r="AY533" s="211" t="s">
        <v>222</v>
      </c>
      <c r="AZ533" s="211" t="s">
        <v>222</v>
      </c>
      <c r="BA533" s="211" t="s">
        <v>222</v>
      </c>
      <c r="BB533" s="211" t="s">
        <v>222</v>
      </c>
      <c r="BC533" s="211" t="s">
        <v>222</v>
      </c>
      <c r="BD533" s="211" t="s">
        <v>222</v>
      </c>
      <c r="BE533" s="209" t="s">
        <v>1756</v>
      </c>
      <c r="BF533" s="209" t="s">
        <v>1760</v>
      </c>
      <c r="BG533" s="211" t="s">
        <v>222</v>
      </c>
      <c r="BH533" s="211" t="s">
        <v>222</v>
      </c>
    </row>
    <row r="534" spans="1:60" x14ac:dyDescent="0.3">
      <c r="A534" s="208">
        <v>531</v>
      </c>
      <c r="B534" s="209" t="s">
        <v>2372</v>
      </c>
      <c r="C534" s="207" t="s">
        <v>844</v>
      </c>
      <c r="D534" s="209" t="s">
        <v>286</v>
      </c>
      <c r="E534" s="209" t="s">
        <v>1072</v>
      </c>
      <c r="F534" s="209" t="s">
        <v>288</v>
      </c>
      <c r="G534" s="209" t="s">
        <v>1073</v>
      </c>
      <c r="H534" s="209" t="s">
        <v>918</v>
      </c>
      <c r="I534" s="209" t="s">
        <v>291</v>
      </c>
      <c r="J534" s="209" t="s">
        <v>833</v>
      </c>
      <c r="K534" s="211">
        <v>0</v>
      </c>
      <c r="L534" s="211" t="s">
        <v>222</v>
      </c>
      <c r="M534" s="211" t="s">
        <v>222</v>
      </c>
      <c r="N534" s="211" t="s">
        <v>222</v>
      </c>
      <c r="O534" s="211" t="s">
        <v>222</v>
      </c>
      <c r="P534" s="215" t="s">
        <v>222</v>
      </c>
      <c r="Q534" s="211" t="s">
        <v>222</v>
      </c>
      <c r="R534" s="211" t="s">
        <v>222</v>
      </c>
      <c r="S534" s="211" t="s">
        <v>222</v>
      </c>
      <c r="T534" s="211" t="s">
        <v>222</v>
      </c>
      <c r="U534" s="211" t="s">
        <v>222</v>
      </c>
      <c r="V534" s="211" t="s">
        <v>222</v>
      </c>
      <c r="W534" s="215" t="s">
        <v>222</v>
      </c>
      <c r="X534" s="211" t="s">
        <v>222</v>
      </c>
      <c r="Y534" s="211" t="s">
        <v>222</v>
      </c>
      <c r="Z534" s="215" t="s">
        <v>222</v>
      </c>
      <c r="AA534" s="211" t="s">
        <v>222</v>
      </c>
      <c r="AB534" s="213">
        <v>46234</v>
      </c>
      <c r="AC534" s="212">
        <v>6373.9610000000002</v>
      </c>
      <c r="AD534" s="212">
        <v>788662.25271999999</v>
      </c>
      <c r="AE534" s="211" t="s">
        <v>222</v>
      </c>
      <c r="AF534" s="215" t="s">
        <v>222</v>
      </c>
      <c r="AG534" s="211" t="s">
        <v>222</v>
      </c>
      <c r="AH534" s="211" t="s">
        <v>222</v>
      </c>
      <c r="AI534" s="211" t="s">
        <v>222</v>
      </c>
      <c r="AJ534" s="211" t="s">
        <v>222</v>
      </c>
      <c r="AK534" s="211" t="s">
        <v>222</v>
      </c>
      <c r="AL534" s="211" t="s">
        <v>222</v>
      </c>
      <c r="AM534" s="211" t="s">
        <v>222</v>
      </c>
      <c r="AN534" s="211" t="s">
        <v>222</v>
      </c>
      <c r="AO534" s="211" t="s">
        <v>222</v>
      </c>
      <c r="AP534" s="211" t="s">
        <v>222</v>
      </c>
      <c r="AQ534" s="211" t="s">
        <v>222</v>
      </c>
      <c r="AR534" s="211" t="s">
        <v>222</v>
      </c>
      <c r="AS534" s="211" t="s">
        <v>222</v>
      </c>
      <c r="AT534" s="211" t="s">
        <v>222</v>
      </c>
      <c r="AU534" s="211" t="s">
        <v>222</v>
      </c>
      <c r="AV534" s="211" t="s">
        <v>222</v>
      </c>
      <c r="AW534" s="211" t="s">
        <v>222</v>
      </c>
      <c r="AX534" s="211" t="s">
        <v>222</v>
      </c>
      <c r="AY534" s="211" t="s">
        <v>222</v>
      </c>
      <c r="AZ534" s="211" t="s">
        <v>222</v>
      </c>
      <c r="BA534" s="211" t="s">
        <v>222</v>
      </c>
      <c r="BB534" s="211" t="s">
        <v>222</v>
      </c>
      <c r="BC534" s="211" t="s">
        <v>222</v>
      </c>
      <c r="BD534" s="211" t="s">
        <v>222</v>
      </c>
      <c r="BE534" s="209" t="s">
        <v>1756</v>
      </c>
      <c r="BF534" s="209" t="s">
        <v>1757</v>
      </c>
      <c r="BG534" s="211" t="s">
        <v>222</v>
      </c>
      <c r="BH534" s="211" t="s">
        <v>222</v>
      </c>
    </row>
    <row r="535" spans="1:60" x14ac:dyDescent="0.3">
      <c r="A535" s="208">
        <v>532</v>
      </c>
      <c r="B535" s="209" t="s">
        <v>2311</v>
      </c>
      <c r="C535" s="207" t="s">
        <v>234</v>
      </c>
      <c r="D535" s="209" t="s">
        <v>286</v>
      </c>
      <c r="E535" s="209" t="s">
        <v>163</v>
      </c>
      <c r="F535" s="209" t="s">
        <v>288</v>
      </c>
      <c r="G535" s="209" t="s">
        <v>2312</v>
      </c>
      <c r="H535" s="209" t="s">
        <v>2313</v>
      </c>
      <c r="I535" s="209" t="s">
        <v>291</v>
      </c>
      <c r="J535" s="209" t="s">
        <v>234</v>
      </c>
      <c r="K535" s="211">
        <v>4.6153846154</v>
      </c>
      <c r="L535" s="211" t="s">
        <v>222</v>
      </c>
      <c r="M535" s="211" t="s">
        <v>222</v>
      </c>
      <c r="N535" s="212">
        <v>4.9646153845999998E-2</v>
      </c>
      <c r="O535" s="212">
        <v>4.7391304347999999E-2</v>
      </c>
      <c r="P535" s="213">
        <v>46234</v>
      </c>
      <c r="Q535" s="211" t="s">
        <v>222</v>
      </c>
      <c r="R535" s="211" t="s">
        <v>222</v>
      </c>
      <c r="S535" s="211" t="s">
        <v>222</v>
      </c>
      <c r="T535" s="211" t="s">
        <v>222</v>
      </c>
      <c r="U535" s="211" t="s">
        <v>222</v>
      </c>
      <c r="V535" s="211" t="s">
        <v>222</v>
      </c>
      <c r="W535" s="215" t="s">
        <v>222</v>
      </c>
      <c r="X535" s="211" t="s">
        <v>222</v>
      </c>
      <c r="Y535" s="211" t="s">
        <v>222</v>
      </c>
      <c r="Z535" s="215" t="s">
        <v>222</v>
      </c>
      <c r="AA535" s="211" t="s">
        <v>222</v>
      </c>
      <c r="AB535" s="215" t="s">
        <v>222</v>
      </c>
      <c r="AC535" s="211" t="s">
        <v>222</v>
      </c>
      <c r="AD535" s="211" t="s">
        <v>222</v>
      </c>
      <c r="AE535" s="211" t="s">
        <v>222</v>
      </c>
      <c r="AF535" s="215" t="s">
        <v>222</v>
      </c>
      <c r="AG535" s="211" t="s">
        <v>222</v>
      </c>
      <c r="AH535" s="211" t="s">
        <v>222</v>
      </c>
      <c r="AI535" s="211">
        <v>0</v>
      </c>
      <c r="AJ535" s="211" t="s">
        <v>222</v>
      </c>
      <c r="AK535" s="211" t="s">
        <v>222</v>
      </c>
      <c r="AL535" s="211" t="s">
        <v>222</v>
      </c>
      <c r="AM535" s="211" t="s">
        <v>222</v>
      </c>
      <c r="AN535" s="211" t="s">
        <v>222</v>
      </c>
      <c r="AO535" s="211" t="s">
        <v>222</v>
      </c>
      <c r="AP535" s="211" t="s">
        <v>222</v>
      </c>
      <c r="AQ535" s="211" t="s">
        <v>222</v>
      </c>
      <c r="AR535" s="211" t="s">
        <v>222</v>
      </c>
      <c r="AS535" s="211" t="s">
        <v>222</v>
      </c>
      <c r="AT535" s="211" t="s">
        <v>222</v>
      </c>
      <c r="AU535" s="211" t="s">
        <v>222</v>
      </c>
      <c r="AV535" s="211" t="s">
        <v>222</v>
      </c>
      <c r="AW535" s="210">
        <v>1.4728385614999999</v>
      </c>
      <c r="AX535" s="210">
        <v>1.3011152416</v>
      </c>
      <c r="AY535" s="211" t="s">
        <v>222</v>
      </c>
      <c r="AZ535" s="211" t="s">
        <v>222</v>
      </c>
      <c r="BA535" s="210">
        <v>0</v>
      </c>
      <c r="BB535" s="211" t="s">
        <v>222</v>
      </c>
      <c r="BC535" s="211" t="s">
        <v>222</v>
      </c>
      <c r="BD535" s="211" t="s">
        <v>222</v>
      </c>
      <c r="BE535" s="209" t="s">
        <v>1756</v>
      </c>
      <c r="BF535" s="209" t="s">
        <v>1760</v>
      </c>
      <c r="BG535" s="211">
        <v>0</v>
      </c>
      <c r="BH535" s="210">
        <v>0</v>
      </c>
    </row>
    <row r="536" spans="1:60" x14ac:dyDescent="0.3">
      <c r="A536" s="208">
        <v>533</v>
      </c>
      <c r="B536" s="209" t="s">
        <v>2048</v>
      </c>
      <c r="C536" s="207" t="s">
        <v>844</v>
      </c>
      <c r="D536" s="209" t="s">
        <v>286</v>
      </c>
      <c r="E536" s="209" t="s">
        <v>1072</v>
      </c>
      <c r="F536" s="209" t="s">
        <v>288</v>
      </c>
      <c r="G536" s="209" t="s">
        <v>1484</v>
      </c>
      <c r="H536" s="209" t="s">
        <v>1307</v>
      </c>
      <c r="I536" s="209" t="s">
        <v>291</v>
      </c>
      <c r="J536" s="209" t="s">
        <v>833</v>
      </c>
      <c r="K536" s="211">
        <v>0</v>
      </c>
      <c r="L536" s="211" t="s">
        <v>222</v>
      </c>
      <c r="M536" s="211" t="s">
        <v>222</v>
      </c>
      <c r="N536" s="211" t="s">
        <v>222</v>
      </c>
      <c r="O536" s="211" t="s">
        <v>222</v>
      </c>
      <c r="P536" s="215" t="s">
        <v>222</v>
      </c>
      <c r="Q536" s="211" t="s">
        <v>222</v>
      </c>
      <c r="R536" s="211" t="s">
        <v>222</v>
      </c>
      <c r="S536" s="211" t="s">
        <v>222</v>
      </c>
      <c r="T536" s="211" t="s">
        <v>222</v>
      </c>
      <c r="U536" s="211" t="s">
        <v>222</v>
      </c>
      <c r="V536" s="211" t="s">
        <v>222</v>
      </c>
      <c r="W536" s="215" t="s">
        <v>222</v>
      </c>
      <c r="X536" s="211" t="s">
        <v>222</v>
      </c>
      <c r="Y536" s="211" t="s">
        <v>222</v>
      </c>
      <c r="Z536" s="215" t="s">
        <v>222</v>
      </c>
      <c r="AA536" s="211" t="s">
        <v>222</v>
      </c>
      <c r="AB536" s="213">
        <v>46234</v>
      </c>
      <c r="AC536" s="212">
        <v>56355.75</v>
      </c>
      <c r="AD536" s="212">
        <v>603664.65928000002</v>
      </c>
      <c r="AE536" s="211" t="s">
        <v>222</v>
      </c>
      <c r="AF536" s="215" t="s">
        <v>222</v>
      </c>
      <c r="AG536" s="211" t="s">
        <v>222</v>
      </c>
      <c r="AH536" s="211" t="s">
        <v>222</v>
      </c>
      <c r="AI536" s="211" t="s">
        <v>222</v>
      </c>
      <c r="AJ536" s="211" t="s">
        <v>222</v>
      </c>
      <c r="AK536" s="211" t="s">
        <v>222</v>
      </c>
      <c r="AL536" s="211" t="s">
        <v>222</v>
      </c>
      <c r="AM536" s="211" t="s">
        <v>222</v>
      </c>
      <c r="AN536" s="211" t="s">
        <v>222</v>
      </c>
      <c r="AO536" s="211" t="s">
        <v>222</v>
      </c>
      <c r="AP536" s="211" t="s">
        <v>222</v>
      </c>
      <c r="AQ536" s="211" t="s">
        <v>222</v>
      </c>
      <c r="AR536" s="211" t="s">
        <v>222</v>
      </c>
      <c r="AS536" s="211" t="s">
        <v>222</v>
      </c>
      <c r="AT536" s="211" t="s">
        <v>222</v>
      </c>
      <c r="AU536" s="211" t="s">
        <v>222</v>
      </c>
      <c r="AV536" s="211" t="s">
        <v>222</v>
      </c>
      <c r="AW536" s="211" t="s">
        <v>222</v>
      </c>
      <c r="AX536" s="211" t="s">
        <v>222</v>
      </c>
      <c r="AY536" s="211" t="s">
        <v>222</v>
      </c>
      <c r="AZ536" s="211" t="s">
        <v>222</v>
      </c>
      <c r="BA536" s="211" t="s">
        <v>222</v>
      </c>
      <c r="BB536" s="211" t="s">
        <v>222</v>
      </c>
      <c r="BC536" s="211" t="s">
        <v>222</v>
      </c>
      <c r="BD536" s="211" t="s">
        <v>222</v>
      </c>
      <c r="BE536" s="209" t="s">
        <v>1756</v>
      </c>
      <c r="BF536" s="209" t="s">
        <v>1757</v>
      </c>
      <c r="BG536" s="211" t="s">
        <v>222</v>
      </c>
      <c r="BH536" s="211" t="s">
        <v>222</v>
      </c>
    </row>
    <row r="537" spans="1:60" x14ac:dyDescent="0.3">
      <c r="A537" s="208">
        <v>534</v>
      </c>
      <c r="B537" s="209" t="s">
        <v>1256</v>
      </c>
      <c r="C537" s="207" t="s">
        <v>844</v>
      </c>
      <c r="D537" s="209" t="s">
        <v>286</v>
      </c>
      <c r="E537" s="209" t="s">
        <v>1072</v>
      </c>
      <c r="F537" s="209" t="s">
        <v>288</v>
      </c>
      <c r="G537" s="209" t="s">
        <v>1820</v>
      </c>
      <c r="H537" s="209" t="s">
        <v>313</v>
      </c>
      <c r="I537" s="209" t="s">
        <v>222</v>
      </c>
      <c r="J537" s="209" t="s">
        <v>833</v>
      </c>
      <c r="K537" s="211">
        <v>0</v>
      </c>
      <c r="L537" s="211" t="s">
        <v>222</v>
      </c>
      <c r="M537" s="211" t="s">
        <v>222</v>
      </c>
      <c r="N537" s="211" t="s">
        <v>222</v>
      </c>
      <c r="O537" s="211" t="s">
        <v>222</v>
      </c>
      <c r="P537" s="215" t="s">
        <v>222</v>
      </c>
      <c r="Q537" s="211" t="s">
        <v>222</v>
      </c>
      <c r="R537" s="211" t="s">
        <v>222</v>
      </c>
      <c r="S537" s="211" t="s">
        <v>222</v>
      </c>
      <c r="T537" s="211" t="s">
        <v>222</v>
      </c>
      <c r="U537" s="211" t="s">
        <v>222</v>
      </c>
      <c r="V537" s="211" t="s">
        <v>222</v>
      </c>
      <c r="W537" s="215" t="s">
        <v>222</v>
      </c>
      <c r="X537" s="211" t="s">
        <v>222</v>
      </c>
      <c r="Y537" s="211" t="s">
        <v>222</v>
      </c>
      <c r="Z537" s="215" t="s">
        <v>222</v>
      </c>
      <c r="AA537" s="211" t="s">
        <v>222</v>
      </c>
      <c r="AB537" s="213">
        <v>46234</v>
      </c>
      <c r="AC537" s="212">
        <v>363503.147</v>
      </c>
      <c r="AD537" s="212">
        <v>3134199.9498000001</v>
      </c>
      <c r="AE537" s="211" t="s">
        <v>222</v>
      </c>
      <c r="AF537" s="215" t="s">
        <v>222</v>
      </c>
      <c r="AG537" s="211" t="s">
        <v>222</v>
      </c>
      <c r="AH537" s="211" t="s">
        <v>222</v>
      </c>
      <c r="AI537" s="211" t="s">
        <v>222</v>
      </c>
      <c r="AJ537" s="211" t="s">
        <v>222</v>
      </c>
      <c r="AK537" s="211" t="s">
        <v>222</v>
      </c>
      <c r="AL537" s="211" t="s">
        <v>222</v>
      </c>
      <c r="AM537" s="211" t="s">
        <v>222</v>
      </c>
      <c r="AN537" s="211" t="s">
        <v>222</v>
      </c>
      <c r="AO537" s="211" t="s">
        <v>222</v>
      </c>
      <c r="AP537" s="211" t="s">
        <v>222</v>
      </c>
      <c r="AQ537" s="211" t="s">
        <v>222</v>
      </c>
      <c r="AR537" s="211" t="s">
        <v>222</v>
      </c>
      <c r="AS537" s="211" t="s">
        <v>222</v>
      </c>
      <c r="AT537" s="211" t="s">
        <v>222</v>
      </c>
      <c r="AU537" s="211" t="s">
        <v>222</v>
      </c>
      <c r="AV537" s="211" t="s">
        <v>222</v>
      </c>
      <c r="AW537" s="211" t="s">
        <v>222</v>
      </c>
      <c r="AX537" s="211" t="s">
        <v>222</v>
      </c>
      <c r="AY537" s="211" t="s">
        <v>222</v>
      </c>
      <c r="AZ537" s="211" t="s">
        <v>222</v>
      </c>
      <c r="BA537" s="211" t="s">
        <v>222</v>
      </c>
      <c r="BB537" s="211" t="s">
        <v>222</v>
      </c>
      <c r="BC537" s="211" t="s">
        <v>222</v>
      </c>
      <c r="BD537" s="211" t="s">
        <v>222</v>
      </c>
      <c r="BE537" s="209" t="s">
        <v>1756</v>
      </c>
      <c r="BF537" s="209" t="s">
        <v>1757</v>
      </c>
      <c r="BG537" s="211" t="s">
        <v>222</v>
      </c>
      <c r="BH537" s="211" t="s">
        <v>222</v>
      </c>
    </row>
    <row r="538" spans="1:60" x14ac:dyDescent="0.3">
      <c r="A538" s="208">
        <v>535</v>
      </c>
      <c r="B538" s="209" t="s">
        <v>2166</v>
      </c>
      <c r="C538" s="207" t="s">
        <v>844</v>
      </c>
      <c r="D538" s="209" t="s">
        <v>286</v>
      </c>
      <c r="E538" s="209" t="s">
        <v>1072</v>
      </c>
      <c r="F538" s="209" t="s">
        <v>288</v>
      </c>
      <c r="G538" s="209" t="s">
        <v>2314</v>
      </c>
      <c r="H538" s="209" t="s">
        <v>408</v>
      </c>
      <c r="I538" s="209" t="s">
        <v>222</v>
      </c>
      <c r="J538" s="209" t="s">
        <v>833</v>
      </c>
      <c r="K538" s="211">
        <v>0</v>
      </c>
      <c r="L538" s="211" t="s">
        <v>222</v>
      </c>
      <c r="M538" s="211" t="s">
        <v>222</v>
      </c>
      <c r="N538" s="211" t="s">
        <v>222</v>
      </c>
      <c r="O538" s="211" t="s">
        <v>222</v>
      </c>
      <c r="P538" s="215" t="s">
        <v>222</v>
      </c>
      <c r="Q538" s="211" t="s">
        <v>222</v>
      </c>
      <c r="R538" s="211" t="s">
        <v>222</v>
      </c>
      <c r="S538" s="211" t="s">
        <v>222</v>
      </c>
      <c r="T538" s="211" t="s">
        <v>222</v>
      </c>
      <c r="U538" s="211" t="s">
        <v>222</v>
      </c>
      <c r="V538" s="211" t="s">
        <v>222</v>
      </c>
      <c r="W538" s="215" t="s">
        <v>222</v>
      </c>
      <c r="X538" s="211" t="s">
        <v>222</v>
      </c>
      <c r="Y538" s="211" t="s">
        <v>222</v>
      </c>
      <c r="Z538" s="215" t="s">
        <v>222</v>
      </c>
      <c r="AA538" s="211" t="s">
        <v>222</v>
      </c>
      <c r="AB538" s="213">
        <v>46234</v>
      </c>
      <c r="AC538" s="212">
        <v>3140</v>
      </c>
      <c r="AD538" s="212">
        <v>231671.56799000001</v>
      </c>
      <c r="AE538" s="211" t="s">
        <v>222</v>
      </c>
      <c r="AF538" s="215" t="s">
        <v>222</v>
      </c>
      <c r="AG538" s="211" t="s">
        <v>222</v>
      </c>
      <c r="AH538" s="211" t="s">
        <v>222</v>
      </c>
      <c r="AI538" s="211" t="s">
        <v>222</v>
      </c>
      <c r="AJ538" s="211" t="s">
        <v>222</v>
      </c>
      <c r="AK538" s="211" t="s">
        <v>222</v>
      </c>
      <c r="AL538" s="211" t="s">
        <v>222</v>
      </c>
      <c r="AM538" s="211" t="s">
        <v>222</v>
      </c>
      <c r="AN538" s="211" t="s">
        <v>222</v>
      </c>
      <c r="AO538" s="211" t="s">
        <v>222</v>
      </c>
      <c r="AP538" s="211" t="s">
        <v>222</v>
      </c>
      <c r="AQ538" s="211" t="s">
        <v>222</v>
      </c>
      <c r="AR538" s="211" t="s">
        <v>222</v>
      </c>
      <c r="AS538" s="211" t="s">
        <v>222</v>
      </c>
      <c r="AT538" s="211" t="s">
        <v>222</v>
      </c>
      <c r="AU538" s="211" t="s">
        <v>222</v>
      </c>
      <c r="AV538" s="211" t="s">
        <v>222</v>
      </c>
      <c r="AW538" s="211" t="s">
        <v>222</v>
      </c>
      <c r="AX538" s="211" t="s">
        <v>222</v>
      </c>
      <c r="AY538" s="211" t="s">
        <v>222</v>
      </c>
      <c r="AZ538" s="211" t="s">
        <v>222</v>
      </c>
      <c r="BA538" s="211" t="s">
        <v>222</v>
      </c>
      <c r="BB538" s="211" t="s">
        <v>222</v>
      </c>
      <c r="BC538" s="211" t="s">
        <v>222</v>
      </c>
      <c r="BD538" s="211" t="s">
        <v>222</v>
      </c>
      <c r="BE538" s="209" t="s">
        <v>1756</v>
      </c>
      <c r="BF538" s="209" t="s">
        <v>1757</v>
      </c>
      <c r="BG538" s="211" t="s">
        <v>222</v>
      </c>
      <c r="BH538" s="211" t="s">
        <v>222</v>
      </c>
    </row>
    <row r="539" spans="1:60" x14ac:dyDescent="0.3">
      <c r="A539" s="208">
        <v>536</v>
      </c>
      <c r="B539" s="209" t="s">
        <v>2373</v>
      </c>
      <c r="C539" s="207" t="s">
        <v>844</v>
      </c>
      <c r="D539" s="209" t="s">
        <v>286</v>
      </c>
      <c r="E539" s="209" t="s">
        <v>1072</v>
      </c>
      <c r="F539" s="209" t="s">
        <v>288</v>
      </c>
      <c r="G539" s="209" t="s">
        <v>1486</v>
      </c>
      <c r="H539" s="209" t="s">
        <v>1311</v>
      </c>
      <c r="I539" s="209" t="s">
        <v>291</v>
      </c>
      <c r="J539" s="209" t="s">
        <v>833</v>
      </c>
      <c r="K539" s="211">
        <v>0</v>
      </c>
      <c r="L539" s="211" t="s">
        <v>222</v>
      </c>
      <c r="M539" s="211" t="s">
        <v>222</v>
      </c>
      <c r="N539" s="211" t="s">
        <v>222</v>
      </c>
      <c r="O539" s="211" t="s">
        <v>222</v>
      </c>
      <c r="P539" s="215" t="s">
        <v>222</v>
      </c>
      <c r="Q539" s="211" t="s">
        <v>222</v>
      </c>
      <c r="R539" s="211" t="s">
        <v>222</v>
      </c>
      <c r="S539" s="211" t="s">
        <v>222</v>
      </c>
      <c r="T539" s="211" t="s">
        <v>222</v>
      </c>
      <c r="U539" s="211" t="s">
        <v>222</v>
      </c>
      <c r="V539" s="211" t="s">
        <v>222</v>
      </c>
      <c r="W539" s="215" t="s">
        <v>222</v>
      </c>
      <c r="X539" s="211" t="s">
        <v>222</v>
      </c>
      <c r="Y539" s="211" t="s">
        <v>222</v>
      </c>
      <c r="Z539" s="215" t="s">
        <v>222</v>
      </c>
      <c r="AA539" s="211" t="s">
        <v>222</v>
      </c>
      <c r="AB539" s="213">
        <v>46234</v>
      </c>
      <c r="AC539" s="212">
        <v>102092.4834</v>
      </c>
      <c r="AD539" s="212">
        <v>997966.57820999995</v>
      </c>
      <c r="AE539" s="211" t="s">
        <v>222</v>
      </c>
      <c r="AF539" s="215" t="s">
        <v>222</v>
      </c>
      <c r="AG539" s="211" t="s">
        <v>222</v>
      </c>
      <c r="AH539" s="211" t="s">
        <v>222</v>
      </c>
      <c r="AI539" s="211" t="s">
        <v>222</v>
      </c>
      <c r="AJ539" s="211" t="s">
        <v>222</v>
      </c>
      <c r="AK539" s="211" t="s">
        <v>222</v>
      </c>
      <c r="AL539" s="211" t="s">
        <v>222</v>
      </c>
      <c r="AM539" s="211" t="s">
        <v>222</v>
      </c>
      <c r="AN539" s="211" t="s">
        <v>222</v>
      </c>
      <c r="AO539" s="211" t="s">
        <v>222</v>
      </c>
      <c r="AP539" s="211" t="s">
        <v>222</v>
      </c>
      <c r="AQ539" s="211" t="s">
        <v>222</v>
      </c>
      <c r="AR539" s="211" t="s">
        <v>222</v>
      </c>
      <c r="AS539" s="211" t="s">
        <v>222</v>
      </c>
      <c r="AT539" s="211" t="s">
        <v>222</v>
      </c>
      <c r="AU539" s="211" t="s">
        <v>222</v>
      </c>
      <c r="AV539" s="211" t="s">
        <v>222</v>
      </c>
      <c r="AW539" s="211" t="s">
        <v>222</v>
      </c>
      <c r="AX539" s="211" t="s">
        <v>222</v>
      </c>
      <c r="AY539" s="211" t="s">
        <v>222</v>
      </c>
      <c r="AZ539" s="211" t="s">
        <v>222</v>
      </c>
      <c r="BA539" s="211" t="s">
        <v>222</v>
      </c>
      <c r="BB539" s="211" t="s">
        <v>222</v>
      </c>
      <c r="BC539" s="211" t="s">
        <v>222</v>
      </c>
      <c r="BD539" s="211" t="s">
        <v>222</v>
      </c>
      <c r="BE539" s="209" t="s">
        <v>1756</v>
      </c>
      <c r="BF539" s="209" t="s">
        <v>1757</v>
      </c>
      <c r="BG539" s="211" t="s">
        <v>222</v>
      </c>
      <c r="BH539" s="211" t="s">
        <v>222</v>
      </c>
    </row>
    <row r="540" spans="1:60" x14ac:dyDescent="0.3">
      <c r="A540" s="208">
        <v>537</v>
      </c>
      <c r="B540" s="209" t="s">
        <v>2159</v>
      </c>
      <c r="C540" s="207" t="s">
        <v>844</v>
      </c>
      <c r="D540" s="209" t="s">
        <v>286</v>
      </c>
      <c r="E540" s="209" t="s">
        <v>1072</v>
      </c>
      <c r="F540" s="209" t="s">
        <v>288</v>
      </c>
      <c r="G540" s="209" t="s">
        <v>1916</v>
      </c>
      <c r="H540" s="209" t="s">
        <v>372</v>
      </c>
      <c r="I540" s="209" t="s">
        <v>222</v>
      </c>
      <c r="J540" s="209" t="s">
        <v>833</v>
      </c>
      <c r="K540" s="211">
        <v>0</v>
      </c>
      <c r="L540" s="211" t="s">
        <v>222</v>
      </c>
      <c r="M540" s="211" t="s">
        <v>222</v>
      </c>
      <c r="N540" s="211" t="s">
        <v>222</v>
      </c>
      <c r="O540" s="211" t="s">
        <v>222</v>
      </c>
      <c r="P540" s="215" t="s">
        <v>222</v>
      </c>
      <c r="Q540" s="211" t="s">
        <v>222</v>
      </c>
      <c r="R540" s="211" t="s">
        <v>222</v>
      </c>
      <c r="S540" s="211" t="s">
        <v>222</v>
      </c>
      <c r="T540" s="211" t="s">
        <v>222</v>
      </c>
      <c r="U540" s="211" t="s">
        <v>222</v>
      </c>
      <c r="V540" s="211" t="s">
        <v>222</v>
      </c>
      <c r="W540" s="215" t="s">
        <v>222</v>
      </c>
      <c r="X540" s="211" t="s">
        <v>222</v>
      </c>
      <c r="Y540" s="211" t="s">
        <v>222</v>
      </c>
      <c r="Z540" s="215" t="s">
        <v>222</v>
      </c>
      <c r="AA540" s="211" t="s">
        <v>222</v>
      </c>
      <c r="AB540" s="213">
        <v>46234</v>
      </c>
      <c r="AC540" s="212">
        <v>4836.3239999999996</v>
      </c>
      <c r="AD540" s="212">
        <v>494055.27941999998</v>
      </c>
      <c r="AE540" s="211" t="s">
        <v>222</v>
      </c>
      <c r="AF540" s="215" t="s">
        <v>222</v>
      </c>
      <c r="AG540" s="211" t="s">
        <v>222</v>
      </c>
      <c r="AH540" s="211" t="s">
        <v>222</v>
      </c>
      <c r="AI540" s="211" t="s">
        <v>222</v>
      </c>
      <c r="AJ540" s="211" t="s">
        <v>222</v>
      </c>
      <c r="AK540" s="211" t="s">
        <v>222</v>
      </c>
      <c r="AL540" s="211" t="s">
        <v>222</v>
      </c>
      <c r="AM540" s="211" t="s">
        <v>222</v>
      </c>
      <c r="AN540" s="211" t="s">
        <v>222</v>
      </c>
      <c r="AO540" s="211" t="s">
        <v>222</v>
      </c>
      <c r="AP540" s="211" t="s">
        <v>222</v>
      </c>
      <c r="AQ540" s="211" t="s">
        <v>222</v>
      </c>
      <c r="AR540" s="211" t="s">
        <v>222</v>
      </c>
      <c r="AS540" s="211" t="s">
        <v>222</v>
      </c>
      <c r="AT540" s="211" t="s">
        <v>222</v>
      </c>
      <c r="AU540" s="211" t="s">
        <v>222</v>
      </c>
      <c r="AV540" s="211" t="s">
        <v>222</v>
      </c>
      <c r="AW540" s="211" t="s">
        <v>222</v>
      </c>
      <c r="AX540" s="211" t="s">
        <v>222</v>
      </c>
      <c r="AY540" s="211" t="s">
        <v>222</v>
      </c>
      <c r="AZ540" s="211" t="s">
        <v>222</v>
      </c>
      <c r="BA540" s="211" t="s">
        <v>222</v>
      </c>
      <c r="BB540" s="211" t="s">
        <v>222</v>
      </c>
      <c r="BC540" s="211" t="s">
        <v>222</v>
      </c>
      <c r="BD540" s="211" t="s">
        <v>222</v>
      </c>
      <c r="BE540" s="209" t="s">
        <v>1756</v>
      </c>
      <c r="BF540" s="209" t="s">
        <v>1757</v>
      </c>
      <c r="BG540" s="211" t="s">
        <v>222</v>
      </c>
      <c r="BH540" s="211" t="s">
        <v>222</v>
      </c>
    </row>
    <row r="541" spans="1:60" x14ac:dyDescent="0.3">
      <c r="A541" s="208">
        <v>538</v>
      </c>
      <c r="B541" s="209" t="s">
        <v>2136</v>
      </c>
      <c r="C541" s="207" t="s">
        <v>844</v>
      </c>
      <c r="D541" s="209" t="s">
        <v>286</v>
      </c>
      <c r="E541" s="209" t="s">
        <v>1072</v>
      </c>
      <c r="F541" s="209" t="s">
        <v>288</v>
      </c>
      <c r="G541" s="209" t="s">
        <v>2004</v>
      </c>
      <c r="H541" s="209" t="s">
        <v>822</v>
      </c>
      <c r="I541" s="209" t="s">
        <v>222</v>
      </c>
      <c r="J541" s="209" t="s">
        <v>833</v>
      </c>
      <c r="K541" s="211">
        <v>0</v>
      </c>
      <c r="L541" s="211" t="s">
        <v>222</v>
      </c>
      <c r="M541" s="211" t="s">
        <v>222</v>
      </c>
      <c r="N541" s="211" t="s">
        <v>222</v>
      </c>
      <c r="O541" s="211" t="s">
        <v>222</v>
      </c>
      <c r="P541" s="215" t="s">
        <v>222</v>
      </c>
      <c r="Q541" s="211" t="s">
        <v>222</v>
      </c>
      <c r="R541" s="211" t="s">
        <v>222</v>
      </c>
      <c r="S541" s="211" t="s">
        <v>222</v>
      </c>
      <c r="T541" s="211" t="s">
        <v>222</v>
      </c>
      <c r="U541" s="211" t="s">
        <v>222</v>
      </c>
      <c r="V541" s="211" t="s">
        <v>222</v>
      </c>
      <c r="W541" s="215" t="s">
        <v>222</v>
      </c>
      <c r="X541" s="211" t="s">
        <v>222</v>
      </c>
      <c r="Y541" s="211" t="s">
        <v>222</v>
      </c>
      <c r="Z541" s="215" t="s">
        <v>222</v>
      </c>
      <c r="AA541" s="211" t="s">
        <v>222</v>
      </c>
      <c r="AB541" s="213">
        <v>46234</v>
      </c>
      <c r="AC541" s="212">
        <v>5288.8109999999997</v>
      </c>
      <c r="AD541" s="212">
        <v>503539.84443</v>
      </c>
      <c r="AE541" s="211" t="s">
        <v>222</v>
      </c>
      <c r="AF541" s="215" t="s">
        <v>222</v>
      </c>
      <c r="AG541" s="211" t="s">
        <v>222</v>
      </c>
      <c r="AH541" s="211" t="s">
        <v>222</v>
      </c>
      <c r="AI541" s="211" t="s">
        <v>222</v>
      </c>
      <c r="AJ541" s="211" t="s">
        <v>222</v>
      </c>
      <c r="AK541" s="211" t="s">
        <v>222</v>
      </c>
      <c r="AL541" s="211" t="s">
        <v>222</v>
      </c>
      <c r="AM541" s="211" t="s">
        <v>222</v>
      </c>
      <c r="AN541" s="211" t="s">
        <v>222</v>
      </c>
      <c r="AO541" s="211" t="s">
        <v>222</v>
      </c>
      <c r="AP541" s="211" t="s">
        <v>222</v>
      </c>
      <c r="AQ541" s="211" t="s">
        <v>222</v>
      </c>
      <c r="AR541" s="211" t="s">
        <v>222</v>
      </c>
      <c r="AS541" s="211" t="s">
        <v>222</v>
      </c>
      <c r="AT541" s="211" t="s">
        <v>222</v>
      </c>
      <c r="AU541" s="211" t="s">
        <v>222</v>
      </c>
      <c r="AV541" s="211" t="s">
        <v>222</v>
      </c>
      <c r="AW541" s="211" t="s">
        <v>222</v>
      </c>
      <c r="AX541" s="211" t="s">
        <v>222</v>
      </c>
      <c r="AY541" s="211" t="s">
        <v>222</v>
      </c>
      <c r="AZ541" s="211" t="s">
        <v>222</v>
      </c>
      <c r="BA541" s="211" t="s">
        <v>222</v>
      </c>
      <c r="BB541" s="211" t="s">
        <v>222</v>
      </c>
      <c r="BC541" s="211" t="s">
        <v>222</v>
      </c>
      <c r="BD541" s="211" t="s">
        <v>222</v>
      </c>
      <c r="BE541" s="209" t="s">
        <v>1756</v>
      </c>
      <c r="BF541" s="209" t="s">
        <v>1757</v>
      </c>
      <c r="BG541" s="211" t="s">
        <v>222</v>
      </c>
      <c r="BH541" s="211" t="s">
        <v>222</v>
      </c>
    </row>
    <row r="542" spans="1:60" x14ac:dyDescent="0.3">
      <c r="A542" s="208">
        <v>539</v>
      </c>
      <c r="B542" s="209" t="s">
        <v>2168</v>
      </c>
      <c r="C542" s="207" t="s">
        <v>844</v>
      </c>
      <c r="D542" s="209" t="s">
        <v>286</v>
      </c>
      <c r="E542" s="209" t="s">
        <v>1072</v>
      </c>
      <c r="F542" s="209" t="s">
        <v>288</v>
      </c>
      <c r="G542" s="209" t="s">
        <v>1481</v>
      </c>
      <c r="H542" s="209" t="s">
        <v>1043</v>
      </c>
      <c r="I542" s="209" t="s">
        <v>291</v>
      </c>
      <c r="J542" s="209" t="s">
        <v>833</v>
      </c>
      <c r="K542" s="211">
        <v>0</v>
      </c>
      <c r="L542" s="211" t="s">
        <v>222</v>
      </c>
      <c r="M542" s="211" t="s">
        <v>222</v>
      </c>
      <c r="N542" s="211" t="s">
        <v>222</v>
      </c>
      <c r="O542" s="211" t="s">
        <v>222</v>
      </c>
      <c r="P542" s="215" t="s">
        <v>222</v>
      </c>
      <c r="Q542" s="211" t="s">
        <v>222</v>
      </c>
      <c r="R542" s="211" t="s">
        <v>222</v>
      </c>
      <c r="S542" s="211" t="s">
        <v>222</v>
      </c>
      <c r="T542" s="211" t="s">
        <v>222</v>
      </c>
      <c r="U542" s="211" t="s">
        <v>222</v>
      </c>
      <c r="V542" s="211" t="s">
        <v>222</v>
      </c>
      <c r="W542" s="215" t="s">
        <v>222</v>
      </c>
      <c r="X542" s="211" t="s">
        <v>222</v>
      </c>
      <c r="Y542" s="211" t="s">
        <v>222</v>
      </c>
      <c r="Z542" s="215" t="s">
        <v>222</v>
      </c>
      <c r="AA542" s="211" t="s">
        <v>222</v>
      </c>
      <c r="AB542" s="213">
        <v>46234</v>
      </c>
      <c r="AC542" s="212">
        <v>24350.164000000001</v>
      </c>
      <c r="AD542" s="212">
        <v>222824.28915999999</v>
      </c>
      <c r="AE542" s="211" t="s">
        <v>222</v>
      </c>
      <c r="AF542" s="215" t="s">
        <v>222</v>
      </c>
      <c r="AG542" s="211" t="s">
        <v>222</v>
      </c>
      <c r="AH542" s="211" t="s">
        <v>222</v>
      </c>
      <c r="AI542" s="211" t="s">
        <v>222</v>
      </c>
      <c r="AJ542" s="211" t="s">
        <v>222</v>
      </c>
      <c r="AK542" s="211" t="s">
        <v>222</v>
      </c>
      <c r="AL542" s="211" t="s">
        <v>222</v>
      </c>
      <c r="AM542" s="211" t="s">
        <v>222</v>
      </c>
      <c r="AN542" s="211" t="s">
        <v>222</v>
      </c>
      <c r="AO542" s="211" t="s">
        <v>222</v>
      </c>
      <c r="AP542" s="211" t="s">
        <v>222</v>
      </c>
      <c r="AQ542" s="211" t="s">
        <v>222</v>
      </c>
      <c r="AR542" s="211" t="s">
        <v>222</v>
      </c>
      <c r="AS542" s="211" t="s">
        <v>222</v>
      </c>
      <c r="AT542" s="211" t="s">
        <v>222</v>
      </c>
      <c r="AU542" s="211" t="s">
        <v>222</v>
      </c>
      <c r="AV542" s="211" t="s">
        <v>222</v>
      </c>
      <c r="AW542" s="211" t="s">
        <v>222</v>
      </c>
      <c r="AX542" s="211" t="s">
        <v>222</v>
      </c>
      <c r="AY542" s="211" t="s">
        <v>222</v>
      </c>
      <c r="AZ542" s="211" t="s">
        <v>222</v>
      </c>
      <c r="BA542" s="211" t="s">
        <v>222</v>
      </c>
      <c r="BB542" s="211" t="s">
        <v>222</v>
      </c>
      <c r="BC542" s="211" t="s">
        <v>222</v>
      </c>
      <c r="BD542" s="211" t="s">
        <v>222</v>
      </c>
      <c r="BE542" s="209" t="s">
        <v>1756</v>
      </c>
      <c r="BF542" s="209" t="s">
        <v>1757</v>
      </c>
      <c r="BG542" s="211" t="s">
        <v>222</v>
      </c>
      <c r="BH542" s="211" t="s">
        <v>222</v>
      </c>
    </row>
    <row r="543" spans="1:60" x14ac:dyDescent="0.3">
      <c r="A543" s="208">
        <v>540</v>
      </c>
      <c r="B543" s="209" t="s">
        <v>2105</v>
      </c>
      <c r="C543" s="207" t="s">
        <v>844</v>
      </c>
      <c r="D543" s="209" t="s">
        <v>286</v>
      </c>
      <c r="E543" s="209" t="s">
        <v>1072</v>
      </c>
      <c r="F543" s="209" t="s">
        <v>288</v>
      </c>
      <c r="G543" s="209" t="s">
        <v>2059</v>
      </c>
      <c r="H543" s="209" t="s">
        <v>336</v>
      </c>
      <c r="I543" s="209" t="s">
        <v>222</v>
      </c>
      <c r="J543" s="209" t="s">
        <v>833</v>
      </c>
      <c r="K543" s="211">
        <v>0</v>
      </c>
      <c r="L543" s="211" t="s">
        <v>222</v>
      </c>
      <c r="M543" s="211" t="s">
        <v>222</v>
      </c>
      <c r="N543" s="212">
        <v>0</v>
      </c>
      <c r="O543" s="212">
        <v>0</v>
      </c>
      <c r="P543" s="213">
        <v>46050</v>
      </c>
      <c r="Q543" s="211" t="s">
        <v>222</v>
      </c>
      <c r="R543" s="211" t="s">
        <v>222</v>
      </c>
      <c r="S543" s="211" t="s">
        <v>222</v>
      </c>
      <c r="T543" s="211" t="s">
        <v>222</v>
      </c>
      <c r="U543" s="211" t="s">
        <v>222</v>
      </c>
      <c r="V543" s="211" t="s">
        <v>222</v>
      </c>
      <c r="W543" s="215" t="s">
        <v>222</v>
      </c>
      <c r="X543" s="211" t="s">
        <v>222</v>
      </c>
      <c r="Y543" s="211" t="s">
        <v>222</v>
      </c>
      <c r="Z543" s="215" t="s">
        <v>222</v>
      </c>
      <c r="AA543" s="211" t="s">
        <v>222</v>
      </c>
      <c r="AB543" s="213">
        <v>46234</v>
      </c>
      <c r="AC543" s="212">
        <v>164444.50099999999</v>
      </c>
      <c r="AD543" s="212">
        <v>1773014.6647999999</v>
      </c>
      <c r="AE543" s="211" t="s">
        <v>222</v>
      </c>
      <c r="AF543" s="215" t="s">
        <v>222</v>
      </c>
      <c r="AG543" s="211" t="s">
        <v>222</v>
      </c>
      <c r="AH543" s="211" t="s">
        <v>222</v>
      </c>
      <c r="AI543" s="211">
        <v>0</v>
      </c>
      <c r="AJ543" s="211" t="s">
        <v>222</v>
      </c>
      <c r="AK543" s="211" t="s">
        <v>222</v>
      </c>
      <c r="AL543" s="211" t="s">
        <v>222</v>
      </c>
      <c r="AM543" s="211" t="s">
        <v>222</v>
      </c>
      <c r="AN543" s="211" t="s">
        <v>222</v>
      </c>
      <c r="AO543" s="211" t="s">
        <v>222</v>
      </c>
      <c r="AP543" s="211" t="s">
        <v>222</v>
      </c>
      <c r="AQ543" s="211" t="s">
        <v>222</v>
      </c>
      <c r="AR543" s="211" t="s">
        <v>222</v>
      </c>
      <c r="AS543" s="211" t="s">
        <v>222</v>
      </c>
      <c r="AT543" s="211" t="s">
        <v>222</v>
      </c>
      <c r="AU543" s="211" t="s">
        <v>222</v>
      </c>
      <c r="AV543" s="211" t="s">
        <v>222</v>
      </c>
      <c r="AW543" s="211" t="s">
        <v>222</v>
      </c>
      <c r="AX543" s="211" t="s">
        <v>222</v>
      </c>
      <c r="AY543" s="211" t="s">
        <v>222</v>
      </c>
      <c r="AZ543" s="211" t="s">
        <v>222</v>
      </c>
      <c r="BA543" s="211" t="s">
        <v>222</v>
      </c>
      <c r="BB543" s="211" t="s">
        <v>222</v>
      </c>
      <c r="BC543" s="211" t="s">
        <v>222</v>
      </c>
      <c r="BD543" s="211" t="s">
        <v>222</v>
      </c>
      <c r="BE543" s="209" t="s">
        <v>1756</v>
      </c>
      <c r="BF543" s="209" t="s">
        <v>1757</v>
      </c>
      <c r="BG543" s="211">
        <v>0</v>
      </c>
      <c r="BH543" s="211" t="s">
        <v>222</v>
      </c>
    </row>
    <row r="544" spans="1:60" x14ac:dyDescent="0.3">
      <c r="A544" s="208">
        <v>541</v>
      </c>
      <c r="B544" s="209" t="s">
        <v>2377</v>
      </c>
      <c r="C544" s="207" t="s">
        <v>844</v>
      </c>
      <c r="D544" s="209" t="s">
        <v>286</v>
      </c>
      <c r="E544" s="209" t="s">
        <v>1072</v>
      </c>
      <c r="F544" s="209" t="s">
        <v>288</v>
      </c>
      <c r="G544" s="209" t="s">
        <v>1814</v>
      </c>
      <c r="H544" s="209" t="s">
        <v>1166</v>
      </c>
      <c r="I544" s="209" t="s">
        <v>222</v>
      </c>
      <c r="J544" s="209" t="s">
        <v>833</v>
      </c>
      <c r="K544" s="211">
        <v>0</v>
      </c>
      <c r="L544" s="211" t="s">
        <v>222</v>
      </c>
      <c r="M544" s="211" t="s">
        <v>222</v>
      </c>
      <c r="N544" s="211" t="s">
        <v>222</v>
      </c>
      <c r="O544" s="211" t="s">
        <v>222</v>
      </c>
      <c r="P544" s="215" t="s">
        <v>222</v>
      </c>
      <c r="Q544" s="211" t="s">
        <v>222</v>
      </c>
      <c r="R544" s="211" t="s">
        <v>222</v>
      </c>
      <c r="S544" s="211" t="s">
        <v>222</v>
      </c>
      <c r="T544" s="211" t="s">
        <v>222</v>
      </c>
      <c r="U544" s="211" t="s">
        <v>222</v>
      </c>
      <c r="V544" s="211" t="s">
        <v>222</v>
      </c>
      <c r="W544" s="215" t="s">
        <v>222</v>
      </c>
      <c r="X544" s="211" t="s">
        <v>222</v>
      </c>
      <c r="Y544" s="211" t="s">
        <v>222</v>
      </c>
      <c r="Z544" s="215" t="s">
        <v>222</v>
      </c>
      <c r="AA544" s="211" t="s">
        <v>222</v>
      </c>
      <c r="AB544" s="213">
        <v>46234</v>
      </c>
      <c r="AC544" s="212">
        <v>1085.78</v>
      </c>
      <c r="AD544" s="212">
        <v>90103.203080000007</v>
      </c>
      <c r="AE544" s="211" t="s">
        <v>222</v>
      </c>
      <c r="AF544" s="215" t="s">
        <v>222</v>
      </c>
      <c r="AG544" s="211" t="s">
        <v>222</v>
      </c>
      <c r="AH544" s="211" t="s">
        <v>222</v>
      </c>
      <c r="AI544" s="211" t="s">
        <v>222</v>
      </c>
      <c r="AJ544" s="211" t="s">
        <v>222</v>
      </c>
      <c r="AK544" s="211" t="s">
        <v>222</v>
      </c>
      <c r="AL544" s="211" t="s">
        <v>222</v>
      </c>
      <c r="AM544" s="211" t="s">
        <v>222</v>
      </c>
      <c r="AN544" s="211" t="s">
        <v>222</v>
      </c>
      <c r="AO544" s="211" t="s">
        <v>222</v>
      </c>
      <c r="AP544" s="211" t="s">
        <v>222</v>
      </c>
      <c r="AQ544" s="211" t="s">
        <v>222</v>
      </c>
      <c r="AR544" s="211" t="s">
        <v>222</v>
      </c>
      <c r="AS544" s="211" t="s">
        <v>222</v>
      </c>
      <c r="AT544" s="211" t="s">
        <v>222</v>
      </c>
      <c r="AU544" s="211" t="s">
        <v>222</v>
      </c>
      <c r="AV544" s="211" t="s">
        <v>222</v>
      </c>
      <c r="AW544" s="211" t="s">
        <v>222</v>
      </c>
      <c r="AX544" s="211" t="s">
        <v>222</v>
      </c>
      <c r="AY544" s="211" t="s">
        <v>222</v>
      </c>
      <c r="AZ544" s="211" t="s">
        <v>222</v>
      </c>
      <c r="BA544" s="211" t="s">
        <v>222</v>
      </c>
      <c r="BB544" s="211" t="s">
        <v>222</v>
      </c>
      <c r="BC544" s="211" t="s">
        <v>222</v>
      </c>
      <c r="BD544" s="211" t="s">
        <v>222</v>
      </c>
      <c r="BE544" s="209" t="s">
        <v>1756</v>
      </c>
      <c r="BF544" s="209" t="s">
        <v>1757</v>
      </c>
      <c r="BG544" s="211" t="s">
        <v>222</v>
      </c>
      <c r="BH544" s="211" t="s">
        <v>222</v>
      </c>
    </row>
    <row r="545" spans="1:60" x14ac:dyDescent="0.3">
      <c r="A545" s="208">
        <v>542</v>
      </c>
      <c r="B545" s="209" t="s">
        <v>2169</v>
      </c>
      <c r="C545" s="207" t="s">
        <v>844</v>
      </c>
      <c r="D545" s="209" t="s">
        <v>286</v>
      </c>
      <c r="E545" s="209" t="s">
        <v>1072</v>
      </c>
      <c r="F545" s="209" t="s">
        <v>288</v>
      </c>
      <c r="G545" s="209" t="s">
        <v>1482</v>
      </c>
      <c r="H545" s="209" t="s">
        <v>1277</v>
      </c>
      <c r="I545" s="209" t="s">
        <v>291</v>
      </c>
      <c r="J545" s="209" t="s">
        <v>833</v>
      </c>
      <c r="K545" s="211">
        <v>0</v>
      </c>
      <c r="L545" s="211" t="s">
        <v>222</v>
      </c>
      <c r="M545" s="211" t="s">
        <v>222</v>
      </c>
      <c r="N545" s="211" t="s">
        <v>222</v>
      </c>
      <c r="O545" s="211" t="s">
        <v>222</v>
      </c>
      <c r="P545" s="215" t="s">
        <v>222</v>
      </c>
      <c r="Q545" s="211" t="s">
        <v>222</v>
      </c>
      <c r="R545" s="211" t="s">
        <v>222</v>
      </c>
      <c r="S545" s="211" t="s">
        <v>222</v>
      </c>
      <c r="T545" s="211" t="s">
        <v>222</v>
      </c>
      <c r="U545" s="211" t="s">
        <v>222</v>
      </c>
      <c r="V545" s="211" t="s">
        <v>222</v>
      </c>
      <c r="W545" s="215" t="s">
        <v>222</v>
      </c>
      <c r="X545" s="211" t="s">
        <v>222</v>
      </c>
      <c r="Y545" s="211" t="s">
        <v>222</v>
      </c>
      <c r="Z545" s="215" t="s">
        <v>222</v>
      </c>
      <c r="AA545" s="211" t="s">
        <v>222</v>
      </c>
      <c r="AB545" s="213">
        <v>46234</v>
      </c>
      <c r="AC545" s="212">
        <v>2829.1419999999998</v>
      </c>
      <c r="AD545" s="212">
        <v>354659.7855</v>
      </c>
      <c r="AE545" s="211" t="s">
        <v>222</v>
      </c>
      <c r="AF545" s="215" t="s">
        <v>222</v>
      </c>
      <c r="AG545" s="211" t="s">
        <v>222</v>
      </c>
      <c r="AH545" s="211" t="s">
        <v>222</v>
      </c>
      <c r="AI545" s="211" t="s">
        <v>222</v>
      </c>
      <c r="AJ545" s="211" t="s">
        <v>222</v>
      </c>
      <c r="AK545" s="211" t="s">
        <v>222</v>
      </c>
      <c r="AL545" s="211" t="s">
        <v>222</v>
      </c>
      <c r="AM545" s="211" t="s">
        <v>222</v>
      </c>
      <c r="AN545" s="211" t="s">
        <v>222</v>
      </c>
      <c r="AO545" s="211" t="s">
        <v>222</v>
      </c>
      <c r="AP545" s="211" t="s">
        <v>222</v>
      </c>
      <c r="AQ545" s="211" t="s">
        <v>222</v>
      </c>
      <c r="AR545" s="211" t="s">
        <v>222</v>
      </c>
      <c r="AS545" s="211" t="s">
        <v>222</v>
      </c>
      <c r="AT545" s="211" t="s">
        <v>222</v>
      </c>
      <c r="AU545" s="211" t="s">
        <v>222</v>
      </c>
      <c r="AV545" s="211" t="s">
        <v>222</v>
      </c>
      <c r="AW545" s="211" t="s">
        <v>222</v>
      </c>
      <c r="AX545" s="211" t="s">
        <v>222</v>
      </c>
      <c r="AY545" s="211" t="s">
        <v>222</v>
      </c>
      <c r="AZ545" s="211" t="s">
        <v>222</v>
      </c>
      <c r="BA545" s="211" t="s">
        <v>222</v>
      </c>
      <c r="BB545" s="211" t="s">
        <v>222</v>
      </c>
      <c r="BC545" s="211" t="s">
        <v>222</v>
      </c>
      <c r="BD545" s="211" t="s">
        <v>222</v>
      </c>
      <c r="BE545" s="209" t="s">
        <v>1756</v>
      </c>
      <c r="BF545" s="209" t="s">
        <v>1757</v>
      </c>
      <c r="BG545" s="211" t="s">
        <v>222</v>
      </c>
      <c r="BH545" s="211" t="s">
        <v>222</v>
      </c>
    </row>
    <row r="546" spans="1:60" x14ac:dyDescent="0.3">
      <c r="A546" s="208">
        <v>543</v>
      </c>
      <c r="B546" s="209" t="s">
        <v>2382</v>
      </c>
      <c r="C546" s="207" t="s">
        <v>844</v>
      </c>
      <c r="D546" s="209" t="s">
        <v>286</v>
      </c>
      <c r="E546" s="209" t="s">
        <v>1072</v>
      </c>
      <c r="F546" s="209" t="s">
        <v>288</v>
      </c>
      <c r="G546" s="209" t="s">
        <v>1228</v>
      </c>
      <c r="H546" s="209" t="s">
        <v>762</v>
      </c>
      <c r="I546" s="209" t="s">
        <v>291</v>
      </c>
      <c r="J546" s="209" t="s">
        <v>833</v>
      </c>
      <c r="K546" s="211">
        <v>0</v>
      </c>
      <c r="L546" s="211" t="s">
        <v>222</v>
      </c>
      <c r="M546" s="211" t="s">
        <v>222</v>
      </c>
      <c r="N546" s="211" t="s">
        <v>222</v>
      </c>
      <c r="O546" s="211" t="s">
        <v>222</v>
      </c>
      <c r="P546" s="215" t="s">
        <v>222</v>
      </c>
      <c r="Q546" s="211" t="s">
        <v>222</v>
      </c>
      <c r="R546" s="211" t="s">
        <v>222</v>
      </c>
      <c r="S546" s="211" t="s">
        <v>222</v>
      </c>
      <c r="T546" s="211" t="s">
        <v>222</v>
      </c>
      <c r="U546" s="211" t="s">
        <v>222</v>
      </c>
      <c r="V546" s="211" t="s">
        <v>222</v>
      </c>
      <c r="W546" s="215" t="s">
        <v>222</v>
      </c>
      <c r="X546" s="211" t="s">
        <v>222</v>
      </c>
      <c r="Y546" s="211" t="s">
        <v>222</v>
      </c>
      <c r="Z546" s="215" t="s">
        <v>222</v>
      </c>
      <c r="AA546" s="211" t="s">
        <v>222</v>
      </c>
      <c r="AB546" s="213">
        <v>46234</v>
      </c>
      <c r="AC546" s="212">
        <v>4645</v>
      </c>
      <c r="AD546" s="212">
        <v>213489.17710999999</v>
      </c>
      <c r="AE546" s="211" t="s">
        <v>222</v>
      </c>
      <c r="AF546" s="215" t="s">
        <v>222</v>
      </c>
      <c r="AG546" s="211" t="s">
        <v>222</v>
      </c>
      <c r="AH546" s="211" t="s">
        <v>222</v>
      </c>
      <c r="AI546" s="211" t="s">
        <v>222</v>
      </c>
      <c r="AJ546" s="211" t="s">
        <v>222</v>
      </c>
      <c r="AK546" s="211" t="s">
        <v>222</v>
      </c>
      <c r="AL546" s="211" t="s">
        <v>222</v>
      </c>
      <c r="AM546" s="211" t="s">
        <v>222</v>
      </c>
      <c r="AN546" s="211" t="s">
        <v>222</v>
      </c>
      <c r="AO546" s="211" t="s">
        <v>222</v>
      </c>
      <c r="AP546" s="211" t="s">
        <v>222</v>
      </c>
      <c r="AQ546" s="211" t="s">
        <v>222</v>
      </c>
      <c r="AR546" s="211" t="s">
        <v>222</v>
      </c>
      <c r="AS546" s="211" t="s">
        <v>222</v>
      </c>
      <c r="AT546" s="211" t="s">
        <v>222</v>
      </c>
      <c r="AU546" s="211" t="s">
        <v>222</v>
      </c>
      <c r="AV546" s="211" t="s">
        <v>222</v>
      </c>
      <c r="AW546" s="211" t="s">
        <v>222</v>
      </c>
      <c r="AX546" s="211" t="s">
        <v>222</v>
      </c>
      <c r="AY546" s="211" t="s">
        <v>222</v>
      </c>
      <c r="AZ546" s="211" t="s">
        <v>222</v>
      </c>
      <c r="BA546" s="211" t="s">
        <v>222</v>
      </c>
      <c r="BB546" s="211" t="s">
        <v>222</v>
      </c>
      <c r="BC546" s="211" t="s">
        <v>222</v>
      </c>
      <c r="BD546" s="211" t="s">
        <v>222</v>
      </c>
      <c r="BE546" s="209" t="s">
        <v>1756</v>
      </c>
      <c r="BF546" s="209" t="s">
        <v>1757</v>
      </c>
      <c r="BG546" s="211" t="s">
        <v>222</v>
      </c>
      <c r="BH546" s="211" t="s">
        <v>222</v>
      </c>
    </row>
    <row r="547" spans="1:60" x14ac:dyDescent="0.3">
      <c r="A547" s="208">
        <v>544</v>
      </c>
      <c r="B547" s="209" t="s">
        <v>2093</v>
      </c>
      <c r="C547" s="207" t="s">
        <v>844</v>
      </c>
      <c r="D547" s="209" t="s">
        <v>286</v>
      </c>
      <c r="E547" s="209" t="s">
        <v>1072</v>
      </c>
      <c r="F547" s="209" t="s">
        <v>288</v>
      </c>
      <c r="G547" s="209" t="s">
        <v>1819</v>
      </c>
      <c r="H547" s="209" t="s">
        <v>309</v>
      </c>
      <c r="I547" s="209" t="s">
        <v>291</v>
      </c>
      <c r="J547" s="209" t="s">
        <v>833</v>
      </c>
      <c r="K547" s="211">
        <v>0</v>
      </c>
      <c r="L547" s="211" t="s">
        <v>222</v>
      </c>
      <c r="M547" s="211" t="s">
        <v>222</v>
      </c>
      <c r="N547" s="212">
        <v>0</v>
      </c>
      <c r="O547" s="212">
        <v>0</v>
      </c>
      <c r="P547" s="213">
        <v>46153</v>
      </c>
      <c r="Q547" s="211" t="s">
        <v>222</v>
      </c>
      <c r="R547" s="211" t="s">
        <v>222</v>
      </c>
      <c r="S547" s="211" t="s">
        <v>222</v>
      </c>
      <c r="T547" s="211" t="s">
        <v>222</v>
      </c>
      <c r="U547" s="211" t="s">
        <v>222</v>
      </c>
      <c r="V547" s="211" t="s">
        <v>222</v>
      </c>
      <c r="W547" s="215" t="s">
        <v>222</v>
      </c>
      <c r="X547" s="211" t="s">
        <v>222</v>
      </c>
      <c r="Y547" s="211" t="s">
        <v>222</v>
      </c>
      <c r="Z547" s="215" t="s">
        <v>222</v>
      </c>
      <c r="AA547" s="211" t="s">
        <v>222</v>
      </c>
      <c r="AB547" s="213">
        <v>46234</v>
      </c>
      <c r="AC547" s="212">
        <v>70940.260999999999</v>
      </c>
      <c r="AD547" s="212">
        <v>7580921.7109000003</v>
      </c>
      <c r="AE547" s="211" t="s">
        <v>222</v>
      </c>
      <c r="AF547" s="215" t="s">
        <v>222</v>
      </c>
      <c r="AG547" s="211" t="s">
        <v>222</v>
      </c>
      <c r="AH547" s="211" t="s">
        <v>222</v>
      </c>
      <c r="AI547" s="211">
        <v>0</v>
      </c>
      <c r="AJ547" s="211" t="s">
        <v>222</v>
      </c>
      <c r="AK547" s="211" t="s">
        <v>222</v>
      </c>
      <c r="AL547" s="211" t="s">
        <v>222</v>
      </c>
      <c r="AM547" s="211" t="s">
        <v>222</v>
      </c>
      <c r="AN547" s="211" t="s">
        <v>222</v>
      </c>
      <c r="AO547" s="211" t="s">
        <v>222</v>
      </c>
      <c r="AP547" s="211" t="s">
        <v>222</v>
      </c>
      <c r="AQ547" s="211" t="s">
        <v>222</v>
      </c>
      <c r="AR547" s="211" t="s">
        <v>222</v>
      </c>
      <c r="AS547" s="211" t="s">
        <v>222</v>
      </c>
      <c r="AT547" s="211" t="s">
        <v>222</v>
      </c>
      <c r="AU547" s="211" t="s">
        <v>222</v>
      </c>
      <c r="AV547" s="211" t="s">
        <v>222</v>
      </c>
      <c r="AW547" s="210">
        <v>0</v>
      </c>
      <c r="AX547" s="210">
        <v>0</v>
      </c>
      <c r="AY547" s="211" t="s">
        <v>222</v>
      </c>
      <c r="AZ547" s="211" t="s">
        <v>222</v>
      </c>
      <c r="BA547" s="211" t="s">
        <v>222</v>
      </c>
      <c r="BB547" s="211" t="s">
        <v>222</v>
      </c>
      <c r="BC547" s="211" t="s">
        <v>222</v>
      </c>
      <c r="BD547" s="211" t="s">
        <v>222</v>
      </c>
      <c r="BE547" s="209" t="s">
        <v>1756</v>
      </c>
      <c r="BF547" s="209" t="s">
        <v>1757</v>
      </c>
      <c r="BG547" s="211">
        <v>0</v>
      </c>
      <c r="BH547" s="211" t="s">
        <v>222</v>
      </c>
    </row>
    <row r="548" spans="1:60" x14ac:dyDescent="0.3">
      <c r="A548" s="208">
        <v>545</v>
      </c>
      <c r="B548" s="209" t="s">
        <v>2173</v>
      </c>
      <c r="C548" s="207" t="s">
        <v>844</v>
      </c>
      <c r="D548" s="209" t="s">
        <v>286</v>
      </c>
      <c r="E548" s="209" t="s">
        <v>1072</v>
      </c>
      <c r="F548" s="209" t="s">
        <v>288</v>
      </c>
      <c r="G548" s="209" t="s">
        <v>1517</v>
      </c>
      <c r="H548" s="209" t="s">
        <v>749</v>
      </c>
      <c r="I548" s="209" t="s">
        <v>291</v>
      </c>
      <c r="J548" s="209" t="s">
        <v>833</v>
      </c>
      <c r="K548" s="211">
        <v>0</v>
      </c>
      <c r="L548" s="211" t="s">
        <v>222</v>
      </c>
      <c r="M548" s="211" t="s">
        <v>222</v>
      </c>
      <c r="N548" s="211" t="s">
        <v>222</v>
      </c>
      <c r="O548" s="211" t="s">
        <v>222</v>
      </c>
      <c r="P548" s="215" t="s">
        <v>222</v>
      </c>
      <c r="Q548" s="211" t="s">
        <v>222</v>
      </c>
      <c r="R548" s="211" t="s">
        <v>222</v>
      </c>
      <c r="S548" s="211" t="s">
        <v>222</v>
      </c>
      <c r="T548" s="211" t="s">
        <v>222</v>
      </c>
      <c r="U548" s="211" t="s">
        <v>222</v>
      </c>
      <c r="V548" s="211" t="s">
        <v>222</v>
      </c>
      <c r="W548" s="215" t="s">
        <v>222</v>
      </c>
      <c r="X548" s="211" t="s">
        <v>222</v>
      </c>
      <c r="Y548" s="211" t="s">
        <v>222</v>
      </c>
      <c r="Z548" s="215" t="s">
        <v>222</v>
      </c>
      <c r="AA548" s="211" t="s">
        <v>222</v>
      </c>
      <c r="AB548" s="213">
        <v>46234</v>
      </c>
      <c r="AC548" s="212">
        <v>67825.744999999995</v>
      </c>
      <c r="AD548" s="212">
        <v>672494.01731999998</v>
      </c>
      <c r="AE548" s="211" t="s">
        <v>222</v>
      </c>
      <c r="AF548" s="215" t="s">
        <v>222</v>
      </c>
      <c r="AG548" s="211" t="s">
        <v>222</v>
      </c>
      <c r="AH548" s="211" t="s">
        <v>222</v>
      </c>
      <c r="AI548" s="211" t="s">
        <v>222</v>
      </c>
      <c r="AJ548" s="211" t="s">
        <v>222</v>
      </c>
      <c r="AK548" s="211" t="s">
        <v>222</v>
      </c>
      <c r="AL548" s="211" t="s">
        <v>222</v>
      </c>
      <c r="AM548" s="211" t="s">
        <v>222</v>
      </c>
      <c r="AN548" s="211" t="s">
        <v>222</v>
      </c>
      <c r="AO548" s="211" t="s">
        <v>222</v>
      </c>
      <c r="AP548" s="211" t="s">
        <v>222</v>
      </c>
      <c r="AQ548" s="211" t="s">
        <v>222</v>
      </c>
      <c r="AR548" s="211" t="s">
        <v>222</v>
      </c>
      <c r="AS548" s="211" t="s">
        <v>222</v>
      </c>
      <c r="AT548" s="211" t="s">
        <v>222</v>
      </c>
      <c r="AU548" s="211" t="s">
        <v>222</v>
      </c>
      <c r="AV548" s="211" t="s">
        <v>222</v>
      </c>
      <c r="AW548" s="211" t="s">
        <v>222</v>
      </c>
      <c r="AX548" s="211" t="s">
        <v>222</v>
      </c>
      <c r="AY548" s="211" t="s">
        <v>222</v>
      </c>
      <c r="AZ548" s="211" t="s">
        <v>222</v>
      </c>
      <c r="BA548" s="211" t="s">
        <v>222</v>
      </c>
      <c r="BB548" s="211" t="s">
        <v>222</v>
      </c>
      <c r="BC548" s="211" t="s">
        <v>222</v>
      </c>
      <c r="BD548" s="211" t="s">
        <v>222</v>
      </c>
      <c r="BE548" s="209" t="s">
        <v>1756</v>
      </c>
      <c r="BF548" s="209" t="s">
        <v>1757</v>
      </c>
      <c r="BG548" s="211" t="s">
        <v>222</v>
      </c>
      <c r="BH548" s="211" t="s">
        <v>222</v>
      </c>
    </row>
    <row r="549" spans="1:60" x14ac:dyDescent="0.3">
      <c r="A549" s="208">
        <v>546</v>
      </c>
      <c r="B549" s="209" t="s">
        <v>2174</v>
      </c>
      <c r="C549" s="207" t="s">
        <v>844</v>
      </c>
      <c r="D549" s="209" t="s">
        <v>286</v>
      </c>
      <c r="E549" s="209" t="s">
        <v>1072</v>
      </c>
      <c r="F549" s="209" t="s">
        <v>288</v>
      </c>
      <c r="G549" s="209" t="s">
        <v>1485</v>
      </c>
      <c r="H549" s="209" t="s">
        <v>1174</v>
      </c>
      <c r="I549" s="209" t="s">
        <v>291</v>
      </c>
      <c r="J549" s="209" t="s">
        <v>833</v>
      </c>
      <c r="K549" s="211">
        <v>0</v>
      </c>
      <c r="L549" s="211" t="s">
        <v>222</v>
      </c>
      <c r="M549" s="211" t="s">
        <v>222</v>
      </c>
      <c r="N549" s="211" t="s">
        <v>222</v>
      </c>
      <c r="O549" s="211" t="s">
        <v>222</v>
      </c>
      <c r="P549" s="215" t="s">
        <v>222</v>
      </c>
      <c r="Q549" s="211" t="s">
        <v>222</v>
      </c>
      <c r="R549" s="211" t="s">
        <v>222</v>
      </c>
      <c r="S549" s="211" t="s">
        <v>222</v>
      </c>
      <c r="T549" s="211" t="s">
        <v>222</v>
      </c>
      <c r="U549" s="211" t="s">
        <v>222</v>
      </c>
      <c r="V549" s="211" t="s">
        <v>222</v>
      </c>
      <c r="W549" s="215" t="s">
        <v>222</v>
      </c>
      <c r="X549" s="211" t="s">
        <v>222</v>
      </c>
      <c r="Y549" s="211" t="s">
        <v>222</v>
      </c>
      <c r="Z549" s="215" t="s">
        <v>222</v>
      </c>
      <c r="AA549" s="211" t="s">
        <v>222</v>
      </c>
      <c r="AB549" s="213">
        <v>46234</v>
      </c>
      <c r="AC549" s="212">
        <v>5489.2839999999997</v>
      </c>
      <c r="AD549" s="212">
        <v>690645.14200999995</v>
      </c>
      <c r="AE549" s="211" t="s">
        <v>222</v>
      </c>
      <c r="AF549" s="215" t="s">
        <v>222</v>
      </c>
      <c r="AG549" s="211" t="s">
        <v>222</v>
      </c>
      <c r="AH549" s="211" t="s">
        <v>222</v>
      </c>
      <c r="AI549" s="211" t="s">
        <v>222</v>
      </c>
      <c r="AJ549" s="211" t="s">
        <v>222</v>
      </c>
      <c r="AK549" s="211" t="s">
        <v>222</v>
      </c>
      <c r="AL549" s="211" t="s">
        <v>222</v>
      </c>
      <c r="AM549" s="211" t="s">
        <v>222</v>
      </c>
      <c r="AN549" s="211" t="s">
        <v>222</v>
      </c>
      <c r="AO549" s="211" t="s">
        <v>222</v>
      </c>
      <c r="AP549" s="211" t="s">
        <v>222</v>
      </c>
      <c r="AQ549" s="211" t="s">
        <v>222</v>
      </c>
      <c r="AR549" s="211" t="s">
        <v>222</v>
      </c>
      <c r="AS549" s="211" t="s">
        <v>222</v>
      </c>
      <c r="AT549" s="211" t="s">
        <v>222</v>
      </c>
      <c r="AU549" s="211" t="s">
        <v>222</v>
      </c>
      <c r="AV549" s="211" t="s">
        <v>222</v>
      </c>
      <c r="AW549" s="211" t="s">
        <v>222</v>
      </c>
      <c r="AX549" s="211" t="s">
        <v>222</v>
      </c>
      <c r="AY549" s="211" t="s">
        <v>222</v>
      </c>
      <c r="AZ549" s="211" t="s">
        <v>222</v>
      </c>
      <c r="BA549" s="211" t="s">
        <v>222</v>
      </c>
      <c r="BB549" s="211" t="s">
        <v>222</v>
      </c>
      <c r="BC549" s="211" t="s">
        <v>222</v>
      </c>
      <c r="BD549" s="211" t="s">
        <v>222</v>
      </c>
      <c r="BE549" s="209" t="s">
        <v>1756</v>
      </c>
      <c r="BF549" s="209" t="s">
        <v>1757</v>
      </c>
      <c r="BG549" s="211" t="s">
        <v>222</v>
      </c>
      <c r="BH549" s="211" t="s">
        <v>222</v>
      </c>
    </row>
    <row r="550" spans="1:60" x14ac:dyDescent="0.3">
      <c r="A550" s="208">
        <v>547</v>
      </c>
      <c r="B550" s="209" t="s">
        <v>2351</v>
      </c>
      <c r="C550" s="207" t="s">
        <v>844</v>
      </c>
      <c r="D550" s="209" t="s">
        <v>286</v>
      </c>
      <c r="E550" s="209" t="s">
        <v>1072</v>
      </c>
      <c r="F550" s="209" t="s">
        <v>288</v>
      </c>
      <c r="G550" s="209" t="s">
        <v>2040</v>
      </c>
      <c r="H550" s="209" t="s">
        <v>1176</v>
      </c>
      <c r="I550" s="209" t="s">
        <v>222</v>
      </c>
      <c r="J550" s="209" t="s">
        <v>833</v>
      </c>
      <c r="K550" s="211">
        <v>0</v>
      </c>
      <c r="L550" s="211" t="s">
        <v>222</v>
      </c>
      <c r="M550" s="211" t="s">
        <v>222</v>
      </c>
      <c r="N550" s="211" t="s">
        <v>222</v>
      </c>
      <c r="O550" s="211" t="s">
        <v>222</v>
      </c>
      <c r="P550" s="215" t="s">
        <v>222</v>
      </c>
      <c r="Q550" s="211" t="s">
        <v>222</v>
      </c>
      <c r="R550" s="211" t="s">
        <v>222</v>
      </c>
      <c r="S550" s="211" t="s">
        <v>222</v>
      </c>
      <c r="T550" s="211" t="s">
        <v>222</v>
      </c>
      <c r="U550" s="211" t="s">
        <v>222</v>
      </c>
      <c r="V550" s="211" t="s">
        <v>222</v>
      </c>
      <c r="W550" s="215" t="s">
        <v>222</v>
      </c>
      <c r="X550" s="211" t="s">
        <v>222</v>
      </c>
      <c r="Y550" s="211" t="s">
        <v>222</v>
      </c>
      <c r="Z550" s="215" t="s">
        <v>222</v>
      </c>
      <c r="AA550" s="211" t="s">
        <v>222</v>
      </c>
      <c r="AB550" s="213">
        <v>46234</v>
      </c>
      <c r="AC550" s="212">
        <v>123163.844</v>
      </c>
      <c r="AD550" s="212">
        <v>1449078.2723000001</v>
      </c>
      <c r="AE550" s="211" t="s">
        <v>222</v>
      </c>
      <c r="AF550" s="215" t="s">
        <v>222</v>
      </c>
      <c r="AG550" s="211" t="s">
        <v>222</v>
      </c>
      <c r="AH550" s="211" t="s">
        <v>222</v>
      </c>
      <c r="AI550" s="211" t="s">
        <v>222</v>
      </c>
      <c r="AJ550" s="211" t="s">
        <v>222</v>
      </c>
      <c r="AK550" s="211" t="s">
        <v>222</v>
      </c>
      <c r="AL550" s="211" t="s">
        <v>222</v>
      </c>
      <c r="AM550" s="211" t="s">
        <v>222</v>
      </c>
      <c r="AN550" s="211" t="s">
        <v>222</v>
      </c>
      <c r="AO550" s="211" t="s">
        <v>222</v>
      </c>
      <c r="AP550" s="211" t="s">
        <v>222</v>
      </c>
      <c r="AQ550" s="211" t="s">
        <v>222</v>
      </c>
      <c r="AR550" s="211" t="s">
        <v>222</v>
      </c>
      <c r="AS550" s="211" t="s">
        <v>222</v>
      </c>
      <c r="AT550" s="211" t="s">
        <v>222</v>
      </c>
      <c r="AU550" s="211" t="s">
        <v>222</v>
      </c>
      <c r="AV550" s="211" t="s">
        <v>222</v>
      </c>
      <c r="AW550" s="211" t="s">
        <v>222</v>
      </c>
      <c r="AX550" s="211" t="s">
        <v>222</v>
      </c>
      <c r="AY550" s="211" t="s">
        <v>222</v>
      </c>
      <c r="AZ550" s="211" t="s">
        <v>222</v>
      </c>
      <c r="BA550" s="211" t="s">
        <v>222</v>
      </c>
      <c r="BB550" s="211" t="s">
        <v>222</v>
      </c>
      <c r="BC550" s="211" t="s">
        <v>222</v>
      </c>
      <c r="BD550" s="211" t="s">
        <v>222</v>
      </c>
      <c r="BE550" s="209" t="s">
        <v>1756</v>
      </c>
      <c r="BF550" s="209" t="s">
        <v>1757</v>
      </c>
      <c r="BG550" s="211" t="s">
        <v>222</v>
      </c>
      <c r="BH550" s="211" t="s">
        <v>222</v>
      </c>
    </row>
    <row r="551" spans="1:60" x14ac:dyDescent="0.3">
      <c r="A551" s="208">
        <v>548</v>
      </c>
      <c r="B551" s="209" t="s">
        <v>2182</v>
      </c>
      <c r="C551" s="207" t="s">
        <v>844</v>
      </c>
      <c r="D551" s="209" t="s">
        <v>286</v>
      </c>
      <c r="E551" s="209" t="s">
        <v>1072</v>
      </c>
      <c r="F551" s="209" t="s">
        <v>288</v>
      </c>
      <c r="G551" s="209" t="s">
        <v>1937</v>
      </c>
      <c r="H551" s="209" t="s">
        <v>932</v>
      </c>
      <c r="I551" s="209" t="s">
        <v>291</v>
      </c>
      <c r="J551" s="209" t="s">
        <v>833</v>
      </c>
      <c r="K551" s="211">
        <v>0</v>
      </c>
      <c r="L551" s="211" t="s">
        <v>222</v>
      </c>
      <c r="M551" s="212">
        <v>0.10924472</v>
      </c>
      <c r="N551" s="212">
        <v>0</v>
      </c>
      <c r="O551" s="212">
        <v>0</v>
      </c>
      <c r="P551" s="213">
        <v>45901</v>
      </c>
      <c r="Q551" s="211" t="s">
        <v>222</v>
      </c>
      <c r="R551" s="211" t="s">
        <v>222</v>
      </c>
      <c r="S551" s="211" t="s">
        <v>222</v>
      </c>
      <c r="T551" s="211" t="s">
        <v>222</v>
      </c>
      <c r="U551" s="211">
        <v>0.09</v>
      </c>
      <c r="V551" s="211" t="s">
        <v>222</v>
      </c>
      <c r="W551" s="213">
        <v>45894</v>
      </c>
      <c r="X551" s="211">
        <v>0.02</v>
      </c>
      <c r="Y551" s="211" t="s">
        <v>222</v>
      </c>
      <c r="Z551" s="213">
        <v>45901</v>
      </c>
      <c r="AA551" s="211" t="s">
        <v>222</v>
      </c>
      <c r="AB551" s="213">
        <v>46234</v>
      </c>
      <c r="AC551" s="212">
        <v>14101.455</v>
      </c>
      <c r="AD551" s="212">
        <v>136451.82298</v>
      </c>
      <c r="AE551" s="211" t="s">
        <v>222</v>
      </c>
      <c r="AF551" s="215" t="s">
        <v>222</v>
      </c>
      <c r="AG551" s="211" t="s">
        <v>222</v>
      </c>
      <c r="AH551" s="211" t="s">
        <v>222</v>
      </c>
      <c r="AI551" s="211">
        <v>0</v>
      </c>
      <c r="AJ551" s="211" t="s">
        <v>222</v>
      </c>
      <c r="AK551" s="211" t="s">
        <v>222</v>
      </c>
      <c r="AL551" s="211" t="s">
        <v>222</v>
      </c>
      <c r="AM551" s="211" t="s">
        <v>222</v>
      </c>
      <c r="AN551" s="211" t="s">
        <v>222</v>
      </c>
      <c r="AO551" s="211" t="s">
        <v>222</v>
      </c>
      <c r="AP551" s="211" t="s">
        <v>222</v>
      </c>
      <c r="AQ551" s="211" t="s">
        <v>222</v>
      </c>
      <c r="AR551" s="211" t="s">
        <v>222</v>
      </c>
      <c r="AS551" s="211" t="s">
        <v>222</v>
      </c>
      <c r="AT551" s="211" t="s">
        <v>222</v>
      </c>
      <c r="AU551" s="211" t="s">
        <v>222</v>
      </c>
      <c r="AV551" s="211" t="s">
        <v>222</v>
      </c>
      <c r="AW551" s="210">
        <v>-66.666666667000001</v>
      </c>
      <c r="AX551" s="210">
        <v>-66.666666667000001</v>
      </c>
      <c r="AY551" s="211" t="s">
        <v>222</v>
      </c>
      <c r="AZ551" s="211" t="s">
        <v>222</v>
      </c>
      <c r="BA551" s="211" t="s">
        <v>222</v>
      </c>
      <c r="BB551" s="211" t="s">
        <v>222</v>
      </c>
      <c r="BC551" s="211" t="s">
        <v>222</v>
      </c>
      <c r="BD551" s="211" t="s">
        <v>222</v>
      </c>
      <c r="BE551" s="209" t="s">
        <v>1756</v>
      </c>
      <c r="BF551" s="209" t="s">
        <v>1757</v>
      </c>
      <c r="BG551" s="211">
        <v>0</v>
      </c>
      <c r="BH551" s="211" t="s">
        <v>222</v>
      </c>
    </row>
    <row r="552" spans="1:60" x14ac:dyDescent="0.3">
      <c r="A552" s="208">
        <v>549</v>
      </c>
      <c r="B552" s="209" t="s">
        <v>2115</v>
      </c>
      <c r="C552" s="207" t="s">
        <v>844</v>
      </c>
      <c r="D552" s="209" t="s">
        <v>286</v>
      </c>
      <c r="E552" s="209" t="s">
        <v>1072</v>
      </c>
      <c r="F552" s="209" t="s">
        <v>288</v>
      </c>
      <c r="G552" s="209" t="s">
        <v>1981</v>
      </c>
      <c r="H552" s="209" t="s">
        <v>328</v>
      </c>
      <c r="I552" s="209" t="s">
        <v>222</v>
      </c>
      <c r="J552" s="209" t="s">
        <v>833</v>
      </c>
      <c r="K552" s="211">
        <v>0</v>
      </c>
      <c r="L552" s="211" t="s">
        <v>222</v>
      </c>
      <c r="M552" s="211" t="s">
        <v>222</v>
      </c>
      <c r="N552" s="211" t="s">
        <v>222</v>
      </c>
      <c r="O552" s="211" t="s">
        <v>222</v>
      </c>
      <c r="P552" s="215" t="s">
        <v>222</v>
      </c>
      <c r="Q552" s="211" t="s">
        <v>222</v>
      </c>
      <c r="R552" s="211" t="s">
        <v>222</v>
      </c>
      <c r="S552" s="211" t="s">
        <v>222</v>
      </c>
      <c r="T552" s="211" t="s">
        <v>222</v>
      </c>
      <c r="U552" s="211" t="s">
        <v>222</v>
      </c>
      <c r="V552" s="211" t="s">
        <v>222</v>
      </c>
      <c r="W552" s="215" t="s">
        <v>222</v>
      </c>
      <c r="X552" s="211" t="s">
        <v>222</v>
      </c>
      <c r="Y552" s="211" t="s">
        <v>222</v>
      </c>
      <c r="Z552" s="215" t="s">
        <v>222</v>
      </c>
      <c r="AA552" s="211" t="s">
        <v>222</v>
      </c>
      <c r="AB552" s="213">
        <v>46234</v>
      </c>
      <c r="AC552" s="212">
        <v>16300.275</v>
      </c>
      <c r="AD552" s="212">
        <v>1498092.8938</v>
      </c>
      <c r="AE552" s="211" t="s">
        <v>222</v>
      </c>
      <c r="AF552" s="215" t="s">
        <v>222</v>
      </c>
      <c r="AG552" s="211" t="s">
        <v>222</v>
      </c>
      <c r="AH552" s="211" t="s">
        <v>222</v>
      </c>
      <c r="AI552" s="211" t="s">
        <v>222</v>
      </c>
      <c r="AJ552" s="211" t="s">
        <v>222</v>
      </c>
      <c r="AK552" s="211" t="s">
        <v>222</v>
      </c>
      <c r="AL552" s="211" t="s">
        <v>222</v>
      </c>
      <c r="AM552" s="211" t="s">
        <v>222</v>
      </c>
      <c r="AN552" s="211" t="s">
        <v>222</v>
      </c>
      <c r="AO552" s="211" t="s">
        <v>222</v>
      </c>
      <c r="AP552" s="211" t="s">
        <v>222</v>
      </c>
      <c r="AQ552" s="211" t="s">
        <v>222</v>
      </c>
      <c r="AR552" s="211" t="s">
        <v>222</v>
      </c>
      <c r="AS552" s="211" t="s">
        <v>222</v>
      </c>
      <c r="AT552" s="211" t="s">
        <v>222</v>
      </c>
      <c r="AU552" s="211" t="s">
        <v>222</v>
      </c>
      <c r="AV552" s="211" t="s">
        <v>222</v>
      </c>
      <c r="AW552" s="211" t="s">
        <v>222</v>
      </c>
      <c r="AX552" s="211" t="s">
        <v>222</v>
      </c>
      <c r="AY552" s="211" t="s">
        <v>222</v>
      </c>
      <c r="AZ552" s="211" t="s">
        <v>222</v>
      </c>
      <c r="BA552" s="211" t="s">
        <v>222</v>
      </c>
      <c r="BB552" s="211" t="s">
        <v>222</v>
      </c>
      <c r="BC552" s="211" t="s">
        <v>222</v>
      </c>
      <c r="BD552" s="211" t="s">
        <v>222</v>
      </c>
      <c r="BE552" s="209" t="s">
        <v>1756</v>
      </c>
      <c r="BF552" s="209" t="s">
        <v>1757</v>
      </c>
      <c r="BG552" s="211" t="s">
        <v>222</v>
      </c>
      <c r="BH552" s="211" t="s">
        <v>222</v>
      </c>
    </row>
    <row r="553" spans="1:60" x14ac:dyDescent="0.3">
      <c r="A553" s="208">
        <v>550</v>
      </c>
      <c r="B553" s="209" t="s">
        <v>2125</v>
      </c>
      <c r="C553" s="207" t="s">
        <v>844</v>
      </c>
      <c r="D553" s="209" t="s">
        <v>286</v>
      </c>
      <c r="E553" s="209" t="s">
        <v>1072</v>
      </c>
      <c r="F553" s="209" t="s">
        <v>288</v>
      </c>
      <c r="G553" s="209" t="s">
        <v>2075</v>
      </c>
      <c r="H553" s="209" t="s">
        <v>1261</v>
      </c>
      <c r="I553" s="209" t="s">
        <v>222</v>
      </c>
      <c r="J553" s="209" t="s">
        <v>833</v>
      </c>
      <c r="K553" s="211">
        <v>0</v>
      </c>
      <c r="L553" s="211" t="s">
        <v>222</v>
      </c>
      <c r="M553" s="211" t="s">
        <v>222</v>
      </c>
      <c r="N553" s="211" t="s">
        <v>222</v>
      </c>
      <c r="O553" s="211" t="s">
        <v>222</v>
      </c>
      <c r="P553" s="215" t="s">
        <v>222</v>
      </c>
      <c r="Q553" s="211" t="s">
        <v>222</v>
      </c>
      <c r="R553" s="211" t="s">
        <v>222</v>
      </c>
      <c r="S553" s="211" t="s">
        <v>222</v>
      </c>
      <c r="T553" s="211" t="s">
        <v>222</v>
      </c>
      <c r="U553" s="211" t="s">
        <v>222</v>
      </c>
      <c r="V553" s="211" t="s">
        <v>222</v>
      </c>
      <c r="W553" s="215" t="s">
        <v>222</v>
      </c>
      <c r="X553" s="211" t="s">
        <v>222</v>
      </c>
      <c r="Y553" s="211" t="s">
        <v>222</v>
      </c>
      <c r="Z553" s="215" t="s">
        <v>222</v>
      </c>
      <c r="AA553" s="211" t="s">
        <v>222</v>
      </c>
      <c r="AB553" s="213">
        <v>46234</v>
      </c>
      <c r="AC553" s="212">
        <v>23297.835999999999</v>
      </c>
      <c r="AD553" s="212">
        <v>2024450.8655999999</v>
      </c>
      <c r="AE553" s="211" t="s">
        <v>222</v>
      </c>
      <c r="AF553" s="215" t="s">
        <v>222</v>
      </c>
      <c r="AG553" s="211" t="s">
        <v>222</v>
      </c>
      <c r="AH553" s="211" t="s">
        <v>222</v>
      </c>
      <c r="AI553" s="211" t="s">
        <v>222</v>
      </c>
      <c r="AJ553" s="211" t="s">
        <v>222</v>
      </c>
      <c r="AK553" s="211" t="s">
        <v>222</v>
      </c>
      <c r="AL553" s="211" t="s">
        <v>222</v>
      </c>
      <c r="AM553" s="211" t="s">
        <v>222</v>
      </c>
      <c r="AN553" s="211" t="s">
        <v>222</v>
      </c>
      <c r="AO553" s="211" t="s">
        <v>222</v>
      </c>
      <c r="AP553" s="211" t="s">
        <v>222</v>
      </c>
      <c r="AQ553" s="211" t="s">
        <v>222</v>
      </c>
      <c r="AR553" s="211" t="s">
        <v>222</v>
      </c>
      <c r="AS553" s="211" t="s">
        <v>222</v>
      </c>
      <c r="AT553" s="211" t="s">
        <v>222</v>
      </c>
      <c r="AU553" s="211" t="s">
        <v>222</v>
      </c>
      <c r="AV553" s="211" t="s">
        <v>222</v>
      </c>
      <c r="AW553" s="211" t="s">
        <v>222</v>
      </c>
      <c r="AX553" s="211" t="s">
        <v>222</v>
      </c>
      <c r="AY553" s="211" t="s">
        <v>222</v>
      </c>
      <c r="AZ553" s="211" t="s">
        <v>222</v>
      </c>
      <c r="BA553" s="211" t="s">
        <v>222</v>
      </c>
      <c r="BB553" s="211" t="s">
        <v>222</v>
      </c>
      <c r="BC553" s="211" t="s">
        <v>222</v>
      </c>
      <c r="BD553" s="211" t="s">
        <v>222</v>
      </c>
      <c r="BE553" s="209" t="s">
        <v>1756</v>
      </c>
      <c r="BF553" s="209" t="s">
        <v>1757</v>
      </c>
      <c r="BG553" s="211" t="s">
        <v>222</v>
      </c>
      <c r="BH553" s="211" t="s">
        <v>222</v>
      </c>
    </row>
    <row r="554" spans="1:60" x14ac:dyDescent="0.3">
      <c r="A554" s="208">
        <v>551</v>
      </c>
      <c r="B554" s="209" t="s">
        <v>2347</v>
      </c>
      <c r="C554" s="207" t="s">
        <v>844</v>
      </c>
      <c r="D554" s="209" t="s">
        <v>286</v>
      </c>
      <c r="E554" s="209" t="s">
        <v>1072</v>
      </c>
      <c r="F554" s="209" t="s">
        <v>288</v>
      </c>
      <c r="G554" s="209" t="s">
        <v>1976</v>
      </c>
      <c r="H554" s="209" t="s">
        <v>981</v>
      </c>
      <c r="I554" s="209" t="s">
        <v>222</v>
      </c>
      <c r="J554" s="209" t="s">
        <v>833</v>
      </c>
      <c r="K554" s="211">
        <v>0</v>
      </c>
      <c r="L554" s="211" t="s">
        <v>222</v>
      </c>
      <c r="M554" s="211" t="s">
        <v>222</v>
      </c>
      <c r="N554" s="211" t="s">
        <v>222</v>
      </c>
      <c r="O554" s="211" t="s">
        <v>222</v>
      </c>
      <c r="P554" s="215" t="s">
        <v>222</v>
      </c>
      <c r="Q554" s="211" t="s">
        <v>222</v>
      </c>
      <c r="R554" s="211" t="s">
        <v>222</v>
      </c>
      <c r="S554" s="211" t="s">
        <v>222</v>
      </c>
      <c r="T554" s="211" t="s">
        <v>222</v>
      </c>
      <c r="U554" s="211" t="s">
        <v>222</v>
      </c>
      <c r="V554" s="211" t="s">
        <v>222</v>
      </c>
      <c r="W554" s="215" t="s">
        <v>222</v>
      </c>
      <c r="X554" s="211" t="s">
        <v>222</v>
      </c>
      <c r="Y554" s="211" t="s">
        <v>222</v>
      </c>
      <c r="Z554" s="215" t="s">
        <v>222</v>
      </c>
      <c r="AA554" s="211" t="s">
        <v>222</v>
      </c>
      <c r="AB554" s="213">
        <v>46234</v>
      </c>
      <c r="AC554" s="212">
        <v>35225.947</v>
      </c>
      <c r="AD554" s="212">
        <v>2898857.7799</v>
      </c>
      <c r="AE554" s="211" t="s">
        <v>222</v>
      </c>
      <c r="AF554" s="215" t="s">
        <v>222</v>
      </c>
      <c r="AG554" s="211" t="s">
        <v>222</v>
      </c>
      <c r="AH554" s="211" t="s">
        <v>222</v>
      </c>
      <c r="AI554" s="211" t="s">
        <v>222</v>
      </c>
      <c r="AJ554" s="211" t="s">
        <v>222</v>
      </c>
      <c r="AK554" s="211" t="s">
        <v>222</v>
      </c>
      <c r="AL554" s="211" t="s">
        <v>222</v>
      </c>
      <c r="AM554" s="211" t="s">
        <v>222</v>
      </c>
      <c r="AN554" s="211" t="s">
        <v>222</v>
      </c>
      <c r="AO554" s="211" t="s">
        <v>222</v>
      </c>
      <c r="AP554" s="211" t="s">
        <v>222</v>
      </c>
      <c r="AQ554" s="211" t="s">
        <v>222</v>
      </c>
      <c r="AR554" s="211" t="s">
        <v>222</v>
      </c>
      <c r="AS554" s="211" t="s">
        <v>222</v>
      </c>
      <c r="AT554" s="211" t="s">
        <v>222</v>
      </c>
      <c r="AU554" s="211" t="s">
        <v>222</v>
      </c>
      <c r="AV554" s="211" t="s">
        <v>222</v>
      </c>
      <c r="AW554" s="211" t="s">
        <v>222</v>
      </c>
      <c r="AX554" s="211" t="s">
        <v>222</v>
      </c>
      <c r="AY554" s="211" t="s">
        <v>222</v>
      </c>
      <c r="AZ554" s="211" t="s">
        <v>222</v>
      </c>
      <c r="BA554" s="211" t="s">
        <v>222</v>
      </c>
      <c r="BB554" s="211" t="s">
        <v>222</v>
      </c>
      <c r="BC554" s="211" t="s">
        <v>222</v>
      </c>
      <c r="BD554" s="211" t="s">
        <v>222</v>
      </c>
      <c r="BE554" s="209" t="s">
        <v>1756</v>
      </c>
      <c r="BF554" s="209" t="s">
        <v>1757</v>
      </c>
      <c r="BG554" s="211" t="s">
        <v>222</v>
      </c>
      <c r="BH554" s="211" t="s">
        <v>222</v>
      </c>
    </row>
    <row r="555" spans="1:60" x14ac:dyDescent="0.3">
      <c r="A555" s="208">
        <v>552</v>
      </c>
      <c r="B555" s="209" t="s">
        <v>2401</v>
      </c>
      <c r="C555" s="207" t="s">
        <v>844</v>
      </c>
      <c r="D555" s="209" t="s">
        <v>286</v>
      </c>
      <c r="E555" s="209" t="s">
        <v>1072</v>
      </c>
      <c r="F555" s="209" t="s">
        <v>288</v>
      </c>
      <c r="G555" s="209" t="s">
        <v>1938</v>
      </c>
      <c r="H555" s="209" t="s">
        <v>1196</v>
      </c>
      <c r="I555" s="209" t="s">
        <v>222</v>
      </c>
      <c r="J555" s="209" t="s">
        <v>833</v>
      </c>
      <c r="K555" s="211">
        <v>0</v>
      </c>
      <c r="L555" s="211" t="s">
        <v>222</v>
      </c>
      <c r="M555" s="211" t="s">
        <v>222</v>
      </c>
      <c r="N555" s="211" t="s">
        <v>222</v>
      </c>
      <c r="O555" s="211" t="s">
        <v>222</v>
      </c>
      <c r="P555" s="215" t="s">
        <v>222</v>
      </c>
      <c r="Q555" s="211" t="s">
        <v>222</v>
      </c>
      <c r="R555" s="211" t="s">
        <v>222</v>
      </c>
      <c r="S555" s="211" t="s">
        <v>222</v>
      </c>
      <c r="T555" s="211" t="s">
        <v>222</v>
      </c>
      <c r="U555" s="211" t="s">
        <v>222</v>
      </c>
      <c r="V555" s="211" t="s">
        <v>222</v>
      </c>
      <c r="W555" s="215" t="s">
        <v>222</v>
      </c>
      <c r="X555" s="211" t="s">
        <v>222</v>
      </c>
      <c r="Y555" s="211" t="s">
        <v>222</v>
      </c>
      <c r="Z555" s="215" t="s">
        <v>222</v>
      </c>
      <c r="AA555" s="211" t="s">
        <v>222</v>
      </c>
      <c r="AB555" s="213">
        <v>46234</v>
      </c>
      <c r="AC555" s="212">
        <v>5213.0360000000001</v>
      </c>
      <c r="AD555" s="212">
        <v>1032468.3764</v>
      </c>
      <c r="AE555" s="211" t="s">
        <v>222</v>
      </c>
      <c r="AF555" s="215" t="s">
        <v>222</v>
      </c>
      <c r="AG555" s="211" t="s">
        <v>222</v>
      </c>
      <c r="AH555" s="211" t="s">
        <v>222</v>
      </c>
      <c r="AI555" s="211" t="s">
        <v>222</v>
      </c>
      <c r="AJ555" s="211" t="s">
        <v>222</v>
      </c>
      <c r="AK555" s="211" t="s">
        <v>222</v>
      </c>
      <c r="AL555" s="211" t="s">
        <v>222</v>
      </c>
      <c r="AM555" s="211" t="s">
        <v>222</v>
      </c>
      <c r="AN555" s="211" t="s">
        <v>222</v>
      </c>
      <c r="AO555" s="211" t="s">
        <v>222</v>
      </c>
      <c r="AP555" s="211" t="s">
        <v>222</v>
      </c>
      <c r="AQ555" s="211" t="s">
        <v>222</v>
      </c>
      <c r="AR555" s="211" t="s">
        <v>222</v>
      </c>
      <c r="AS555" s="211" t="s">
        <v>222</v>
      </c>
      <c r="AT555" s="211" t="s">
        <v>222</v>
      </c>
      <c r="AU555" s="211" t="s">
        <v>222</v>
      </c>
      <c r="AV555" s="211" t="s">
        <v>222</v>
      </c>
      <c r="AW555" s="211" t="s">
        <v>222</v>
      </c>
      <c r="AX555" s="211" t="s">
        <v>222</v>
      </c>
      <c r="AY555" s="211" t="s">
        <v>222</v>
      </c>
      <c r="AZ555" s="211" t="s">
        <v>222</v>
      </c>
      <c r="BA555" s="211" t="s">
        <v>222</v>
      </c>
      <c r="BB555" s="211" t="s">
        <v>222</v>
      </c>
      <c r="BC555" s="211" t="s">
        <v>222</v>
      </c>
      <c r="BD555" s="211" t="s">
        <v>222</v>
      </c>
      <c r="BE555" s="209" t="s">
        <v>1756</v>
      </c>
      <c r="BF555" s="209" t="s">
        <v>1757</v>
      </c>
      <c r="BG555" s="211" t="s">
        <v>222</v>
      </c>
      <c r="BH555" s="211" t="s">
        <v>222</v>
      </c>
    </row>
    <row r="556" spans="1:60" x14ac:dyDescent="0.3">
      <c r="A556" s="208">
        <v>553</v>
      </c>
      <c r="B556" s="209" t="s">
        <v>2122</v>
      </c>
      <c r="C556" s="207" t="s">
        <v>844</v>
      </c>
      <c r="D556" s="209" t="s">
        <v>286</v>
      </c>
      <c r="E556" s="209" t="s">
        <v>1072</v>
      </c>
      <c r="F556" s="209" t="s">
        <v>288</v>
      </c>
      <c r="G556" s="209" t="s">
        <v>2489</v>
      </c>
      <c r="H556" s="209" t="s">
        <v>865</v>
      </c>
      <c r="I556" s="209" t="s">
        <v>222</v>
      </c>
      <c r="J556" s="209" t="s">
        <v>833</v>
      </c>
      <c r="K556" s="211">
        <v>0</v>
      </c>
      <c r="L556" s="211" t="s">
        <v>222</v>
      </c>
      <c r="M556" s="211" t="s">
        <v>222</v>
      </c>
      <c r="N556" s="211" t="s">
        <v>222</v>
      </c>
      <c r="O556" s="211" t="s">
        <v>222</v>
      </c>
      <c r="P556" s="215" t="s">
        <v>222</v>
      </c>
      <c r="Q556" s="211" t="s">
        <v>222</v>
      </c>
      <c r="R556" s="211" t="s">
        <v>222</v>
      </c>
      <c r="S556" s="211" t="s">
        <v>222</v>
      </c>
      <c r="T556" s="211" t="s">
        <v>222</v>
      </c>
      <c r="U556" s="211" t="s">
        <v>222</v>
      </c>
      <c r="V556" s="211" t="s">
        <v>222</v>
      </c>
      <c r="W556" s="215" t="s">
        <v>222</v>
      </c>
      <c r="X556" s="211" t="s">
        <v>222</v>
      </c>
      <c r="Y556" s="211" t="s">
        <v>222</v>
      </c>
      <c r="Z556" s="215" t="s">
        <v>222</v>
      </c>
      <c r="AA556" s="211" t="s">
        <v>222</v>
      </c>
      <c r="AB556" s="213">
        <v>46234</v>
      </c>
      <c r="AC556" s="212">
        <v>111598.921</v>
      </c>
      <c r="AD556" s="212">
        <v>1132723.1359999999</v>
      </c>
      <c r="AE556" s="211" t="s">
        <v>222</v>
      </c>
      <c r="AF556" s="215" t="s">
        <v>222</v>
      </c>
      <c r="AG556" s="211" t="s">
        <v>222</v>
      </c>
      <c r="AH556" s="211" t="s">
        <v>222</v>
      </c>
      <c r="AI556" s="211" t="s">
        <v>222</v>
      </c>
      <c r="AJ556" s="211" t="s">
        <v>222</v>
      </c>
      <c r="AK556" s="211" t="s">
        <v>222</v>
      </c>
      <c r="AL556" s="211" t="s">
        <v>222</v>
      </c>
      <c r="AM556" s="211" t="s">
        <v>222</v>
      </c>
      <c r="AN556" s="211" t="s">
        <v>222</v>
      </c>
      <c r="AO556" s="211" t="s">
        <v>222</v>
      </c>
      <c r="AP556" s="211" t="s">
        <v>222</v>
      </c>
      <c r="AQ556" s="211" t="s">
        <v>222</v>
      </c>
      <c r="AR556" s="211" t="s">
        <v>222</v>
      </c>
      <c r="AS556" s="211" t="s">
        <v>222</v>
      </c>
      <c r="AT556" s="211" t="s">
        <v>222</v>
      </c>
      <c r="AU556" s="211" t="s">
        <v>222</v>
      </c>
      <c r="AV556" s="211" t="s">
        <v>222</v>
      </c>
      <c r="AW556" s="211" t="s">
        <v>222</v>
      </c>
      <c r="AX556" s="211" t="s">
        <v>222</v>
      </c>
      <c r="AY556" s="211" t="s">
        <v>222</v>
      </c>
      <c r="AZ556" s="211" t="s">
        <v>222</v>
      </c>
      <c r="BA556" s="211" t="s">
        <v>222</v>
      </c>
      <c r="BB556" s="211" t="s">
        <v>222</v>
      </c>
      <c r="BC556" s="211" t="s">
        <v>222</v>
      </c>
      <c r="BD556" s="211" t="s">
        <v>222</v>
      </c>
      <c r="BE556" s="209" t="s">
        <v>1756</v>
      </c>
      <c r="BF556" s="209" t="s">
        <v>1757</v>
      </c>
      <c r="BG556" s="211" t="s">
        <v>222</v>
      </c>
      <c r="BH556" s="211" t="s">
        <v>222</v>
      </c>
    </row>
    <row r="557" spans="1:60" x14ac:dyDescent="0.3">
      <c r="A557" s="208">
        <v>554</v>
      </c>
      <c r="B557" s="209" t="s">
        <v>2096</v>
      </c>
      <c r="C557" s="207" t="s">
        <v>844</v>
      </c>
      <c r="D557" s="209" t="s">
        <v>286</v>
      </c>
      <c r="E557" s="209" t="s">
        <v>1072</v>
      </c>
      <c r="F557" s="209" t="s">
        <v>288</v>
      </c>
      <c r="G557" s="209" t="s">
        <v>1977</v>
      </c>
      <c r="H557" s="209" t="s">
        <v>303</v>
      </c>
      <c r="I557" s="209" t="s">
        <v>222</v>
      </c>
      <c r="J557" s="209" t="s">
        <v>833</v>
      </c>
      <c r="K557" s="211">
        <v>10.769230769</v>
      </c>
      <c r="L557" s="211" t="s">
        <v>222</v>
      </c>
      <c r="M557" s="211" t="s">
        <v>222</v>
      </c>
      <c r="N557" s="211" t="s">
        <v>222</v>
      </c>
      <c r="O557" s="212">
        <v>0</v>
      </c>
      <c r="P557" s="213">
        <v>46209</v>
      </c>
      <c r="Q557" s="211" t="s">
        <v>222</v>
      </c>
      <c r="R557" s="211" t="s">
        <v>222</v>
      </c>
      <c r="S557" s="211" t="s">
        <v>222</v>
      </c>
      <c r="T557" s="211" t="s">
        <v>222</v>
      </c>
      <c r="U557" s="211" t="s">
        <v>222</v>
      </c>
      <c r="V557" s="211" t="s">
        <v>222</v>
      </c>
      <c r="W557" s="215" t="s">
        <v>222</v>
      </c>
      <c r="X557" s="211" t="s">
        <v>222</v>
      </c>
      <c r="Y557" s="211" t="s">
        <v>222</v>
      </c>
      <c r="Z557" s="215" t="s">
        <v>222</v>
      </c>
      <c r="AA557" s="211" t="s">
        <v>222</v>
      </c>
      <c r="AB557" s="213">
        <v>46234</v>
      </c>
      <c r="AC557" s="212">
        <v>567206.27300000004</v>
      </c>
      <c r="AD557" s="212">
        <v>5253747.54</v>
      </c>
      <c r="AE557" s="211" t="s">
        <v>222</v>
      </c>
      <c r="AF557" s="215" t="s">
        <v>222</v>
      </c>
      <c r="AG557" s="211" t="s">
        <v>222</v>
      </c>
      <c r="AH557" s="211" t="s">
        <v>222</v>
      </c>
      <c r="AI557" s="211">
        <v>0</v>
      </c>
      <c r="AJ557" s="211" t="s">
        <v>222</v>
      </c>
      <c r="AK557" s="211" t="s">
        <v>222</v>
      </c>
      <c r="AL557" s="211" t="s">
        <v>222</v>
      </c>
      <c r="AM557" s="211" t="s">
        <v>222</v>
      </c>
      <c r="AN557" s="211" t="s">
        <v>222</v>
      </c>
      <c r="AO557" s="211" t="s">
        <v>222</v>
      </c>
      <c r="AP557" s="211" t="s">
        <v>222</v>
      </c>
      <c r="AQ557" s="211" t="s">
        <v>222</v>
      </c>
      <c r="AR557" s="211" t="s">
        <v>222</v>
      </c>
      <c r="AS557" s="211" t="s">
        <v>222</v>
      </c>
      <c r="AT557" s="211" t="s">
        <v>222</v>
      </c>
      <c r="AU557" s="211" t="s">
        <v>222</v>
      </c>
      <c r="AV557" s="211" t="s">
        <v>222</v>
      </c>
      <c r="AW557" s="210">
        <v>0</v>
      </c>
      <c r="AX557" s="210">
        <v>0</v>
      </c>
      <c r="AY557" s="211" t="s">
        <v>222</v>
      </c>
      <c r="AZ557" s="211" t="s">
        <v>222</v>
      </c>
      <c r="BA557" s="211" t="s">
        <v>222</v>
      </c>
      <c r="BB557" s="211" t="s">
        <v>222</v>
      </c>
      <c r="BC557" s="211" t="s">
        <v>222</v>
      </c>
      <c r="BD557" s="211" t="s">
        <v>222</v>
      </c>
      <c r="BE557" s="209" t="s">
        <v>1756</v>
      </c>
      <c r="BF557" s="209" t="s">
        <v>1757</v>
      </c>
      <c r="BG557" s="211">
        <v>0</v>
      </c>
      <c r="BH557" s="210">
        <v>0</v>
      </c>
    </row>
    <row r="558" spans="1:60" x14ac:dyDescent="0.3">
      <c r="A558" s="208">
        <v>555</v>
      </c>
      <c r="B558" s="209" t="s">
        <v>2190</v>
      </c>
      <c r="C558" s="207" t="s">
        <v>844</v>
      </c>
      <c r="D558" s="209" t="s">
        <v>286</v>
      </c>
      <c r="E558" s="209" t="s">
        <v>1072</v>
      </c>
      <c r="F558" s="209" t="s">
        <v>288</v>
      </c>
      <c r="G558" s="209" t="s">
        <v>1551</v>
      </c>
      <c r="H558" s="209" t="s">
        <v>1208</v>
      </c>
      <c r="I558" s="209" t="s">
        <v>291</v>
      </c>
      <c r="J558" s="209" t="s">
        <v>833</v>
      </c>
      <c r="K558" s="211">
        <v>0</v>
      </c>
      <c r="L558" s="211" t="s">
        <v>222</v>
      </c>
      <c r="M558" s="211" t="s">
        <v>222</v>
      </c>
      <c r="N558" s="211" t="s">
        <v>222</v>
      </c>
      <c r="O558" s="211" t="s">
        <v>222</v>
      </c>
      <c r="P558" s="215" t="s">
        <v>222</v>
      </c>
      <c r="Q558" s="211" t="s">
        <v>222</v>
      </c>
      <c r="R558" s="211" t="s">
        <v>222</v>
      </c>
      <c r="S558" s="211" t="s">
        <v>222</v>
      </c>
      <c r="T558" s="211" t="s">
        <v>222</v>
      </c>
      <c r="U558" s="211" t="s">
        <v>222</v>
      </c>
      <c r="V558" s="211" t="s">
        <v>222</v>
      </c>
      <c r="W558" s="215" t="s">
        <v>222</v>
      </c>
      <c r="X558" s="211" t="s">
        <v>222</v>
      </c>
      <c r="Y558" s="211" t="s">
        <v>222</v>
      </c>
      <c r="Z558" s="215" t="s">
        <v>222</v>
      </c>
      <c r="AA558" s="211" t="s">
        <v>222</v>
      </c>
      <c r="AB558" s="213">
        <v>45869</v>
      </c>
      <c r="AC558" s="212">
        <v>1232.5440000000001</v>
      </c>
      <c r="AD558" s="212">
        <v>69989.312489999997</v>
      </c>
      <c r="AE558" s="211" t="s">
        <v>222</v>
      </c>
      <c r="AF558" s="215" t="s">
        <v>222</v>
      </c>
      <c r="AG558" s="211" t="s">
        <v>222</v>
      </c>
      <c r="AH558" s="211" t="s">
        <v>222</v>
      </c>
      <c r="AI558" s="211" t="s">
        <v>222</v>
      </c>
      <c r="AJ558" s="211" t="s">
        <v>222</v>
      </c>
      <c r="AK558" s="211" t="s">
        <v>222</v>
      </c>
      <c r="AL558" s="211" t="s">
        <v>222</v>
      </c>
      <c r="AM558" s="211" t="s">
        <v>222</v>
      </c>
      <c r="AN558" s="211" t="s">
        <v>222</v>
      </c>
      <c r="AO558" s="211" t="s">
        <v>222</v>
      </c>
      <c r="AP558" s="211" t="s">
        <v>222</v>
      </c>
      <c r="AQ558" s="211" t="s">
        <v>222</v>
      </c>
      <c r="AR558" s="211" t="s">
        <v>222</v>
      </c>
      <c r="AS558" s="211" t="s">
        <v>222</v>
      </c>
      <c r="AT558" s="211" t="s">
        <v>222</v>
      </c>
      <c r="AU558" s="211" t="s">
        <v>222</v>
      </c>
      <c r="AV558" s="211" t="s">
        <v>222</v>
      </c>
      <c r="AW558" s="211" t="s">
        <v>222</v>
      </c>
      <c r="AX558" s="211" t="s">
        <v>222</v>
      </c>
      <c r="AY558" s="211" t="s">
        <v>222</v>
      </c>
      <c r="AZ558" s="211" t="s">
        <v>222</v>
      </c>
      <c r="BA558" s="211" t="s">
        <v>222</v>
      </c>
      <c r="BB558" s="211" t="s">
        <v>222</v>
      </c>
      <c r="BC558" s="211" t="s">
        <v>222</v>
      </c>
      <c r="BD558" s="211" t="s">
        <v>222</v>
      </c>
      <c r="BE558" s="209" t="s">
        <v>1756</v>
      </c>
      <c r="BF558" s="209" t="s">
        <v>1758</v>
      </c>
      <c r="BG558" s="211" t="s">
        <v>222</v>
      </c>
      <c r="BH558" s="211" t="s">
        <v>222</v>
      </c>
    </row>
    <row r="559" spans="1:60" x14ac:dyDescent="0.3">
      <c r="A559" s="208">
        <v>556</v>
      </c>
      <c r="B559" s="209" t="s">
        <v>2403</v>
      </c>
      <c r="C559" s="207" t="s">
        <v>844</v>
      </c>
      <c r="D559" s="209" t="s">
        <v>286</v>
      </c>
      <c r="E559" s="209" t="s">
        <v>1072</v>
      </c>
      <c r="F559" s="209" t="s">
        <v>288</v>
      </c>
      <c r="G559" s="209" t="s">
        <v>1854</v>
      </c>
      <c r="H559" s="209" t="s">
        <v>1807</v>
      </c>
      <c r="I559" s="209" t="s">
        <v>291</v>
      </c>
      <c r="J559" s="209" t="s">
        <v>833</v>
      </c>
      <c r="K559" s="211">
        <v>0</v>
      </c>
      <c r="L559" s="211" t="s">
        <v>222</v>
      </c>
      <c r="M559" s="211" t="s">
        <v>222</v>
      </c>
      <c r="N559" s="211" t="s">
        <v>222</v>
      </c>
      <c r="O559" s="211" t="s">
        <v>222</v>
      </c>
      <c r="P559" s="215" t="s">
        <v>222</v>
      </c>
      <c r="Q559" s="211" t="s">
        <v>222</v>
      </c>
      <c r="R559" s="211" t="s">
        <v>222</v>
      </c>
      <c r="S559" s="211" t="s">
        <v>222</v>
      </c>
      <c r="T559" s="211" t="s">
        <v>222</v>
      </c>
      <c r="U559" s="211" t="s">
        <v>222</v>
      </c>
      <c r="V559" s="211" t="s">
        <v>222</v>
      </c>
      <c r="W559" s="215" t="s">
        <v>222</v>
      </c>
      <c r="X559" s="211" t="s">
        <v>222</v>
      </c>
      <c r="Y559" s="211" t="s">
        <v>222</v>
      </c>
      <c r="Z559" s="215" t="s">
        <v>222</v>
      </c>
      <c r="AA559" s="211" t="s">
        <v>222</v>
      </c>
      <c r="AB559" s="213">
        <v>46234</v>
      </c>
      <c r="AC559" s="212">
        <v>583.34</v>
      </c>
      <c r="AD559" s="212">
        <v>5034.1338900000001</v>
      </c>
      <c r="AE559" s="211" t="s">
        <v>222</v>
      </c>
      <c r="AF559" s="215" t="s">
        <v>222</v>
      </c>
      <c r="AG559" s="211" t="s">
        <v>222</v>
      </c>
      <c r="AH559" s="211" t="s">
        <v>222</v>
      </c>
      <c r="AI559" s="211" t="s">
        <v>222</v>
      </c>
      <c r="AJ559" s="211" t="s">
        <v>222</v>
      </c>
      <c r="AK559" s="211" t="s">
        <v>222</v>
      </c>
      <c r="AL559" s="211" t="s">
        <v>222</v>
      </c>
      <c r="AM559" s="211" t="s">
        <v>222</v>
      </c>
      <c r="AN559" s="211" t="s">
        <v>222</v>
      </c>
      <c r="AO559" s="211" t="s">
        <v>222</v>
      </c>
      <c r="AP559" s="211" t="s">
        <v>222</v>
      </c>
      <c r="AQ559" s="211" t="s">
        <v>222</v>
      </c>
      <c r="AR559" s="211" t="s">
        <v>222</v>
      </c>
      <c r="AS559" s="211" t="s">
        <v>222</v>
      </c>
      <c r="AT559" s="211" t="s">
        <v>222</v>
      </c>
      <c r="AU559" s="211" t="s">
        <v>222</v>
      </c>
      <c r="AV559" s="211" t="s">
        <v>222</v>
      </c>
      <c r="AW559" s="211" t="s">
        <v>222</v>
      </c>
      <c r="AX559" s="211" t="s">
        <v>222</v>
      </c>
      <c r="AY559" s="211" t="s">
        <v>222</v>
      </c>
      <c r="AZ559" s="211" t="s">
        <v>222</v>
      </c>
      <c r="BA559" s="211" t="s">
        <v>222</v>
      </c>
      <c r="BB559" s="211" t="s">
        <v>222</v>
      </c>
      <c r="BC559" s="211" t="s">
        <v>222</v>
      </c>
      <c r="BD559" s="211" t="s">
        <v>222</v>
      </c>
      <c r="BE559" s="209" t="s">
        <v>1756</v>
      </c>
      <c r="BF559" s="209" t="s">
        <v>1757</v>
      </c>
      <c r="BG559" s="211" t="s">
        <v>222</v>
      </c>
      <c r="BH559" s="211" t="s">
        <v>222</v>
      </c>
    </row>
    <row r="560" spans="1:60" x14ac:dyDescent="0.3">
      <c r="A560" s="208">
        <v>557</v>
      </c>
      <c r="B560" s="209" t="s">
        <v>2195</v>
      </c>
      <c r="C560" s="207" t="s">
        <v>844</v>
      </c>
      <c r="D560" s="209" t="s">
        <v>286</v>
      </c>
      <c r="E560" s="209" t="s">
        <v>1072</v>
      </c>
      <c r="F560" s="209" t="s">
        <v>288</v>
      </c>
      <c r="G560" s="209" t="s">
        <v>1247</v>
      </c>
      <c r="H560" s="209" t="s">
        <v>1036</v>
      </c>
      <c r="I560" s="209" t="s">
        <v>291</v>
      </c>
      <c r="J560" s="209" t="s">
        <v>833</v>
      </c>
      <c r="K560" s="211">
        <v>0</v>
      </c>
      <c r="L560" s="211" t="s">
        <v>222</v>
      </c>
      <c r="M560" s="211" t="s">
        <v>222</v>
      </c>
      <c r="N560" s="211" t="s">
        <v>222</v>
      </c>
      <c r="O560" s="211" t="s">
        <v>222</v>
      </c>
      <c r="P560" s="215" t="s">
        <v>222</v>
      </c>
      <c r="Q560" s="211" t="s">
        <v>222</v>
      </c>
      <c r="R560" s="211" t="s">
        <v>222</v>
      </c>
      <c r="S560" s="211" t="s">
        <v>222</v>
      </c>
      <c r="T560" s="211" t="s">
        <v>222</v>
      </c>
      <c r="U560" s="211" t="s">
        <v>222</v>
      </c>
      <c r="V560" s="211" t="s">
        <v>222</v>
      </c>
      <c r="W560" s="215" t="s">
        <v>222</v>
      </c>
      <c r="X560" s="211" t="s">
        <v>222</v>
      </c>
      <c r="Y560" s="211" t="s">
        <v>222</v>
      </c>
      <c r="Z560" s="215" t="s">
        <v>222</v>
      </c>
      <c r="AA560" s="211" t="s">
        <v>222</v>
      </c>
      <c r="AB560" s="213">
        <v>46234</v>
      </c>
      <c r="AC560" s="212">
        <v>5031.6760000000004</v>
      </c>
      <c r="AD560" s="212">
        <v>511363.71042000002</v>
      </c>
      <c r="AE560" s="211" t="s">
        <v>222</v>
      </c>
      <c r="AF560" s="215" t="s">
        <v>222</v>
      </c>
      <c r="AG560" s="211" t="s">
        <v>222</v>
      </c>
      <c r="AH560" s="211" t="s">
        <v>222</v>
      </c>
      <c r="AI560" s="211" t="s">
        <v>222</v>
      </c>
      <c r="AJ560" s="211" t="s">
        <v>222</v>
      </c>
      <c r="AK560" s="211" t="s">
        <v>222</v>
      </c>
      <c r="AL560" s="211" t="s">
        <v>222</v>
      </c>
      <c r="AM560" s="211" t="s">
        <v>222</v>
      </c>
      <c r="AN560" s="211" t="s">
        <v>222</v>
      </c>
      <c r="AO560" s="211" t="s">
        <v>222</v>
      </c>
      <c r="AP560" s="211" t="s">
        <v>222</v>
      </c>
      <c r="AQ560" s="211" t="s">
        <v>222</v>
      </c>
      <c r="AR560" s="211" t="s">
        <v>222</v>
      </c>
      <c r="AS560" s="211" t="s">
        <v>222</v>
      </c>
      <c r="AT560" s="211" t="s">
        <v>222</v>
      </c>
      <c r="AU560" s="211" t="s">
        <v>222</v>
      </c>
      <c r="AV560" s="211" t="s">
        <v>222</v>
      </c>
      <c r="AW560" s="211" t="s">
        <v>222</v>
      </c>
      <c r="AX560" s="211" t="s">
        <v>222</v>
      </c>
      <c r="AY560" s="211" t="s">
        <v>222</v>
      </c>
      <c r="AZ560" s="211" t="s">
        <v>222</v>
      </c>
      <c r="BA560" s="211" t="s">
        <v>222</v>
      </c>
      <c r="BB560" s="211" t="s">
        <v>222</v>
      </c>
      <c r="BC560" s="211" t="s">
        <v>222</v>
      </c>
      <c r="BD560" s="211" t="s">
        <v>222</v>
      </c>
      <c r="BE560" s="209" t="s">
        <v>1756</v>
      </c>
      <c r="BF560" s="209" t="s">
        <v>1757</v>
      </c>
      <c r="BG560" s="211" t="s">
        <v>222</v>
      </c>
      <c r="BH560" s="211" t="s">
        <v>222</v>
      </c>
    </row>
    <row r="561" spans="1:60" x14ac:dyDescent="0.3">
      <c r="A561" s="208">
        <v>558</v>
      </c>
      <c r="B561" s="209" t="s">
        <v>2139</v>
      </c>
      <c r="C561" s="207" t="s">
        <v>844</v>
      </c>
      <c r="D561" s="209" t="s">
        <v>286</v>
      </c>
      <c r="E561" s="209" t="s">
        <v>1072</v>
      </c>
      <c r="F561" s="209" t="s">
        <v>288</v>
      </c>
      <c r="G561" s="209" t="s">
        <v>1557</v>
      </c>
      <c r="H561" s="209" t="s">
        <v>376</v>
      </c>
      <c r="I561" s="209" t="s">
        <v>291</v>
      </c>
      <c r="J561" s="209" t="s">
        <v>833</v>
      </c>
      <c r="K561" s="211">
        <v>0</v>
      </c>
      <c r="L561" s="211" t="s">
        <v>222</v>
      </c>
      <c r="M561" s="212">
        <v>0</v>
      </c>
      <c r="N561" s="212">
        <v>0</v>
      </c>
      <c r="O561" s="212">
        <v>0</v>
      </c>
      <c r="P561" s="213">
        <v>45548</v>
      </c>
      <c r="Q561" s="211" t="s">
        <v>222</v>
      </c>
      <c r="R561" s="211" t="s">
        <v>222</v>
      </c>
      <c r="S561" s="211" t="s">
        <v>222</v>
      </c>
      <c r="T561" s="211" t="s">
        <v>222</v>
      </c>
      <c r="U561" s="211" t="s">
        <v>222</v>
      </c>
      <c r="V561" s="211" t="s">
        <v>222</v>
      </c>
      <c r="W561" s="215" t="s">
        <v>222</v>
      </c>
      <c r="X561" s="211" t="s">
        <v>222</v>
      </c>
      <c r="Y561" s="211" t="s">
        <v>222</v>
      </c>
      <c r="Z561" s="215" t="s">
        <v>222</v>
      </c>
      <c r="AA561" s="211" t="s">
        <v>222</v>
      </c>
      <c r="AB561" s="213">
        <v>46234</v>
      </c>
      <c r="AC561" s="212">
        <v>4235.0420000000004</v>
      </c>
      <c r="AD561" s="212">
        <v>429595.94419000001</v>
      </c>
      <c r="AE561" s="211" t="s">
        <v>222</v>
      </c>
      <c r="AF561" s="215" t="s">
        <v>222</v>
      </c>
      <c r="AG561" s="211" t="s">
        <v>222</v>
      </c>
      <c r="AH561" s="211">
        <v>0</v>
      </c>
      <c r="AI561" s="211">
        <v>0</v>
      </c>
      <c r="AJ561" s="211" t="s">
        <v>222</v>
      </c>
      <c r="AK561" s="211" t="s">
        <v>222</v>
      </c>
      <c r="AL561" s="211" t="s">
        <v>222</v>
      </c>
      <c r="AM561" s="211" t="s">
        <v>222</v>
      </c>
      <c r="AN561" s="211" t="s">
        <v>222</v>
      </c>
      <c r="AO561" s="211" t="s">
        <v>222</v>
      </c>
      <c r="AP561" s="211" t="s">
        <v>222</v>
      </c>
      <c r="AQ561" s="211" t="s">
        <v>222</v>
      </c>
      <c r="AR561" s="211" t="s">
        <v>222</v>
      </c>
      <c r="AS561" s="211" t="s">
        <v>222</v>
      </c>
      <c r="AT561" s="211" t="s">
        <v>222</v>
      </c>
      <c r="AU561" s="211" t="s">
        <v>222</v>
      </c>
      <c r="AV561" s="211" t="s">
        <v>222</v>
      </c>
      <c r="AW561" s="211" t="s">
        <v>222</v>
      </c>
      <c r="AX561" s="211" t="s">
        <v>222</v>
      </c>
      <c r="AY561" s="211" t="s">
        <v>222</v>
      </c>
      <c r="AZ561" s="211" t="s">
        <v>222</v>
      </c>
      <c r="BA561" s="211" t="s">
        <v>222</v>
      </c>
      <c r="BB561" s="211" t="s">
        <v>222</v>
      </c>
      <c r="BC561" s="211" t="s">
        <v>222</v>
      </c>
      <c r="BD561" s="211" t="s">
        <v>222</v>
      </c>
      <c r="BE561" s="209" t="s">
        <v>1756</v>
      </c>
      <c r="BF561" s="209" t="s">
        <v>1757</v>
      </c>
      <c r="BG561" s="211">
        <v>0</v>
      </c>
      <c r="BH561" s="211" t="s">
        <v>222</v>
      </c>
    </row>
    <row r="562" spans="1:60" x14ac:dyDescent="0.3">
      <c r="A562" s="208">
        <v>559</v>
      </c>
      <c r="B562" s="209" t="s">
        <v>2406</v>
      </c>
      <c r="C562" s="207" t="s">
        <v>844</v>
      </c>
      <c r="D562" s="209" t="s">
        <v>286</v>
      </c>
      <c r="E562" s="209" t="s">
        <v>1072</v>
      </c>
      <c r="F562" s="209" t="s">
        <v>288</v>
      </c>
      <c r="G562" s="209" t="s">
        <v>2076</v>
      </c>
      <c r="H562" s="209" t="s">
        <v>1782</v>
      </c>
      <c r="I562" s="209" t="s">
        <v>222</v>
      </c>
      <c r="J562" s="209" t="s">
        <v>833</v>
      </c>
      <c r="K562" s="211">
        <v>0</v>
      </c>
      <c r="L562" s="211" t="s">
        <v>222</v>
      </c>
      <c r="M562" s="211" t="s">
        <v>222</v>
      </c>
      <c r="N562" s="211" t="s">
        <v>222</v>
      </c>
      <c r="O562" s="211" t="s">
        <v>222</v>
      </c>
      <c r="P562" s="215" t="s">
        <v>222</v>
      </c>
      <c r="Q562" s="211" t="s">
        <v>222</v>
      </c>
      <c r="R562" s="211" t="s">
        <v>222</v>
      </c>
      <c r="S562" s="211" t="s">
        <v>222</v>
      </c>
      <c r="T562" s="211" t="s">
        <v>222</v>
      </c>
      <c r="U562" s="211" t="s">
        <v>222</v>
      </c>
      <c r="V562" s="211" t="s">
        <v>222</v>
      </c>
      <c r="W562" s="215" t="s">
        <v>222</v>
      </c>
      <c r="X562" s="211" t="s">
        <v>222</v>
      </c>
      <c r="Y562" s="211" t="s">
        <v>222</v>
      </c>
      <c r="Z562" s="215" t="s">
        <v>222</v>
      </c>
      <c r="AA562" s="211" t="s">
        <v>222</v>
      </c>
      <c r="AB562" s="213">
        <v>46234</v>
      </c>
      <c r="AC562" s="212">
        <v>51067.415000000001</v>
      </c>
      <c r="AD562" s="212">
        <v>496307.53753999999</v>
      </c>
      <c r="AE562" s="211" t="s">
        <v>222</v>
      </c>
      <c r="AF562" s="215" t="s">
        <v>222</v>
      </c>
      <c r="AG562" s="211" t="s">
        <v>222</v>
      </c>
      <c r="AH562" s="211" t="s">
        <v>222</v>
      </c>
      <c r="AI562" s="211" t="s">
        <v>222</v>
      </c>
      <c r="AJ562" s="211" t="s">
        <v>222</v>
      </c>
      <c r="AK562" s="211" t="s">
        <v>222</v>
      </c>
      <c r="AL562" s="211" t="s">
        <v>222</v>
      </c>
      <c r="AM562" s="211" t="s">
        <v>222</v>
      </c>
      <c r="AN562" s="211" t="s">
        <v>222</v>
      </c>
      <c r="AO562" s="211" t="s">
        <v>222</v>
      </c>
      <c r="AP562" s="211" t="s">
        <v>222</v>
      </c>
      <c r="AQ562" s="211" t="s">
        <v>222</v>
      </c>
      <c r="AR562" s="211" t="s">
        <v>222</v>
      </c>
      <c r="AS562" s="211" t="s">
        <v>222</v>
      </c>
      <c r="AT562" s="211" t="s">
        <v>222</v>
      </c>
      <c r="AU562" s="211" t="s">
        <v>222</v>
      </c>
      <c r="AV562" s="211" t="s">
        <v>222</v>
      </c>
      <c r="AW562" s="211" t="s">
        <v>222</v>
      </c>
      <c r="AX562" s="211" t="s">
        <v>222</v>
      </c>
      <c r="AY562" s="211" t="s">
        <v>222</v>
      </c>
      <c r="AZ562" s="211" t="s">
        <v>222</v>
      </c>
      <c r="BA562" s="211" t="s">
        <v>222</v>
      </c>
      <c r="BB562" s="211" t="s">
        <v>222</v>
      </c>
      <c r="BC562" s="211" t="s">
        <v>222</v>
      </c>
      <c r="BD562" s="211" t="s">
        <v>222</v>
      </c>
      <c r="BE562" s="209" t="s">
        <v>1756</v>
      </c>
      <c r="BF562" s="209" t="s">
        <v>1757</v>
      </c>
      <c r="BG562" s="211" t="s">
        <v>222</v>
      </c>
      <c r="BH562" s="211" t="s">
        <v>222</v>
      </c>
    </row>
    <row r="563" spans="1:60" x14ac:dyDescent="0.3">
      <c r="A563" s="208">
        <v>560</v>
      </c>
      <c r="B563" s="209" t="s">
        <v>2196</v>
      </c>
      <c r="C563" s="207" t="s">
        <v>844</v>
      </c>
      <c r="D563" s="209" t="s">
        <v>286</v>
      </c>
      <c r="E563" s="209" t="s">
        <v>1072</v>
      </c>
      <c r="F563" s="209" t="s">
        <v>288</v>
      </c>
      <c r="G563" s="209" t="s">
        <v>1558</v>
      </c>
      <c r="H563" s="209" t="s">
        <v>1046</v>
      </c>
      <c r="I563" s="209" t="s">
        <v>291</v>
      </c>
      <c r="J563" s="209" t="s">
        <v>833</v>
      </c>
      <c r="K563" s="211">
        <v>0</v>
      </c>
      <c r="L563" s="211" t="s">
        <v>222</v>
      </c>
      <c r="M563" s="212">
        <v>0</v>
      </c>
      <c r="N563" s="212">
        <v>0</v>
      </c>
      <c r="O563" s="212">
        <v>0</v>
      </c>
      <c r="P563" s="213">
        <v>45624</v>
      </c>
      <c r="Q563" s="211" t="s">
        <v>222</v>
      </c>
      <c r="R563" s="211" t="s">
        <v>222</v>
      </c>
      <c r="S563" s="211" t="s">
        <v>222</v>
      </c>
      <c r="T563" s="211" t="s">
        <v>222</v>
      </c>
      <c r="U563" s="211" t="s">
        <v>222</v>
      </c>
      <c r="V563" s="211" t="s">
        <v>222</v>
      </c>
      <c r="W563" s="215" t="s">
        <v>222</v>
      </c>
      <c r="X563" s="211" t="s">
        <v>222</v>
      </c>
      <c r="Y563" s="211" t="s">
        <v>222</v>
      </c>
      <c r="Z563" s="215" t="s">
        <v>222</v>
      </c>
      <c r="AA563" s="211" t="s">
        <v>222</v>
      </c>
      <c r="AB563" s="213">
        <v>45900</v>
      </c>
      <c r="AC563" s="212">
        <v>2369.8359999999998</v>
      </c>
      <c r="AD563" s="212">
        <v>242032.30976</v>
      </c>
      <c r="AE563" s="211" t="s">
        <v>222</v>
      </c>
      <c r="AF563" s="215" t="s">
        <v>222</v>
      </c>
      <c r="AG563" s="211" t="s">
        <v>222</v>
      </c>
      <c r="AH563" s="211">
        <v>0</v>
      </c>
      <c r="AI563" s="211">
        <v>0</v>
      </c>
      <c r="AJ563" s="211" t="s">
        <v>222</v>
      </c>
      <c r="AK563" s="211" t="s">
        <v>222</v>
      </c>
      <c r="AL563" s="211" t="s">
        <v>222</v>
      </c>
      <c r="AM563" s="211" t="s">
        <v>222</v>
      </c>
      <c r="AN563" s="211" t="s">
        <v>222</v>
      </c>
      <c r="AO563" s="211" t="s">
        <v>222</v>
      </c>
      <c r="AP563" s="211" t="s">
        <v>222</v>
      </c>
      <c r="AQ563" s="211" t="s">
        <v>222</v>
      </c>
      <c r="AR563" s="211" t="s">
        <v>222</v>
      </c>
      <c r="AS563" s="211" t="s">
        <v>222</v>
      </c>
      <c r="AT563" s="211" t="s">
        <v>222</v>
      </c>
      <c r="AU563" s="211" t="s">
        <v>222</v>
      </c>
      <c r="AV563" s="211" t="s">
        <v>222</v>
      </c>
      <c r="AW563" s="211" t="s">
        <v>222</v>
      </c>
      <c r="AX563" s="211" t="s">
        <v>222</v>
      </c>
      <c r="AY563" s="211" t="s">
        <v>222</v>
      </c>
      <c r="AZ563" s="211" t="s">
        <v>222</v>
      </c>
      <c r="BA563" s="211" t="s">
        <v>222</v>
      </c>
      <c r="BB563" s="211" t="s">
        <v>222</v>
      </c>
      <c r="BC563" s="211" t="s">
        <v>222</v>
      </c>
      <c r="BD563" s="211" t="s">
        <v>222</v>
      </c>
      <c r="BE563" s="209" t="s">
        <v>1756</v>
      </c>
      <c r="BF563" s="209" t="s">
        <v>1758</v>
      </c>
      <c r="BG563" s="211">
        <v>0</v>
      </c>
      <c r="BH563" s="211" t="s">
        <v>222</v>
      </c>
    </row>
    <row r="564" spans="1:60" x14ac:dyDescent="0.3">
      <c r="A564" s="208">
        <v>561</v>
      </c>
      <c r="B564" s="209" t="s">
        <v>2149</v>
      </c>
      <c r="C564" s="207" t="s">
        <v>844</v>
      </c>
      <c r="D564" s="209" t="s">
        <v>286</v>
      </c>
      <c r="E564" s="209" t="s">
        <v>1072</v>
      </c>
      <c r="F564" s="209" t="s">
        <v>288</v>
      </c>
      <c r="G564" s="209" t="s">
        <v>1559</v>
      </c>
      <c r="H564" s="209" t="s">
        <v>869</v>
      </c>
      <c r="I564" s="209" t="s">
        <v>291</v>
      </c>
      <c r="J564" s="209" t="s">
        <v>833</v>
      </c>
      <c r="K564" s="211">
        <v>0</v>
      </c>
      <c r="L564" s="211" t="s">
        <v>222</v>
      </c>
      <c r="M564" s="211" t="s">
        <v>222</v>
      </c>
      <c r="N564" s="211" t="s">
        <v>222</v>
      </c>
      <c r="O564" s="211" t="s">
        <v>222</v>
      </c>
      <c r="P564" s="215" t="s">
        <v>222</v>
      </c>
      <c r="Q564" s="211" t="s">
        <v>222</v>
      </c>
      <c r="R564" s="211" t="s">
        <v>222</v>
      </c>
      <c r="S564" s="211" t="s">
        <v>222</v>
      </c>
      <c r="T564" s="211" t="s">
        <v>222</v>
      </c>
      <c r="U564" s="211" t="s">
        <v>222</v>
      </c>
      <c r="V564" s="211" t="s">
        <v>222</v>
      </c>
      <c r="W564" s="215" t="s">
        <v>222</v>
      </c>
      <c r="X564" s="211" t="s">
        <v>222</v>
      </c>
      <c r="Y564" s="211" t="s">
        <v>222</v>
      </c>
      <c r="Z564" s="215" t="s">
        <v>222</v>
      </c>
      <c r="AA564" s="211" t="s">
        <v>222</v>
      </c>
      <c r="AB564" s="213">
        <v>46234</v>
      </c>
      <c r="AC564" s="212">
        <v>4020.6350000000002</v>
      </c>
      <c r="AD564" s="212">
        <v>337792.10515000002</v>
      </c>
      <c r="AE564" s="211" t="s">
        <v>222</v>
      </c>
      <c r="AF564" s="215" t="s">
        <v>222</v>
      </c>
      <c r="AG564" s="211" t="s">
        <v>222</v>
      </c>
      <c r="AH564" s="211" t="s">
        <v>222</v>
      </c>
      <c r="AI564" s="211" t="s">
        <v>222</v>
      </c>
      <c r="AJ564" s="211" t="s">
        <v>222</v>
      </c>
      <c r="AK564" s="211" t="s">
        <v>222</v>
      </c>
      <c r="AL564" s="211" t="s">
        <v>222</v>
      </c>
      <c r="AM564" s="211" t="s">
        <v>222</v>
      </c>
      <c r="AN564" s="211" t="s">
        <v>222</v>
      </c>
      <c r="AO564" s="211" t="s">
        <v>222</v>
      </c>
      <c r="AP564" s="211" t="s">
        <v>222</v>
      </c>
      <c r="AQ564" s="211" t="s">
        <v>222</v>
      </c>
      <c r="AR564" s="211" t="s">
        <v>222</v>
      </c>
      <c r="AS564" s="211" t="s">
        <v>222</v>
      </c>
      <c r="AT564" s="211" t="s">
        <v>222</v>
      </c>
      <c r="AU564" s="211" t="s">
        <v>222</v>
      </c>
      <c r="AV564" s="211" t="s">
        <v>222</v>
      </c>
      <c r="AW564" s="211" t="s">
        <v>222</v>
      </c>
      <c r="AX564" s="211" t="s">
        <v>222</v>
      </c>
      <c r="AY564" s="211" t="s">
        <v>222</v>
      </c>
      <c r="AZ564" s="211" t="s">
        <v>222</v>
      </c>
      <c r="BA564" s="211" t="s">
        <v>222</v>
      </c>
      <c r="BB564" s="211" t="s">
        <v>222</v>
      </c>
      <c r="BC564" s="211" t="s">
        <v>222</v>
      </c>
      <c r="BD564" s="211" t="s">
        <v>222</v>
      </c>
      <c r="BE564" s="209" t="s">
        <v>1756</v>
      </c>
      <c r="BF564" s="209" t="s">
        <v>1757</v>
      </c>
      <c r="BG564" s="211" t="s">
        <v>222</v>
      </c>
      <c r="BH564" s="211" t="s">
        <v>222</v>
      </c>
    </row>
    <row r="565" spans="1:60" x14ac:dyDescent="0.3">
      <c r="A565" s="208">
        <v>562</v>
      </c>
      <c r="B565" s="209" t="s">
        <v>2199</v>
      </c>
      <c r="C565" s="207" t="s">
        <v>844</v>
      </c>
      <c r="D565" s="209" t="s">
        <v>286</v>
      </c>
      <c r="E565" s="209" t="s">
        <v>1072</v>
      </c>
      <c r="F565" s="209" t="s">
        <v>288</v>
      </c>
      <c r="G565" s="209" t="s">
        <v>2490</v>
      </c>
      <c r="H565" s="209" t="s">
        <v>1221</v>
      </c>
      <c r="I565" s="209" t="s">
        <v>222</v>
      </c>
      <c r="J565" s="209" t="s">
        <v>833</v>
      </c>
      <c r="K565" s="211">
        <v>0</v>
      </c>
      <c r="L565" s="211" t="s">
        <v>222</v>
      </c>
      <c r="M565" s="211" t="s">
        <v>222</v>
      </c>
      <c r="N565" s="211" t="s">
        <v>222</v>
      </c>
      <c r="O565" s="211" t="s">
        <v>222</v>
      </c>
      <c r="P565" s="215" t="s">
        <v>222</v>
      </c>
      <c r="Q565" s="211" t="s">
        <v>222</v>
      </c>
      <c r="R565" s="211" t="s">
        <v>222</v>
      </c>
      <c r="S565" s="211" t="s">
        <v>222</v>
      </c>
      <c r="T565" s="211" t="s">
        <v>222</v>
      </c>
      <c r="U565" s="211" t="s">
        <v>222</v>
      </c>
      <c r="V565" s="211" t="s">
        <v>222</v>
      </c>
      <c r="W565" s="215" t="s">
        <v>222</v>
      </c>
      <c r="X565" s="211" t="s">
        <v>222</v>
      </c>
      <c r="Y565" s="211" t="s">
        <v>222</v>
      </c>
      <c r="Z565" s="215" t="s">
        <v>222</v>
      </c>
      <c r="AA565" s="211" t="s">
        <v>222</v>
      </c>
      <c r="AB565" s="213">
        <v>46234</v>
      </c>
      <c r="AC565" s="212">
        <v>7418.2430000000004</v>
      </c>
      <c r="AD565" s="212">
        <v>72108.487120000005</v>
      </c>
      <c r="AE565" s="211" t="s">
        <v>222</v>
      </c>
      <c r="AF565" s="215" t="s">
        <v>222</v>
      </c>
      <c r="AG565" s="211" t="s">
        <v>222</v>
      </c>
      <c r="AH565" s="211" t="s">
        <v>222</v>
      </c>
      <c r="AI565" s="211" t="s">
        <v>222</v>
      </c>
      <c r="AJ565" s="211" t="s">
        <v>222</v>
      </c>
      <c r="AK565" s="211" t="s">
        <v>222</v>
      </c>
      <c r="AL565" s="211" t="s">
        <v>222</v>
      </c>
      <c r="AM565" s="211" t="s">
        <v>222</v>
      </c>
      <c r="AN565" s="211" t="s">
        <v>222</v>
      </c>
      <c r="AO565" s="211" t="s">
        <v>222</v>
      </c>
      <c r="AP565" s="211" t="s">
        <v>222</v>
      </c>
      <c r="AQ565" s="211" t="s">
        <v>222</v>
      </c>
      <c r="AR565" s="211" t="s">
        <v>222</v>
      </c>
      <c r="AS565" s="211" t="s">
        <v>222</v>
      </c>
      <c r="AT565" s="211" t="s">
        <v>222</v>
      </c>
      <c r="AU565" s="211" t="s">
        <v>222</v>
      </c>
      <c r="AV565" s="211" t="s">
        <v>222</v>
      </c>
      <c r="AW565" s="211" t="s">
        <v>222</v>
      </c>
      <c r="AX565" s="211" t="s">
        <v>222</v>
      </c>
      <c r="AY565" s="211" t="s">
        <v>222</v>
      </c>
      <c r="AZ565" s="211" t="s">
        <v>222</v>
      </c>
      <c r="BA565" s="211" t="s">
        <v>222</v>
      </c>
      <c r="BB565" s="211" t="s">
        <v>222</v>
      </c>
      <c r="BC565" s="211" t="s">
        <v>222</v>
      </c>
      <c r="BD565" s="211" t="s">
        <v>222</v>
      </c>
      <c r="BE565" s="209" t="s">
        <v>1756</v>
      </c>
      <c r="BF565" s="209" t="s">
        <v>1757</v>
      </c>
      <c r="BG565" s="211" t="s">
        <v>222</v>
      </c>
      <c r="BH565" s="211" t="s">
        <v>222</v>
      </c>
    </row>
    <row r="566" spans="1:60" x14ac:dyDescent="0.3">
      <c r="A566" s="208">
        <v>563</v>
      </c>
      <c r="B566" s="209" t="s">
        <v>2358</v>
      </c>
      <c r="C566" s="207" t="s">
        <v>844</v>
      </c>
      <c r="D566" s="209" t="s">
        <v>286</v>
      </c>
      <c r="E566" s="209" t="s">
        <v>1072</v>
      </c>
      <c r="F566" s="209" t="s">
        <v>288</v>
      </c>
      <c r="G566" s="209" t="s">
        <v>2315</v>
      </c>
      <c r="H566" s="209" t="s">
        <v>349</v>
      </c>
      <c r="I566" s="209" t="s">
        <v>222</v>
      </c>
      <c r="J566" s="209" t="s">
        <v>833</v>
      </c>
      <c r="K566" s="211">
        <v>0</v>
      </c>
      <c r="L566" s="211" t="s">
        <v>222</v>
      </c>
      <c r="M566" s="211" t="s">
        <v>222</v>
      </c>
      <c r="N566" s="211" t="s">
        <v>222</v>
      </c>
      <c r="O566" s="211" t="s">
        <v>222</v>
      </c>
      <c r="P566" s="215" t="s">
        <v>222</v>
      </c>
      <c r="Q566" s="211" t="s">
        <v>222</v>
      </c>
      <c r="R566" s="211" t="s">
        <v>222</v>
      </c>
      <c r="S566" s="211" t="s">
        <v>222</v>
      </c>
      <c r="T566" s="211" t="s">
        <v>222</v>
      </c>
      <c r="U566" s="211" t="s">
        <v>222</v>
      </c>
      <c r="V566" s="211" t="s">
        <v>222</v>
      </c>
      <c r="W566" s="215" t="s">
        <v>222</v>
      </c>
      <c r="X566" s="211" t="s">
        <v>222</v>
      </c>
      <c r="Y566" s="211" t="s">
        <v>222</v>
      </c>
      <c r="Z566" s="215" t="s">
        <v>222</v>
      </c>
      <c r="AA566" s="211" t="s">
        <v>222</v>
      </c>
      <c r="AB566" s="213">
        <v>46234</v>
      </c>
      <c r="AC566" s="212">
        <v>49616.923000000003</v>
      </c>
      <c r="AD566" s="212">
        <v>468116.38277000003</v>
      </c>
      <c r="AE566" s="211" t="s">
        <v>222</v>
      </c>
      <c r="AF566" s="215" t="s">
        <v>222</v>
      </c>
      <c r="AG566" s="211" t="s">
        <v>222</v>
      </c>
      <c r="AH566" s="211" t="s">
        <v>222</v>
      </c>
      <c r="AI566" s="211" t="s">
        <v>222</v>
      </c>
      <c r="AJ566" s="211" t="s">
        <v>222</v>
      </c>
      <c r="AK566" s="211" t="s">
        <v>222</v>
      </c>
      <c r="AL566" s="211" t="s">
        <v>222</v>
      </c>
      <c r="AM566" s="211" t="s">
        <v>222</v>
      </c>
      <c r="AN566" s="211" t="s">
        <v>222</v>
      </c>
      <c r="AO566" s="211" t="s">
        <v>222</v>
      </c>
      <c r="AP566" s="211" t="s">
        <v>222</v>
      </c>
      <c r="AQ566" s="211" t="s">
        <v>222</v>
      </c>
      <c r="AR566" s="211" t="s">
        <v>222</v>
      </c>
      <c r="AS566" s="211" t="s">
        <v>222</v>
      </c>
      <c r="AT566" s="211" t="s">
        <v>222</v>
      </c>
      <c r="AU566" s="211" t="s">
        <v>222</v>
      </c>
      <c r="AV566" s="211" t="s">
        <v>222</v>
      </c>
      <c r="AW566" s="211" t="s">
        <v>222</v>
      </c>
      <c r="AX566" s="211" t="s">
        <v>222</v>
      </c>
      <c r="AY566" s="211" t="s">
        <v>222</v>
      </c>
      <c r="AZ566" s="211" t="s">
        <v>222</v>
      </c>
      <c r="BA566" s="211" t="s">
        <v>222</v>
      </c>
      <c r="BB566" s="211" t="s">
        <v>222</v>
      </c>
      <c r="BC566" s="211" t="s">
        <v>222</v>
      </c>
      <c r="BD566" s="211" t="s">
        <v>222</v>
      </c>
      <c r="BE566" s="209" t="s">
        <v>1756</v>
      </c>
      <c r="BF566" s="209" t="s">
        <v>1757</v>
      </c>
      <c r="BG566" s="211" t="s">
        <v>222</v>
      </c>
      <c r="BH566" s="211" t="s">
        <v>222</v>
      </c>
    </row>
    <row r="567" spans="1:60" x14ac:dyDescent="0.3">
      <c r="A567" s="208">
        <v>564</v>
      </c>
      <c r="B567" s="209" t="s">
        <v>2408</v>
      </c>
      <c r="C567" s="207" t="s">
        <v>844</v>
      </c>
      <c r="D567" s="209" t="s">
        <v>286</v>
      </c>
      <c r="E567" s="209" t="s">
        <v>1072</v>
      </c>
      <c r="F567" s="209" t="s">
        <v>288</v>
      </c>
      <c r="G567" s="209" t="s">
        <v>1158</v>
      </c>
      <c r="H567" s="209" t="s">
        <v>578</v>
      </c>
      <c r="I567" s="209" t="s">
        <v>291</v>
      </c>
      <c r="J567" s="209" t="s">
        <v>833</v>
      </c>
      <c r="K567" s="211">
        <v>0</v>
      </c>
      <c r="L567" s="211" t="s">
        <v>222</v>
      </c>
      <c r="M567" s="211" t="s">
        <v>222</v>
      </c>
      <c r="N567" s="211" t="s">
        <v>222</v>
      </c>
      <c r="O567" s="211" t="s">
        <v>222</v>
      </c>
      <c r="P567" s="215" t="s">
        <v>222</v>
      </c>
      <c r="Q567" s="211" t="s">
        <v>222</v>
      </c>
      <c r="R567" s="211" t="s">
        <v>222</v>
      </c>
      <c r="S567" s="211" t="s">
        <v>222</v>
      </c>
      <c r="T567" s="211" t="s">
        <v>222</v>
      </c>
      <c r="U567" s="211" t="s">
        <v>222</v>
      </c>
      <c r="V567" s="211" t="s">
        <v>222</v>
      </c>
      <c r="W567" s="215" t="s">
        <v>222</v>
      </c>
      <c r="X567" s="211" t="s">
        <v>222</v>
      </c>
      <c r="Y567" s="211" t="s">
        <v>222</v>
      </c>
      <c r="Z567" s="215" t="s">
        <v>222</v>
      </c>
      <c r="AA567" s="211" t="s">
        <v>222</v>
      </c>
      <c r="AB567" s="213">
        <v>46234</v>
      </c>
      <c r="AC567" s="212">
        <v>9900</v>
      </c>
      <c r="AD567" s="212">
        <v>146189.80110000001</v>
      </c>
      <c r="AE567" s="211" t="s">
        <v>222</v>
      </c>
      <c r="AF567" s="215" t="s">
        <v>222</v>
      </c>
      <c r="AG567" s="211" t="s">
        <v>222</v>
      </c>
      <c r="AH567" s="211" t="s">
        <v>222</v>
      </c>
      <c r="AI567" s="211" t="s">
        <v>222</v>
      </c>
      <c r="AJ567" s="211" t="s">
        <v>222</v>
      </c>
      <c r="AK567" s="211" t="s">
        <v>222</v>
      </c>
      <c r="AL567" s="211" t="s">
        <v>222</v>
      </c>
      <c r="AM567" s="211" t="s">
        <v>222</v>
      </c>
      <c r="AN567" s="211" t="s">
        <v>222</v>
      </c>
      <c r="AO567" s="211" t="s">
        <v>222</v>
      </c>
      <c r="AP567" s="211" t="s">
        <v>222</v>
      </c>
      <c r="AQ567" s="211" t="s">
        <v>222</v>
      </c>
      <c r="AR567" s="211" t="s">
        <v>222</v>
      </c>
      <c r="AS567" s="211" t="s">
        <v>222</v>
      </c>
      <c r="AT567" s="211" t="s">
        <v>222</v>
      </c>
      <c r="AU567" s="211" t="s">
        <v>222</v>
      </c>
      <c r="AV567" s="211" t="s">
        <v>222</v>
      </c>
      <c r="AW567" s="211" t="s">
        <v>222</v>
      </c>
      <c r="AX567" s="211" t="s">
        <v>222</v>
      </c>
      <c r="AY567" s="211" t="s">
        <v>222</v>
      </c>
      <c r="AZ567" s="211" t="s">
        <v>222</v>
      </c>
      <c r="BA567" s="211" t="s">
        <v>222</v>
      </c>
      <c r="BB567" s="211" t="s">
        <v>222</v>
      </c>
      <c r="BC567" s="211" t="s">
        <v>222</v>
      </c>
      <c r="BD567" s="211" t="s">
        <v>222</v>
      </c>
      <c r="BE567" s="209" t="s">
        <v>1756</v>
      </c>
      <c r="BF567" s="209" t="s">
        <v>1757</v>
      </c>
      <c r="BG567" s="211" t="s">
        <v>222</v>
      </c>
      <c r="BH567" s="211" t="s">
        <v>222</v>
      </c>
    </row>
    <row r="568" spans="1:60" x14ac:dyDescent="0.3">
      <c r="A568" s="208">
        <v>565</v>
      </c>
      <c r="B568" s="209" t="s">
        <v>2201</v>
      </c>
      <c r="C568" s="207" t="s">
        <v>844</v>
      </c>
      <c r="D568" s="209" t="s">
        <v>286</v>
      </c>
      <c r="E568" s="209" t="s">
        <v>1072</v>
      </c>
      <c r="F568" s="209" t="s">
        <v>288</v>
      </c>
      <c r="G568" s="209" t="s">
        <v>2018</v>
      </c>
      <c r="H568" s="209" t="s">
        <v>390</v>
      </c>
      <c r="I568" s="209" t="s">
        <v>222</v>
      </c>
      <c r="J568" s="209" t="s">
        <v>833</v>
      </c>
      <c r="K568" s="211">
        <v>0</v>
      </c>
      <c r="L568" s="211" t="s">
        <v>222</v>
      </c>
      <c r="M568" s="211" t="s">
        <v>222</v>
      </c>
      <c r="N568" s="211" t="s">
        <v>222</v>
      </c>
      <c r="O568" s="211" t="s">
        <v>222</v>
      </c>
      <c r="P568" s="215" t="s">
        <v>222</v>
      </c>
      <c r="Q568" s="211" t="s">
        <v>222</v>
      </c>
      <c r="R568" s="211" t="s">
        <v>222</v>
      </c>
      <c r="S568" s="211" t="s">
        <v>222</v>
      </c>
      <c r="T568" s="211" t="s">
        <v>222</v>
      </c>
      <c r="U568" s="211" t="s">
        <v>222</v>
      </c>
      <c r="V568" s="211" t="s">
        <v>222</v>
      </c>
      <c r="W568" s="215" t="s">
        <v>222</v>
      </c>
      <c r="X568" s="211" t="s">
        <v>222</v>
      </c>
      <c r="Y568" s="211" t="s">
        <v>222</v>
      </c>
      <c r="Z568" s="215" t="s">
        <v>222</v>
      </c>
      <c r="AA568" s="211" t="s">
        <v>222</v>
      </c>
      <c r="AB568" s="213">
        <v>46234</v>
      </c>
      <c r="AC568" s="212">
        <v>18278.957999999999</v>
      </c>
      <c r="AD568" s="212">
        <v>186981.46303000001</v>
      </c>
      <c r="AE568" s="211" t="s">
        <v>222</v>
      </c>
      <c r="AF568" s="215" t="s">
        <v>222</v>
      </c>
      <c r="AG568" s="211" t="s">
        <v>222</v>
      </c>
      <c r="AH568" s="211" t="s">
        <v>222</v>
      </c>
      <c r="AI568" s="211" t="s">
        <v>222</v>
      </c>
      <c r="AJ568" s="211" t="s">
        <v>222</v>
      </c>
      <c r="AK568" s="211" t="s">
        <v>222</v>
      </c>
      <c r="AL568" s="211" t="s">
        <v>222</v>
      </c>
      <c r="AM568" s="211" t="s">
        <v>222</v>
      </c>
      <c r="AN568" s="211" t="s">
        <v>222</v>
      </c>
      <c r="AO568" s="211" t="s">
        <v>222</v>
      </c>
      <c r="AP568" s="211" t="s">
        <v>222</v>
      </c>
      <c r="AQ568" s="211" t="s">
        <v>222</v>
      </c>
      <c r="AR568" s="211" t="s">
        <v>222</v>
      </c>
      <c r="AS568" s="211" t="s">
        <v>222</v>
      </c>
      <c r="AT568" s="211" t="s">
        <v>222</v>
      </c>
      <c r="AU568" s="211" t="s">
        <v>222</v>
      </c>
      <c r="AV568" s="211" t="s">
        <v>222</v>
      </c>
      <c r="AW568" s="211" t="s">
        <v>222</v>
      </c>
      <c r="AX568" s="211" t="s">
        <v>222</v>
      </c>
      <c r="AY568" s="211" t="s">
        <v>222</v>
      </c>
      <c r="AZ568" s="211" t="s">
        <v>222</v>
      </c>
      <c r="BA568" s="211" t="s">
        <v>222</v>
      </c>
      <c r="BB568" s="211" t="s">
        <v>222</v>
      </c>
      <c r="BC568" s="211" t="s">
        <v>222</v>
      </c>
      <c r="BD568" s="211" t="s">
        <v>222</v>
      </c>
      <c r="BE568" s="209" t="s">
        <v>1756</v>
      </c>
      <c r="BF568" s="209" t="s">
        <v>1757</v>
      </c>
      <c r="BG568" s="211" t="s">
        <v>222</v>
      </c>
      <c r="BH568" s="211" t="s">
        <v>222</v>
      </c>
    </row>
    <row r="569" spans="1:60" x14ac:dyDescent="0.3">
      <c r="A569" s="208">
        <v>566</v>
      </c>
      <c r="B569" s="209" t="s">
        <v>2409</v>
      </c>
      <c r="C569" s="207" t="s">
        <v>844</v>
      </c>
      <c r="D569" s="209" t="s">
        <v>286</v>
      </c>
      <c r="E569" s="209" t="s">
        <v>1072</v>
      </c>
      <c r="F569" s="209" t="s">
        <v>288</v>
      </c>
      <c r="G569" s="209" t="s">
        <v>1978</v>
      </c>
      <c r="H569" s="209" t="s">
        <v>1057</v>
      </c>
      <c r="I569" s="209" t="s">
        <v>222</v>
      </c>
      <c r="J569" s="209" t="s">
        <v>833</v>
      </c>
      <c r="K569" s="211">
        <v>0</v>
      </c>
      <c r="L569" s="211" t="s">
        <v>222</v>
      </c>
      <c r="M569" s="211" t="s">
        <v>222</v>
      </c>
      <c r="N569" s="211" t="s">
        <v>222</v>
      </c>
      <c r="O569" s="211" t="s">
        <v>222</v>
      </c>
      <c r="P569" s="215" t="s">
        <v>222</v>
      </c>
      <c r="Q569" s="211" t="s">
        <v>222</v>
      </c>
      <c r="R569" s="211" t="s">
        <v>222</v>
      </c>
      <c r="S569" s="211" t="s">
        <v>222</v>
      </c>
      <c r="T569" s="211" t="s">
        <v>222</v>
      </c>
      <c r="U569" s="211" t="s">
        <v>222</v>
      </c>
      <c r="V569" s="211" t="s">
        <v>222</v>
      </c>
      <c r="W569" s="215" t="s">
        <v>222</v>
      </c>
      <c r="X569" s="211" t="s">
        <v>222</v>
      </c>
      <c r="Y569" s="211" t="s">
        <v>222</v>
      </c>
      <c r="Z569" s="215" t="s">
        <v>222</v>
      </c>
      <c r="AA569" s="211" t="s">
        <v>222</v>
      </c>
      <c r="AB569" s="213">
        <v>46234</v>
      </c>
      <c r="AC569" s="212">
        <v>17571.400000000001</v>
      </c>
      <c r="AD569" s="212">
        <v>154737.60028000001</v>
      </c>
      <c r="AE569" s="211" t="s">
        <v>222</v>
      </c>
      <c r="AF569" s="215" t="s">
        <v>222</v>
      </c>
      <c r="AG569" s="211" t="s">
        <v>222</v>
      </c>
      <c r="AH569" s="211" t="s">
        <v>222</v>
      </c>
      <c r="AI569" s="211" t="s">
        <v>222</v>
      </c>
      <c r="AJ569" s="211" t="s">
        <v>222</v>
      </c>
      <c r="AK569" s="211" t="s">
        <v>222</v>
      </c>
      <c r="AL569" s="211" t="s">
        <v>222</v>
      </c>
      <c r="AM569" s="211" t="s">
        <v>222</v>
      </c>
      <c r="AN569" s="211" t="s">
        <v>222</v>
      </c>
      <c r="AO569" s="211" t="s">
        <v>222</v>
      </c>
      <c r="AP569" s="211" t="s">
        <v>222</v>
      </c>
      <c r="AQ569" s="211" t="s">
        <v>222</v>
      </c>
      <c r="AR569" s="211" t="s">
        <v>222</v>
      </c>
      <c r="AS569" s="211" t="s">
        <v>222</v>
      </c>
      <c r="AT569" s="211" t="s">
        <v>222</v>
      </c>
      <c r="AU569" s="211" t="s">
        <v>222</v>
      </c>
      <c r="AV569" s="211" t="s">
        <v>222</v>
      </c>
      <c r="AW569" s="211" t="s">
        <v>222</v>
      </c>
      <c r="AX569" s="211" t="s">
        <v>222</v>
      </c>
      <c r="AY569" s="211" t="s">
        <v>222</v>
      </c>
      <c r="AZ569" s="211" t="s">
        <v>222</v>
      </c>
      <c r="BA569" s="211" t="s">
        <v>222</v>
      </c>
      <c r="BB569" s="211" t="s">
        <v>222</v>
      </c>
      <c r="BC569" s="211" t="s">
        <v>222</v>
      </c>
      <c r="BD569" s="211" t="s">
        <v>222</v>
      </c>
      <c r="BE569" s="209" t="s">
        <v>1756</v>
      </c>
      <c r="BF569" s="209" t="s">
        <v>1757</v>
      </c>
      <c r="BG569" s="211" t="s">
        <v>222</v>
      </c>
      <c r="BH569" s="211" t="s">
        <v>222</v>
      </c>
    </row>
    <row r="570" spans="1:60" x14ac:dyDescent="0.3">
      <c r="A570" s="208">
        <v>567</v>
      </c>
      <c r="B570" s="209" t="s">
        <v>2112</v>
      </c>
      <c r="C570" s="207" t="s">
        <v>844</v>
      </c>
      <c r="D570" s="209" t="s">
        <v>286</v>
      </c>
      <c r="E570" s="209" t="s">
        <v>1072</v>
      </c>
      <c r="F570" s="209" t="s">
        <v>288</v>
      </c>
      <c r="G570" s="209" t="s">
        <v>1563</v>
      </c>
      <c r="H570" s="209" t="s">
        <v>346</v>
      </c>
      <c r="I570" s="209" t="s">
        <v>291</v>
      </c>
      <c r="J570" s="209" t="s">
        <v>833</v>
      </c>
      <c r="K570" s="211">
        <v>0</v>
      </c>
      <c r="L570" s="211" t="s">
        <v>222</v>
      </c>
      <c r="M570" s="212">
        <v>0</v>
      </c>
      <c r="N570" s="212">
        <v>0</v>
      </c>
      <c r="O570" s="212">
        <v>0</v>
      </c>
      <c r="P570" s="213">
        <v>45590</v>
      </c>
      <c r="Q570" s="211" t="s">
        <v>222</v>
      </c>
      <c r="R570" s="211" t="s">
        <v>222</v>
      </c>
      <c r="S570" s="211" t="s">
        <v>222</v>
      </c>
      <c r="T570" s="211" t="s">
        <v>222</v>
      </c>
      <c r="U570" s="211" t="s">
        <v>222</v>
      </c>
      <c r="V570" s="211" t="s">
        <v>222</v>
      </c>
      <c r="W570" s="215" t="s">
        <v>222</v>
      </c>
      <c r="X570" s="211" t="s">
        <v>222</v>
      </c>
      <c r="Y570" s="211" t="s">
        <v>222</v>
      </c>
      <c r="Z570" s="215" t="s">
        <v>222</v>
      </c>
      <c r="AA570" s="211" t="s">
        <v>222</v>
      </c>
      <c r="AB570" s="213">
        <v>46234</v>
      </c>
      <c r="AC570" s="212">
        <v>146101.28700000001</v>
      </c>
      <c r="AD570" s="212">
        <v>1432802.9439000001</v>
      </c>
      <c r="AE570" s="211" t="s">
        <v>222</v>
      </c>
      <c r="AF570" s="215" t="s">
        <v>222</v>
      </c>
      <c r="AG570" s="211" t="s">
        <v>222</v>
      </c>
      <c r="AH570" s="211">
        <v>0</v>
      </c>
      <c r="AI570" s="211">
        <v>0</v>
      </c>
      <c r="AJ570" s="211" t="s">
        <v>222</v>
      </c>
      <c r="AK570" s="211" t="s">
        <v>222</v>
      </c>
      <c r="AL570" s="211" t="s">
        <v>222</v>
      </c>
      <c r="AM570" s="211" t="s">
        <v>222</v>
      </c>
      <c r="AN570" s="211" t="s">
        <v>222</v>
      </c>
      <c r="AO570" s="211" t="s">
        <v>222</v>
      </c>
      <c r="AP570" s="211" t="s">
        <v>222</v>
      </c>
      <c r="AQ570" s="211" t="s">
        <v>222</v>
      </c>
      <c r="AR570" s="211" t="s">
        <v>222</v>
      </c>
      <c r="AS570" s="211" t="s">
        <v>222</v>
      </c>
      <c r="AT570" s="211" t="s">
        <v>222</v>
      </c>
      <c r="AU570" s="211" t="s">
        <v>222</v>
      </c>
      <c r="AV570" s="211" t="s">
        <v>222</v>
      </c>
      <c r="AW570" s="211" t="s">
        <v>222</v>
      </c>
      <c r="AX570" s="211" t="s">
        <v>222</v>
      </c>
      <c r="AY570" s="211" t="s">
        <v>222</v>
      </c>
      <c r="AZ570" s="211" t="s">
        <v>222</v>
      </c>
      <c r="BA570" s="211" t="s">
        <v>222</v>
      </c>
      <c r="BB570" s="211" t="s">
        <v>222</v>
      </c>
      <c r="BC570" s="211" t="s">
        <v>222</v>
      </c>
      <c r="BD570" s="211" t="s">
        <v>222</v>
      </c>
      <c r="BE570" s="209" t="s">
        <v>1756</v>
      </c>
      <c r="BF570" s="209" t="s">
        <v>1757</v>
      </c>
      <c r="BG570" s="211">
        <v>0</v>
      </c>
      <c r="BH570" s="211" t="s">
        <v>222</v>
      </c>
    </row>
    <row r="571" spans="1:60" x14ac:dyDescent="0.3">
      <c r="A571" s="208">
        <v>568</v>
      </c>
      <c r="B571" s="209" t="s">
        <v>1918</v>
      </c>
      <c r="C571" s="207" t="s">
        <v>844</v>
      </c>
      <c r="D571" s="209" t="s">
        <v>286</v>
      </c>
      <c r="E571" s="209" t="s">
        <v>1072</v>
      </c>
      <c r="F571" s="209" t="s">
        <v>288</v>
      </c>
      <c r="G571" s="209" t="s">
        <v>1979</v>
      </c>
      <c r="H571" s="209" t="s">
        <v>295</v>
      </c>
      <c r="I571" s="209" t="s">
        <v>222</v>
      </c>
      <c r="J571" s="209" t="s">
        <v>833</v>
      </c>
      <c r="K571" s="211">
        <v>0</v>
      </c>
      <c r="L571" s="211" t="s">
        <v>222</v>
      </c>
      <c r="M571" s="211" t="s">
        <v>222</v>
      </c>
      <c r="N571" s="211" t="s">
        <v>222</v>
      </c>
      <c r="O571" s="211" t="s">
        <v>222</v>
      </c>
      <c r="P571" s="215" t="s">
        <v>222</v>
      </c>
      <c r="Q571" s="211" t="s">
        <v>222</v>
      </c>
      <c r="R571" s="211" t="s">
        <v>222</v>
      </c>
      <c r="S571" s="211" t="s">
        <v>222</v>
      </c>
      <c r="T571" s="211" t="s">
        <v>222</v>
      </c>
      <c r="U571" s="211" t="s">
        <v>222</v>
      </c>
      <c r="V571" s="211" t="s">
        <v>222</v>
      </c>
      <c r="W571" s="215" t="s">
        <v>222</v>
      </c>
      <c r="X571" s="211" t="s">
        <v>222</v>
      </c>
      <c r="Y571" s="211" t="s">
        <v>222</v>
      </c>
      <c r="Z571" s="215" t="s">
        <v>222</v>
      </c>
      <c r="AA571" s="211" t="s">
        <v>222</v>
      </c>
      <c r="AB571" s="213">
        <v>46234</v>
      </c>
      <c r="AC571" s="212">
        <v>51390.097893999999</v>
      </c>
      <c r="AD571" s="212">
        <v>5390513.9881999996</v>
      </c>
      <c r="AE571" s="211" t="s">
        <v>222</v>
      </c>
      <c r="AF571" s="215" t="s">
        <v>222</v>
      </c>
      <c r="AG571" s="211" t="s">
        <v>222</v>
      </c>
      <c r="AH571" s="211" t="s">
        <v>222</v>
      </c>
      <c r="AI571" s="211" t="s">
        <v>222</v>
      </c>
      <c r="AJ571" s="211" t="s">
        <v>222</v>
      </c>
      <c r="AK571" s="211" t="s">
        <v>222</v>
      </c>
      <c r="AL571" s="211" t="s">
        <v>222</v>
      </c>
      <c r="AM571" s="211" t="s">
        <v>222</v>
      </c>
      <c r="AN571" s="211" t="s">
        <v>222</v>
      </c>
      <c r="AO571" s="211" t="s">
        <v>222</v>
      </c>
      <c r="AP571" s="211" t="s">
        <v>222</v>
      </c>
      <c r="AQ571" s="211" t="s">
        <v>222</v>
      </c>
      <c r="AR571" s="211" t="s">
        <v>222</v>
      </c>
      <c r="AS571" s="211" t="s">
        <v>222</v>
      </c>
      <c r="AT571" s="211" t="s">
        <v>222</v>
      </c>
      <c r="AU571" s="211" t="s">
        <v>222</v>
      </c>
      <c r="AV571" s="211" t="s">
        <v>222</v>
      </c>
      <c r="AW571" s="211" t="s">
        <v>222</v>
      </c>
      <c r="AX571" s="211" t="s">
        <v>222</v>
      </c>
      <c r="AY571" s="211" t="s">
        <v>222</v>
      </c>
      <c r="AZ571" s="211" t="s">
        <v>222</v>
      </c>
      <c r="BA571" s="211" t="s">
        <v>222</v>
      </c>
      <c r="BB571" s="211" t="s">
        <v>222</v>
      </c>
      <c r="BC571" s="211" t="s">
        <v>222</v>
      </c>
      <c r="BD571" s="211" t="s">
        <v>222</v>
      </c>
      <c r="BE571" s="209" t="s">
        <v>1756</v>
      </c>
      <c r="BF571" s="209" t="s">
        <v>1757</v>
      </c>
      <c r="BG571" s="211" t="s">
        <v>222</v>
      </c>
      <c r="BH571" s="211" t="s">
        <v>222</v>
      </c>
    </row>
    <row r="572" spans="1:60" x14ac:dyDescent="0.3">
      <c r="A572" s="208">
        <v>569</v>
      </c>
      <c r="B572" s="209" t="s">
        <v>1783</v>
      </c>
      <c r="C572" s="207" t="s">
        <v>844</v>
      </c>
      <c r="D572" s="209" t="s">
        <v>286</v>
      </c>
      <c r="E572" s="209" t="s">
        <v>1072</v>
      </c>
      <c r="F572" s="209" t="s">
        <v>288</v>
      </c>
      <c r="G572" s="209" t="s">
        <v>1980</v>
      </c>
      <c r="H572" s="209" t="s">
        <v>1750</v>
      </c>
      <c r="I572" s="209" t="s">
        <v>222</v>
      </c>
      <c r="J572" s="209" t="s">
        <v>833</v>
      </c>
      <c r="K572" s="211">
        <v>0</v>
      </c>
      <c r="L572" s="211" t="s">
        <v>222</v>
      </c>
      <c r="M572" s="211" t="s">
        <v>222</v>
      </c>
      <c r="N572" s="211" t="s">
        <v>222</v>
      </c>
      <c r="O572" s="211" t="s">
        <v>222</v>
      </c>
      <c r="P572" s="215" t="s">
        <v>222</v>
      </c>
      <c r="Q572" s="211" t="s">
        <v>222</v>
      </c>
      <c r="R572" s="211" t="s">
        <v>222</v>
      </c>
      <c r="S572" s="211" t="s">
        <v>222</v>
      </c>
      <c r="T572" s="211" t="s">
        <v>222</v>
      </c>
      <c r="U572" s="211" t="s">
        <v>222</v>
      </c>
      <c r="V572" s="211" t="s">
        <v>222</v>
      </c>
      <c r="W572" s="215" t="s">
        <v>222</v>
      </c>
      <c r="X572" s="211" t="s">
        <v>222</v>
      </c>
      <c r="Y572" s="211" t="s">
        <v>222</v>
      </c>
      <c r="Z572" s="215" t="s">
        <v>222</v>
      </c>
      <c r="AA572" s="211" t="s">
        <v>222</v>
      </c>
      <c r="AB572" s="213">
        <v>46203</v>
      </c>
      <c r="AC572" s="212">
        <v>346.28899999999999</v>
      </c>
      <c r="AD572" s="211" t="s">
        <v>222</v>
      </c>
      <c r="AE572" s="211" t="s">
        <v>222</v>
      </c>
      <c r="AF572" s="215" t="s">
        <v>222</v>
      </c>
      <c r="AG572" s="211" t="s">
        <v>222</v>
      </c>
      <c r="AH572" s="211" t="s">
        <v>222</v>
      </c>
      <c r="AI572" s="211" t="s">
        <v>222</v>
      </c>
      <c r="AJ572" s="211" t="s">
        <v>222</v>
      </c>
      <c r="AK572" s="211" t="s">
        <v>222</v>
      </c>
      <c r="AL572" s="211" t="s">
        <v>222</v>
      </c>
      <c r="AM572" s="211" t="s">
        <v>222</v>
      </c>
      <c r="AN572" s="211" t="s">
        <v>222</v>
      </c>
      <c r="AO572" s="211" t="s">
        <v>222</v>
      </c>
      <c r="AP572" s="211" t="s">
        <v>222</v>
      </c>
      <c r="AQ572" s="211" t="s">
        <v>222</v>
      </c>
      <c r="AR572" s="211" t="s">
        <v>222</v>
      </c>
      <c r="AS572" s="211" t="s">
        <v>222</v>
      </c>
      <c r="AT572" s="211" t="s">
        <v>222</v>
      </c>
      <c r="AU572" s="211" t="s">
        <v>222</v>
      </c>
      <c r="AV572" s="211" t="s">
        <v>222</v>
      </c>
      <c r="AW572" s="211" t="s">
        <v>222</v>
      </c>
      <c r="AX572" s="211" t="s">
        <v>222</v>
      </c>
      <c r="AY572" s="211" t="s">
        <v>222</v>
      </c>
      <c r="AZ572" s="211" t="s">
        <v>222</v>
      </c>
      <c r="BA572" s="211" t="s">
        <v>222</v>
      </c>
      <c r="BB572" s="211" t="s">
        <v>222</v>
      </c>
      <c r="BC572" s="211" t="s">
        <v>222</v>
      </c>
      <c r="BD572" s="211" t="s">
        <v>222</v>
      </c>
      <c r="BE572" s="209" t="s">
        <v>1756</v>
      </c>
      <c r="BF572" s="209" t="s">
        <v>1757</v>
      </c>
      <c r="BG572" s="211" t="s">
        <v>222</v>
      </c>
      <c r="BH572" s="211" t="s">
        <v>222</v>
      </c>
    </row>
    <row r="573" spans="1:60" x14ac:dyDescent="0.3">
      <c r="A573" s="208">
        <v>570</v>
      </c>
      <c r="B573" s="209" t="s">
        <v>2220</v>
      </c>
      <c r="C573" s="207" t="s">
        <v>844</v>
      </c>
      <c r="D573" s="209" t="s">
        <v>286</v>
      </c>
      <c r="E573" s="209" t="s">
        <v>1072</v>
      </c>
      <c r="F573" s="209" t="s">
        <v>288</v>
      </c>
      <c r="G573" s="209" t="s">
        <v>2005</v>
      </c>
      <c r="H573" s="209" t="s">
        <v>958</v>
      </c>
      <c r="I573" s="209" t="s">
        <v>222</v>
      </c>
      <c r="J573" s="209" t="s">
        <v>833</v>
      </c>
      <c r="K573" s="211">
        <v>0</v>
      </c>
      <c r="L573" s="211" t="s">
        <v>222</v>
      </c>
      <c r="M573" s="211" t="s">
        <v>222</v>
      </c>
      <c r="N573" s="211" t="s">
        <v>222</v>
      </c>
      <c r="O573" s="211" t="s">
        <v>222</v>
      </c>
      <c r="P573" s="215" t="s">
        <v>222</v>
      </c>
      <c r="Q573" s="211" t="s">
        <v>222</v>
      </c>
      <c r="R573" s="211" t="s">
        <v>222</v>
      </c>
      <c r="S573" s="211" t="s">
        <v>222</v>
      </c>
      <c r="T573" s="211" t="s">
        <v>222</v>
      </c>
      <c r="U573" s="211" t="s">
        <v>222</v>
      </c>
      <c r="V573" s="211" t="s">
        <v>222</v>
      </c>
      <c r="W573" s="215" t="s">
        <v>222</v>
      </c>
      <c r="X573" s="211" t="s">
        <v>222</v>
      </c>
      <c r="Y573" s="211" t="s">
        <v>222</v>
      </c>
      <c r="Z573" s="215" t="s">
        <v>222</v>
      </c>
      <c r="AA573" s="211" t="s">
        <v>222</v>
      </c>
      <c r="AB573" s="213">
        <v>46234</v>
      </c>
      <c r="AC573" s="212">
        <v>28426.127</v>
      </c>
      <c r="AD573" s="212">
        <v>265144.61858000001</v>
      </c>
      <c r="AE573" s="211" t="s">
        <v>222</v>
      </c>
      <c r="AF573" s="215" t="s">
        <v>222</v>
      </c>
      <c r="AG573" s="211" t="s">
        <v>222</v>
      </c>
      <c r="AH573" s="211" t="s">
        <v>222</v>
      </c>
      <c r="AI573" s="211" t="s">
        <v>222</v>
      </c>
      <c r="AJ573" s="211" t="s">
        <v>222</v>
      </c>
      <c r="AK573" s="211" t="s">
        <v>222</v>
      </c>
      <c r="AL573" s="211" t="s">
        <v>222</v>
      </c>
      <c r="AM573" s="211" t="s">
        <v>222</v>
      </c>
      <c r="AN573" s="211" t="s">
        <v>222</v>
      </c>
      <c r="AO573" s="211" t="s">
        <v>222</v>
      </c>
      <c r="AP573" s="211" t="s">
        <v>222</v>
      </c>
      <c r="AQ573" s="211" t="s">
        <v>222</v>
      </c>
      <c r="AR573" s="211" t="s">
        <v>222</v>
      </c>
      <c r="AS573" s="211" t="s">
        <v>222</v>
      </c>
      <c r="AT573" s="211" t="s">
        <v>222</v>
      </c>
      <c r="AU573" s="211" t="s">
        <v>222</v>
      </c>
      <c r="AV573" s="211" t="s">
        <v>222</v>
      </c>
      <c r="AW573" s="211" t="s">
        <v>222</v>
      </c>
      <c r="AX573" s="211" t="s">
        <v>222</v>
      </c>
      <c r="AY573" s="211" t="s">
        <v>222</v>
      </c>
      <c r="AZ573" s="211" t="s">
        <v>222</v>
      </c>
      <c r="BA573" s="211" t="s">
        <v>222</v>
      </c>
      <c r="BB573" s="211" t="s">
        <v>222</v>
      </c>
      <c r="BC573" s="211" t="s">
        <v>222</v>
      </c>
      <c r="BD573" s="211" t="s">
        <v>222</v>
      </c>
      <c r="BE573" s="209" t="s">
        <v>1756</v>
      </c>
      <c r="BF573" s="209" t="s">
        <v>1757</v>
      </c>
      <c r="BG573" s="211" t="s">
        <v>222</v>
      </c>
      <c r="BH573" s="211" t="s">
        <v>222</v>
      </c>
    </row>
    <row r="574" spans="1:60" x14ac:dyDescent="0.3">
      <c r="A574" s="208">
        <v>571</v>
      </c>
      <c r="B574" s="209" t="s">
        <v>2098</v>
      </c>
      <c r="C574" s="207" t="s">
        <v>844</v>
      </c>
      <c r="D574" s="209" t="s">
        <v>286</v>
      </c>
      <c r="E574" s="209" t="s">
        <v>1072</v>
      </c>
      <c r="F574" s="209" t="s">
        <v>288</v>
      </c>
      <c r="G574" s="209" t="s">
        <v>1506</v>
      </c>
      <c r="H574" s="209" t="s">
        <v>702</v>
      </c>
      <c r="I574" s="209" t="s">
        <v>291</v>
      </c>
      <c r="J574" s="209" t="s">
        <v>833</v>
      </c>
      <c r="K574" s="211">
        <v>0</v>
      </c>
      <c r="L574" s="211" t="s">
        <v>222</v>
      </c>
      <c r="M574" s="212">
        <v>0</v>
      </c>
      <c r="N574" s="212">
        <v>0</v>
      </c>
      <c r="O574" s="212">
        <v>0</v>
      </c>
      <c r="P574" s="213">
        <v>45881</v>
      </c>
      <c r="Q574" s="211" t="s">
        <v>222</v>
      </c>
      <c r="R574" s="211" t="s">
        <v>222</v>
      </c>
      <c r="S574" s="211" t="s">
        <v>222</v>
      </c>
      <c r="T574" s="211" t="s">
        <v>222</v>
      </c>
      <c r="U574" s="211" t="s">
        <v>222</v>
      </c>
      <c r="V574" s="211" t="s">
        <v>222</v>
      </c>
      <c r="W574" s="215" t="s">
        <v>222</v>
      </c>
      <c r="X574" s="211" t="s">
        <v>222</v>
      </c>
      <c r="Y574" s="211" t="s">
        <v>222</v>
      </c>
      <c r="Z574" s="215" t="s">
        <v>222</v>
      </c>
      <c r="AA574" s="211" t="s">
        <v>222</v>
      </c>
      <c r="AB574" s="213">
        <v>46234</v>
      </c>
      <c r="AC574" s="212">
        <v>289186.43800000002</v>
      </c>
      <c r="AD574" s="212">
        <v>2633841.7137000002</v>
      </c>
      <c r="AE574" s="211" t="s">
        <v>222</v>
      </c>
      <c r="AF574" s="215" t="s">
        <v>222</v>
      </c>
      <c r="AG574" s="210">
        <v>0</v>
      </c>
      <c r="AH574" s="211">
        <v>0</v>
      </c>
      <c r="AI574" s="211">
        <v>0</v>
      </c>
      <c r="AJ574" s="211" t="s">
        <v>222</v>
      </c>
      <c r="AK574" s="211" t="s">
        <v>222</v>
      </c>
      <c r="AL574" s="211" t="s">
        <v>222</v>
      </c>
      <c r="AM574" s="211" t="s">
        <v>222</v>
      </c>
      <c r="AN574" s="211" t="s">
        <v>222</v>
      </c>
      <c r="AO574" s="211" t="s">
        <v>222</v>
      </c>
      <c r="AP574" s="211" t="s">
        <v>222</v>
      </c>
      <c r="AQ574" s="211" t="s">
        <v>222</v>
      </c>
      <c r="AR574" s="211" t="s">
        <v>222</v>
      </c>
      <c r="AS574" s="211" t="s">
        <v>222</v>
      </c>
      <c r="AT574" s="211" t="s">
        <v>222</v>
      </c>
      <c r="AU574" s="211" t="s">
        <v>222</v>
      </c>
      <c r="AV574" s="211" t="s">
        <v>222</v>
      </c>
      <c r="AW574" s="211" t="s">
        <v>222</v>
      </c>
      <c r="AX574" s="211" t="s">
        <v>222</v>
      </c>
      <c r="AY574" s="211" t="s">
        <v>222</v>
      </c>
      <c r="AZ574" s="211" t="s">
        <v>222</v>
      </c>
      <c r="BA574" s="211" t="s">
        <v>222</v>
      </c>
      <c r="BB574" s="211" t="s">
        <v>222</v>
      </c>
      <c r="BC574" s="211" t="s">
        <v>222</v>
      </c>
      <c r="BD574" s="211" t="s">
        <v>222</v>
      </c>
      <c r="BE574" s="209" t="s">
        <v>1756</v>
      </c>
      <c r="BF574" s="209" t="s">
        <v>1757</v>
      </c>
      <c r="BG574" s="211">
        <v>0</v>
      </c>
      <c r="BH574" s="211" t="s">
        <v>222</v>
      </c>
    </row>
    <row r="575" spans="1:60" x14ac:dyDescent="0.3">
      <c r="A575" s="208">
        <v>572</v>
      </c>
      <c r="B575" s="209" t="s">
        <v>1865</v>
      </c>
      <c r="C575" s="207" t="s">
        <v>844</v>
      </c>
      <c r="D575" s="209" t="s">
        <v>286</v>
      </c>
      <c r="E575" s="209" t="s">
        <v>1072</v>
      </c>
      <c r="F575" s="209" t="s">
        <v>288</v>
      </c>
      <c r="G575" s="209" t="s">
        <v>1549</v>
      </c>
      <c r="H575" s="209" t="s">
        <v>1005</v>
      </c>
      <c r="I575" s="209" t="s">
        <v>291</v>
      </c>
      <c r="J575" s="209" t="s">
        <v>833</v>
      </c>
      <c r="K575" s="211">
        <v>0</v>
      </c>
      <c r="L575" s="211" t="s">
        <v>222</v>
      </c>
      <c r="M575" s="211" t="s">
        <v>222</v>
      </c>
      <c r="N575" s="211" t="s">
        <v>222</v>
      </c>
      <c r="O575" s="211" t="s">
        <v>222</v>
      </c>
      <c r="P575" s="215" t="s">
        <v>222</v>
      </c>
      <c r="Q575" s="211" t="s">
        <v>222</v>
      </c>
      <c r="R575" s="211" t="s">
        <v>222</v>
      </c>
      <c r="S575" s="211" t="s">
        <v>222</v>
      </c>
      <c r="T575" s="211" t="s">
        <v>222</v>
      </c>
      <c r="U575" s="211" t="s">
        <v>222</v>
      </c>
      <c r="V575" s="211" t="s">
        <v>222</v>
      </c>
      <c r="W575" s="215" t="s">
        <v>222</v>
      </c>
      <c r="X575" s="211" t="s">
        <v>222</v>
      </c>
      <c r="Y575" s="211" t="s">
        <v>222</v>
      </c>
      <c r="Z575" s="215" t="s">
        <v>222</v>
      </c>
      <c r="AA575" s="211" t="s">
        <v>222</v>
      </c>
      <c r="AB575" s="213">
        <v>46203</v>
      </c>
      <c r="AC575" s="212">
        <v>484.78460699999999</v>
      </c>
      <c r="AD575" s="211" t="s">
        <v>222</v>
      </c>
      <c r="AE575" s="211" t="s">
        <v>222</v>
      </c>
      <c r="AF575" s="215" t="s">
        <v>222</v>
      </c>
      <c r="AG575" s="211" t="s">
        <v>222</v>
      </c>
      <c r="AH575" s="211" t="s">
        <v>222</v>
      </c>
      <c r="AI575" s="211" t="s">
        <v>222</v>
      </c>
      <c r="AJ575" s="211" t="s">
        <v>222</v>
      </c>
      <c r="AK575" s="211" t="s">
        <v>222</v>
      </c>
      <c r="AL575" s="211" t="s">
        <v>222</v>
      </c>
      <c r="AM575" s="211" t="s">
        <v>222</v>
      </c>
      <c r="AN575" s="211" t="s">
        <v>222</v>
      </c>
      <c r="AO575" s="211" t="s">
        <v>222</v>
      </c>
      <c r="AP575" s="211" t="s">
        <v>222</v>
      </c>
      <c r="AQ575" s="211" t="s">
        <v>222</v>
      </c>
      <c r="AR575" s="211" t="s">
        <v>222</v>
      </c>
      <c r="AS575" s="211" t="s">
        <v>222</v>
      </c>
      <c r="AT575" s="211" t="s">
        <v>222</v>
      </c>
      <c r="AU575" s="211" t="s">
        <v>222</v>
      </c>
      <c r="AV575" s="211" t="s">
        <v>222</v>
      </c>
      <c r="AW575" s="211" t="s">
        <v>222</v>
      </c>
      <c r="AX575" s="211" t="s">
        <v>222</v>
      </c>
      <c r="AY575" s="211" t="s">
        <v>222</v>
      </c>
      <c r="AZ575" s="211" t="s">
        <v>222</v>
      </c>
      <c r="BA575" s="211" t="s">
        <v>222</v>
      </c>
      <c r="BB575" s="211" t="s">
        <v>222</v>
      </c>
      <c r="BC575" s="211" t="s">
        <v>222</v>
      </c>
      <c r="BD575" s="211" t="s">
        <v>222</v>
      </c>
      <c r="BE575" s="209" t="s">
        <v>1756</v>
      </c>
      <c r="BF575" s="209" t="s">
        <v>1757</v>
      </c>
      <c r="BG575" s="211" t="s">
        <v>222</v>
      </c>
      <c r="BH575" s="211" t="s">
        <v>222</v>
      </c>
    </row>
    <row r="576" spans="1:60" x14ac:dyDescent="0.3">
      <c r="A576" s="208">
        <v>573</v>
      </c>
      <c r="B576" s="209" t="s">
        <v>2228</v>
      </c>
      <c r="C576" s="207" t="s">
        <v>844</v>
      </c>
      <c r="D576" s="209" t="s">
        <v>286</v>
      </c>
      <c r="E576" s="209" t="s">
        <v>1072</v>
      </c>
      <c r="F576" s="209" t="s">
        <v>288</v>
      </c>
      <c r="G576" s="209" t="s">
        <v>2006</v>
      </c>
      <c r="H576" s="209" t="s">
        <v>1214</v>
      </c>
      <c r="I576" s="209" t="s">
        <v>222</v>
      </c>
      <c r="J576" s="209" t="s">
        <v>833</v>
      </c>
      <c r="K576" s="211">
        <v>0</v>
      </c>
      <c r="L576" s="211" t="s">
        <v>222</v>
      </c>
      <c r="M576" s="211" t="s">
        <v>222</v>
      </c>
      <c r="N576" s="211" t="s">
        <v>222</v>
      </c>
      <c r="O576" s="211" t="s">
        <v>222</v>
      </c>
      <c r="P576" s="215" t="s">
        <v>222</v>
      </c>
      <c r="Q576" s="211" t="s">
        <v>222</v>
      </c>
      <c r="R576" s="211" t="s">
        <v>222</v>
      </c>
      <c r="S576" s="211" t="s">
        <v>222</v>
      </c>
      <c r="T576" s="211" t="s">
        <v>222</v>
      </c>
      <c r="U576" s="211" t="s">
        <v>222</v>
      </c>
      <c r="V576" s="211" t="s">
        <v>222</v>
      </c>
      <c r="W576" s="215" t="s">
        <v>222</v>
      </c>
      <c r="X576" s="211" t="s">
        <v>222</v>
      </c>
      <c r="Y576" s="211" t="s">
        <v>222</v>
      </c>
      <c r="Z576" s="215" t="s">
        <v>222</v>
      </c>
      <c r="AA576" s="211" t="s">
        <v>222</v>
      </c>
      <c r="AB576" s="213">
        <v>46234</v>
      </c>
      <c r="AC576" s="212">
        <v>29563.321</v>
      </c>
      <c r="AD576" s="212">
        <v>298661.47934000002</v>
      </c>
      <c r="AE576" s="211" t="s">
        <v>222</v>
      </c>
      <c r="AF576" s="215" t="s">
        <v>222</v>
      </c>
      <c r="AG576" s="211" t="s">
        <v>222</v>
      </c>
      <c r="AH576" s="211" t="s">
        <v>222</v>
      </c>
      <c r="AI576" s="211" t="s">
        <v>222</v>
      </c>
      <c r="AJ576" s="211" t="s">
        <v>222</v>
      </c>
      <c r="AK576" s="211" t="s">
        <v>222</v>
      </c>
      <c r="AL576" s="211" t="s">
        <v>222</v>
      </c>
      <c r="AM576" s="211" t="s">
        <v>222</v>
      </c>
      <c r="AN576" s="211" t="s">
        <v>222</v>
      </c>
      <c r="AO576" s="211" t="s">
        <v>222</v>
      </c>
      <c r="AP576" s="211" t="s">
        <v>222</v>
      </c>
      <c r="AQ576" s="211" t="s">
        <v>222</v>
      </c>
      <c r="AR576" s="211" t="s">
        <v>222</v>
      </c>
      <c r="AS576" s="211" t="s">
        <v>222</v>
      </c>
      <c r="AT576" s="211" t="s">
        <v>222</v>
      </c>
      <c r="AU576" s="211" t="s">
        <v>222</v>
      </c>
      <c r="AV576" s="211" t="s">
        <v>222</v>
      </c>
      <c r="AW576" s="211" t="s">
        <v>222</v>
      </c>
      <c r="AX576" s="211" t="s">
        <v>222</v>
      </c>
      <c r="AY576" s="211" t="s">
        <v>222</v>
      </c>
      <c r="AZ576" s="211" t="s">
        <v>222</v>
      </c>
      <c r="BA576" s="211" t="s">
        <v>222</v>
      </c>
      <c r="BB576" s="211" t="s">
        <v>222</v>
      </c>
      <c r="BC576" s="211" t="s">
        <v>222</v>
      </c>
      <c r="BD576" s="211" t="s">
        <v>222</v>
      </c>
      <c r="BE576" s="209" t="s">
        <v>1756</v>
      </c>
      <c r="BF576" s="209" t="s">
        <v>1757</v>
      </c>
      <c r="BG576" s="211" t="s">
        <v>222</v>
      </c>
      <c r="BH576" s="211" t="s">
        <v>222</v>
      </c>
    </row>
    <row r="577" spans="1:60" x14ac:dyDescent="0.3">
      <c r="A577" s="208">
        <v>574</v>
      </c>
      <c r="B577" s="209" t="s">
        <v>1867</v>
      </c>
      <c r="C577" s="207" t="s">
        <v>844</v>
      </c>
      <c r="D577" s="209" t="s">
        <v>286</v>
      </c>
      <c r="E577" s="209" t="s">
        <v>1072</v>
      </c>
      <c r="F577" s="209" t="s">
        <v>288</v>
      </c>
      <c r="G577" s="209" t="s">
        <v>2077</v>
      </c>
      <c r="H577" s="209" t="s">
        <v>1048</v>
      </c>
      <c r="I577" s="209" t="s">
        <v>222</v>
      </c>
      <c r="J577" s="209" t="s">
        <v>833</v>
      </c>
      <c r="K577" s="211">
        <v>0</v>
      </c>
      <c r="L577" s="211" t="s">
        <v>222</v>
      </c>
      <c r="M577" s="211" t="s">
        <v>222</v>
      </c>
      <c r="N577" s="212">
        <v>0</v>
      </c>
      <c r="O577" s="212">
        <v>0</v>
      </c>
      <c r="P577" s="213">
        <v>46106</v>
      </c>
      <c r="Q577" s="211" t="s">
        <v>222</v>
      </c>
      <c r="R577" s="211" t="s">
        <v>222</v>
      </c>
      <c r="S577" s="211" t="s">
        <v>222</v>
      </c>
      <c r="T577" s="211" t="s">
        <v>222</v>
      </c>
      <c r="U577" s="211" t="s">
        <v>222</v>
      </c>
      <c r="V577" s="211" t="s">
        <v>222</v>
      </c>
      <c r="W577" s="215" t="s">
        <v>222</v>
      </c>
      <c r="X577" s="211" t="s">
        <v>222</v>
      </c>
      <c r="Y577" s="211" t="s">
        <v>222</v>
      </c>
      <c r="Z577" s="215" t="s">
        <v>222</v>
      </c>
      <c r="AA577" s="211" t="s">
        <v>222</v>
      </c>
      <c r="AB577" s="213">
        <v>45900</v>
      </c>
      <c r="AC577" s="212">
        <v>60740.353000000003</v>
      </c>
      <c r="AD577" s="212">
        <v>626552.26514999999</v>
      </c>
      <c r="AE577" s="211" t="s">
        <v>222</v>
      </c>
      <c r="AF577" s="215" t="s">
        <v>222</v>
      </c>
      <c r="AG577" s="211" t="s">
        <v>222</v>
      </c>
      <c r="AH577" s="211" t="s">
        <v>222</v>
      </c>
      <c r="AI577" s="211">
        <v>0</v>
      </c>
      <c r="AJ577" s="211" t="s">
        <v>222</v>
      </c>
      <c r="AK577" s="211" t="s">
        <v>222</v>
      </c>
      <c r="AL577" s="211" t="s">
        <v>222</v>
      </c>
      <c r="AM577" s="211" t="s">
        <v>222</v>
      </c>
      <c r="AN577" s="211" t="s">
        <v>222</v>
      </c>
      <c r="AO577" s="211" t="s">
        <v>222</v>
      </c>
      <c r="AP577" s="211" t="s">
        <v>222</v>
      </c>
      <c r="AQ577" s="211" t="s">
        <v>222</v>
      </c>
      <c r="AR577" s="211" t="s">
        <v>222</v>
      </c>
      <c r="AS577" s="211" t="s">
        <v>222</v>
      </c>
      <c r="AT577" s="211" t="s">
        <v>222</v>
      </c>
      <c r="AU577" s="211" t="s">
        <v>222</v>
      </c>
      <c r="AV577" s="211" t="s">
        <v>222</v>
      </c>
      <c r="AW577" s="211" t="s">
        <v>222</v>
      </c>
      <c r="AX577" s="211" t="s">
        <v>222</v>
      </c>
      <c r="AY577" s="211" t="s">
        <v>222</v>
      </c>
      <c r="AZ577" s="211" t="s">
        <v>222</v>
      </c>
      <c r="BA577" s="211" t="s">
        <v>222</v>
      </c>
      <c r="BB577" s="211" t="s">
        <v>222</v>
      </c>
      <c r="BC577" s="211" t="s">
        <v>222</v>
      </c>
      <c r="BD577" s="211" t="s">
        <v>222</v>
      </c>
      <c r="BE577" s="209" t="s">
        <v>1756</v>
      </c>
      <c r="BF577" s="209" t="s">
        <v>1758</v>
      </c>
      <c r="BG577" s="211">
        <v>0</v>
      </c>
      <c r="BH577" s="211" t="s">
        <v>222</v>
      </c>
    </row>
    <row r="578" spans="1:60" x14ac:dyDescent="0.3">
      <c r="A578" s="208">
        <v>575</v>
      </c>
      <c r="B578" s="209" t="s">
        <v>2127</v>
      </c>
      <c r="C578" s="207" t="s">
        <v>1901</v>
      </c>
      <c r="D578" s="209" t="s">
        <v>286</v>
      </c>
      <c r="E578" s="209" t="s">
        <v>1072</v>
      </c>
      <c r="F578" s="209" t="s">
        <v>288</v>
      </c>
      <c r="G578" s="209" t="s">
        <v>1902</v>
      </c>
      <c r="H578" s="209" t="s">
        <v>1219</v>
      </c>
      <c r="I578" s="209" t="s">
        <v>222</v>
      </c>
      <c r="J578" s="209" t="s">
        <v>833</v>
      </c>
      <c r="K578" s="211">
        <v>0</v>
      </c>
      <c r="L578" s="211" t="s">
        <v>222</v>
      </c>
      <c r="M578" s="211" t="s">
        <v>222</v>
      </c>
      <c r="N578" s="211" t="s">
        <v>222</v>
      </c>
      <c r="O578" s="211" t="s">
        <v>222</v>
      </c>
      <c r="P578" s="215" t="s">
        <v>222</v>
      </c>
      <c r="Q578" s="211" t="s">
        <v>222</v>
      </c>
      <c r="R578" s="211" t="s">
        <v>222</v>
      </c>
      <c r="S578" s="211" t="s">
        <v>222</v>
      </c>
      <c r="T578" s="211" t="s">
        <v>222</v>
      </c>
      <c r="U578" s="211" t="s">
        <v>222</v>
      </c>
      <c r="V578" s="211" t="s">
        <v>222</v>
      </c>
      <c r="W578" s="215" t="s">
        <v>222</v>
      </c>
      <c r="X578" s="211" t="s">
        <v>222</v>
      </c>
      <c r="Y578" s="211" t="s">
        <v>222</v>
      </c>
      <c r="Z578" s="215" t="s">
        <v>222</v>
      </c>
      <c r="AA578" s="211" t="s">
        <v>222</v>
      </c>
      <c r="AB578" s="213">
        <v>46203</v>
      </c>
      <c r="AC578" s="212">
        <v>110660.07</v>
      </c>
      <c r="AD578" s="211" t="s">
        <v>222</v>
      </c>
      <c r="AE578" s="211" t="s">
        <v>222</v>
      </c>
      <c r="AF578" s="213">
        <v>46248</v>
      </c>
      <c r="AG578" s="211" t="s">
        <v>222</v>
      </c>
      <c r="AH578" s="211" t="s">
        <v>222</v>
      </c>
      <c r="AI578" s="211" t="s">
        <v>222</v>
      </c>
      <c r="AJ578" s="211" t="s">
        <v>222</v>
      </c>
      <c r="AK578" s="211" t="s">
        <v>222</v>
      </c>
      <c r="AL578" s="211" t="s">
        <v>222</v>
      </c>
      <c r="AM578" s="211" t="s">
        <v>222</v>
      </c>
      <c r="AN578" s="211" t="s">
        <v>222</v>
      </c>
      <c r="AO578" s="211" t="s">
        <v>222</v>
      </c>
      <c r="AP578" s="211" t="s">
        <v>222</v>
      </c>
      <c r="AQ578" s="211" t="s">
        <v>222</v>
      </c>
      <c r="AR578" s="211" t="s">
        <v>222</v>
      </c>
      <c r="AS578" s="211" t="s">
        <v>222</v>
      </c>
      <c r="AT578" s="211" t="s">
        <v>222</v>
      </c>
      <c r="AU578" s="211" t="s">
        <v>222</v>
      </c>
      <c r="AV578" s="211" t="s">
        <v>222</v>
      </c>
      <c r="AW578" s="211" t="s">
        <v>222</v>
      </c>
      <c r="AX578" s="211" t="s">
        <v>222</v>
      </c>
      <c r="AY578" s="211" t="s">
        <v>222</v>
      </c>
      <c r="AZ578" s="211" t="s">
        <v>222</v>
      </c>
      <c r="BA578" s="211" t="s">
        <v>222</v>
      </c>
      <c r="BB578" s="211" t="s">
        <v>222</v>
      </c>
      <c r="BC578" s="211" t="s">
        <v>222</v>
      </c>
      <c r="BD578" s="211" t="s">
        <v>222</v>
      </c>
      <c r="BE578" s="209" t="s">
        <v>1756</v>
      </c>
      <c r="BF578" s="209" t="s">
        <v>1757</v>
      </c>
      <c r="BG578" s="211" t="s">
        <v>222</v>
      </c>
      <c r="BH578" s="211" t="s">
        <v>222</v>
      </c>
    </row>
    <row r="579" spans="1:60" x14ac:dyDescent="0.3">
      <c r="A579" s="208">
        <v>576</v>
      </c>
      <c r="B579" s="209" t="s">
        <v>1958</v>
      </c>
      <c r="C579" s="207" t="s">
        <v>844</v>
      </c>
      <c r="D579" s="209" t="s">
        <v>286</v>
      </c>
      <c r="E579" s="209" t="s">
        <v>1072</v>
      </c>
      <c r="F579" s="209" t="s">
        <v>288</v>
      </c>
      <c r="G579" s="209" t="s">
        <v>1917</v>
      </c>
      <c r="H579" s="209" t="s">
        <v>1459</v>
      </c>
      <c r="I579" s="209" t="s">
        <v>291</v>
      </c>
      <c r="J579" s="209" t="s">
        <v>833</v>
      </c>
      <c r="K579" s="211">
        <v>0</v>
      </c>
      <c r="L579" s="211" t="s">
        <v>222</v>
      </c>
      <c r="M579" s="211" t="s">
        <v>222</v>
      </c>
      <c r="N579" s="211" t="s">
        <v>222</v>
      </c>
      <c r="O579" s="211" t="s">
        <v>222</v>
      </c>
      <c r="P579" s="215" t="s">
        <v>222</v>
      </c>
      <c r="Q579" s="211" t="s">
        <v>222</v>
      </c>
      <c r="R579" s="211" t="s">
        <v>222</v>
      </c>
      <c r="S579" s="211" t="s">
        <v>222</v>
      </c>
      <c r="T579" s="211" t="s">
        <v>222</v>
      </c>
      <c r="U579" s="211" t="s">
        <v>222</v>
      </c>
      <c r="V579" s="211" t="s">
        <v>222</v>
      </c>
      <c r="W579" s="215" t="s">
        <v>222</v>
      </c>
      <c r="X579" s="211" t="s">
        <v>222</v>
      </c>
      <c r="Y579" s="211" t="s">
        <v>222</v>
      </c>
      <c r="Z579" s="215" t="s">
        <v>222</v>
      </c>
      <c r="AA579" s="211" t="s">
        <v>222</v>
      </c>
      <c r="AB579" s="213">
        <v>45900</v>
      </c>
      <c r="AC579" s="212">
        <v>12089.906999999999</v>
      </c>
      <c r="AD579" s="212">
        <v>62625.277479999997</v>
      </c>
      <c r="AE579" s="211" t="s">
        <v>222</v>
      </c>
      <c r="AF579" s="215" t="s">
        <v>222</v>
      </c>
      <c r="AG579" s="211" t="s">
        <v>222</v>
      </c>
      <c r="AH579" s="211" t="s">
        <v>222</v>
      </c>
      <c r="AI579" s="211" t="s">
        <v>222</v>
      </c>
      <c r="AJ579" s="211" t="s">
        <v>222</v>
      </c>
      <c r="AK579" s="211" t="s">
        <v>222</v>
      </c>
      <c r="AL579" s="211" t="s">
        <v>222</v>
      </c>
      <c r="AM579" s="211" t="s">
        <v>222</v>
      </c>
      <c r="AN579" s="211" t="s">
        <v>222</v>
      </c>
      <c r="AO579" s="211" t="s">
        <v>222</v>
      </c>
      <c r="AP579" s="211" t="s">
        <v>222</v>
      </c>
      <c r="AQ579" s="211" t="s">
        <v>222</v>
      </c>
      <c r="AR579" s="211" t="s">
        <v>222</v>
      </c>
      <c r="AS579" s="211" t="s">
        <v>222</v>
      </c>
      <c r="AT579" s="211" t="s">
        <v>222</v>
      </c>
      <c r="AU579" s="211" t="s">
        <v>222</v>
      </c>
      <c r="AV579" s="211" t="s">
        <v>222</v>
      </c>
      <c r="AW579" s="211" t="s">
        <v>222</v>
      </c>
      <c r="AX579" s="211" t="s">
        <v>222</v>
      </c>
      <c r="AY579" s="211" t="s">
        <v>222</v>
      </c>
      <c r="AZ579" s="211" t="s">
        <v>222</v>
      </c>
      <c r="BA579" s="211" t="s">
        <v>222</v>
      </c>
      <c r="BB579" s="211" t="s">
        <v>222</v>
      </c>
      <c r="BC579" s="211" t="s">
        <v>222</v>
      </c>
      <c r="BD579" s="211" t="s">
        <v>222</v>
      </c>
      <c r="BE579" s="209" t="s">
        <v>1756</v>
      </c>
      <c r="BF579" s="209" t="s">
        <v>1758</v>
      </c>
      <c r="BG579" s="211" t="s">
        <v>222</v>
      </c>
      <c r="BH579" s="211" t="s">
        <v>222</v>
      </c>
    </row>
    <row r="580" spans="1:60" x14ac:dyDescent="0.3">
      <c r="A580" s="208">
        <v>577</v>
      </c>
      <c r="B580" s="209" t="s">
        <v>2230</v>
      </c>
      <c r="C580" s="207" t="s">
        <v>844</v>
      </c>
      <c r="D580" s="209" t="s">
        <v>286</v>
      </c>
      <c r="E580" s="209" t="s">
        <v>1072</v>
      </c>
      <c r="F580" s="209" t="s">
        <v>288</v>
      </c>
      <c r="G580" s="209" t="s">
        <v>1564</v>
      </c>
      <c r="H580" s="209" t="s">
        <v>1473</v>
      </c>
      <c r="I580" s="209" t="s">
        <v>291</v>
      </c>
      <c r="J580" s="209" t="s">
        <v>833</v>
      </c>
      <c r="K580" s="211">
        <v>0</v>
      </c>
      <c r="L580" s="211" t="s">
        <v>222</v>
      </c>
      <c r="M580" s="211" t="s">
        <v>222</v>
      </c>
      <c r="N580" s="211" t="s">
        <v>222</v>
      </c>
      <c r="O580" s="211" t="s">
        <v>222</v>
      </c>
      <c r="P580" s="215" t="s">
        <v>222</v>
      </c>
      <c r="Q580" s="211" t="s">
        <v>222</v>
      </c>
      <c r="R580" s="211" t="s">
        <v>222</v>
      </c>
      <c r="S580" s="211" t="s">
        <v>222</v>
      </c>
      <c r="T580" s="211" t="s">
        <v>222</v>
      </c>
      <c r="U580" s="211" t="s">
        <v>222</v>
      </c>
      <c r="V580" s="211" t="s">
        <v>222</v>
      </c>
      <c r="W580" s="215" t="s">
        <v>222</v>
      </c>
      <c r="X580" s="211" t="s">
        <v>222</v>
      </c>
      <c r="Y580" s="211" t="s">
        <v>222</v>
      </c>
      <c r="Z580" s="215" t="s">
        <v>222</v>
      </c>
      <c r="AA580" s="211" t="s">
        <v>222</v>
      </c>
      <c r="AB580" s="213">
        <v>45900</v>
      </c>
      <c r="AC580" s="212">
        <v>9480.2579999999998</v>
      </c>
      <c r="AD580" s="212">
        <v>95429.129509999999</v>
      </c>
      <c r="AE580" s="211" t="s">
        <v>222</v>
      </c>
      <c r="AF580" s="215" t="s">
        <v>222</v>
      </c>
      <c r="AG580" s="211" t="s">
        <v>222</v>
      </c>
      <c r="AH580" s="211" t="s">
        <v>222</v>
      </c>
      <c r="AI580" s="211" t="s">
        <v>222</v>
      </c>
      <c r="AJ580" s="211" t="s">
        <v>222</v>
      </c>
      <c r="AK580" s="211" t="s">
        <v>222</v>
      </c>
      <c r="AL580" s="211" t="s">
        <v>222</v>
      </c>
      <c r="AM580" s="211" t="s">
        <v>222</v>
      </c>
      <c r="AN580" s="211" t="s">
        <v>222</v>
      </c>
      <c r="AO580" s="211" t="s">
        <v>222</v>
      </c>
      <c r="AP580" s="211" t="s">
        <v>222</v>
      </c>
      <c r="AQ580" s="211" t="s">
        <v>222</v>
      </c>
      <c r="AR580" s="211" t="s">
        <v>222</v>
      </c>
      <c r="AS580" s="211" t="s">
        <v>222</v>
      </c>
      <c r="AT580" s="211" t="s">
        <v>222</v>
      </c>
      <c r="AU580" s="211" t="s">
        <v>222</v>
      </c>
      <c r="AV580" s="211" t="s">
        <v>222</v>
      </c>
      <c r="AW580" s="211" t="s">
        <v>222</v>
      </c>
      <c r="AX580" s="211" t="s">
        <v>222</v>
      </c>
      <c r="AY580" s="211" t="s">
        <v>222</v>
      </c>
      <c r="AZ580" s="211" t="s">
        <v>222</v>
      </c>
      <c r="BA580" s="211" t="s">
        <v>222</v>
      </c>
      <c r="BB580" s="211" t="s">
        <v>222</v>
      </c>
      <c r="BC580" s="211" t="s">
        <v>222</v>
      </c>
      <c r="BD580" s="211" t="s">
        <v>222</v>
      </c>
      <c r="BE580" s="209" t="s">
        <v>1756</v>
      </c>
      <c r="BF580" s="209" t="s">
        <v>1758</v>
      </c>
      <c r="BG580" s="211" t="s">
        <v>222</v>
      </c>
      <c r="BH580" s="211" t="s">
        <v>222</v>
      </c>
    </row>
    <row r="581" spans="1:60" x14ac:dyDescent="0.3">
      <c r="A581" s="208">
        <v>578</v>
      </c>
      <c r="B581" s="209" t="s">
        <v>2232</v>
      </c>
      <c r="C581" s="207" t="s">
        <v>844</v>
      </c>
      <c r="D581" s="209" t="s">
        <v>286</v>
      </c>
      <c r="E581" s="209" t="s">
        <v>1072</v>
      </c>
      <c r="F581" s="209" t="s">
        <v>288</v>
      </c>
      <c r="G581" s="209" t="s">
        <v>1510</v>
      </c>
      <c r="H581" s="209" t="s">
        <v>1361</v>
      </c>
      <c r="I581" s="209" t="s">
        <v>291</v>
      </c>
      <c r="J581" s="209" t="s">
        <v>833</v>
      </c>
      <c r="K581" s="211">
        <v>0</v>
      </c>
      <c r="L581" s="211" t="s">
        <v>222</v>
      </c>
      <c r="M581" s="211" t="s">
        <v>222</v>
      </c>
      <c r="N581" s="211" t="s">
        <v>222</v>
      </c>
      <c r="O581" s="211" t="s">
        <v>222</v>
      </c>
      <c r="P581" s="215" t="s">
        <v>222</v>
      </c>
      <c r="Q581" s="211" t="s">
        <v>222</v>
      </c>
      <c r="R581" s="211" t="s">
        <v>222</v>
      </c>
      <c r="S581" s="211" t="s">
        <v>222</v>
      </c>
      <c r="T581" s="211" t="s">
        <v>222</v>
      </c>
      <c r="U581" s="211" t="s">
        <v>222</v>
      </c>
      <c r="V581" s="211" t="s">
        <v>222</v>
      </c>
      <c r="W581" s="215" t="s">
        <v>222</v>
      </c>
      <c r="X581" s="211" t="s">
        <v>222</v>
      </c>
      <c r="Y581" s="211" t="s">
        <v>222</v>
      </c>
      <c r="Z581" s="215" t="s">
        <v>222</v>
      </c>
      <c r="AA581" s="211" t="s">
        <v>222</v>
      </c>
      <c r="AB581" s="213">
        <v>46203</v>
      </c>
      <c r="AC581" s="212">
        <v>22020.2</v>
      </c>
      <c r="AD581" s="211" t="s">
        <v>222</v>
      </c>
      <c r="AE581" s="211" t="s">
        <v>222</v>
      </c>
      <c r="AF581" s="215" t="s">
        <v>222</v>
      </c>
      <c r="AG581" s="211" t="s">
        <v>222</v>
      </c>
      <c r="AH581" s="211" t="s">
        <v>222</v>
      </c>
      <c r="AI581" s="211" t="s">
        <v>222</v>
      </c>
      <c r="AJ581" s="211" t="s">
        <v>222</v>
      </c>
      <c r="AK581" s="211" t="s">
        <v>222</v>
      </c>
      <c r="AL581" s="211" t="s">
        <v>222</v>
      </c>
      <c r="AM581" s="211" t="s">
        <v>222</v>
      </c>
      <c r="AN581" s="211" t="s">
        <v>222</v>
      </c>
      <c r="AO581" s="211" t="s">
        <v>222</v>
      </c>
      <c r="AP581" s="211" t="s">
        <v>222</v>
      </c>
      <c r="AQ581" s="211" t="s">
        <v>222</v>
      </c>
      <c r="AR581" s="211" t="s">
        <v>222</v>
      </c>
      <c r="AS581" s="211" t="s">
        <v>222</v>
      </c>
      <c r="AT581" s="211" t="s">
        <v>222</v>
      </c>
      <c r="AU581" s="211" t="s">
        <v>222</v>
      </c>
      <c r="AV581" s="211" t="s">
        <v>222</v>
      </c>
      <c r="AW581" s="211" t="s">
        <v>222</v>
      </c>
      <c r="AX581" s="211" t="s">
        <v>222</v>
      </c>
      <c r="AY581" s="211" t="s">
        <v>222</v>
      </c>
      <c r="AZ581" s="211" t="s">
        <v>222</v>
      </c>
      <c r="BA581" s="211" t="s">
        <v>222</v>
      </c>
      <c r="BB581" s="211" t="s">
        <v>222</v>
      </c>
      <c r="BC581" s="211" t="s">
        <v>222</v>
      </c>
      <c r="BD581" s="211" t="s">
        <v>222</v>
      </c>
      <c r="BE581" s="209" t="s">
        <v>1756</v>
      </c>
      <c r="BF581" s="209" t="s">
        <v>1757</v>
      </c>
      <c r="BG581" s="211" t="s">
        <v>222</v>
      </c>
      <c r="BH581" s="211" t="s">
        <v>222</v>
      </c>
    </row>
    <row r="582" spans="1:60" x14ac:dyDescent="0.3">
      <c r="A582" s="208">
        <v>579</v>
      </c>
      <c r="B582" s="209" t="s">
        <v>1312</v>
      </c>
      <c r="C582" s="207" t="s">
        <v>844</v>
      </c>
      <c r="D582" s="209" t="s">
        <v>286</v>
      </c>
      <c r="E582" s="209" t="s">
        <v>1072</v>
      </c>
      <c r="F582" s="209" t="s">
        <v>288</v>
      </c>
      <c r="G582" s="209" t="s">
        <v>1487</v>
      </c>
      <c r="H582" s="209" t="s">
        <v>1314</v>
      </c>
      <c r="I582" s="209" t="s">
        <v>291</v>
      </c>
      <c r="J582" s="209" t="s">
        <v>833</v>
      </c>
      <c r="K582" s="211">
        <v>0</v>
      </c>
      <c r="L582" s="211" t="s">
        <v>222</v>
      </c>
      <c r="M582" s="211" t="s">
        <v>222</v>
      </c>
      <c r="N582" s="211" t="s">
        <v>222</v>
      </c>
      <c r="O582" s="211" t="s">
        <v>222</v>
      </c>
      <c r="P582" s="215" t="s">
        <v>222</v>
      </c>
      <c r="Q582" s="211" t="s">
        <v>222</v>
      </c>
      <c r="R582" s="211" t="s">
        <v>222</v>
      </c>
      <c r="S582" s="211" t="s">
        <v>222</v>
      </c>
      <c r="T582" s="211" t="s">
        <v>222</v>
      </c>
      <c r="U582" s="211" t="s">
        <v>222</v>
      </c>
      <c r="V582" s="211" t="s">
        <v>222</v>
      </c>
      <c r="W582" s="215" t="s">
        <v>222</v>
      </c>
      <c r="X582" s="211" t="s">
        <v>222</v>
      </c>
      <c r="Y582" s="211" t="s">
        <v>222</v>
      </c>
      <c r="Z582" s="215" t="s">
        <v>222</v>
      </c>
      <c r="AA582" s="211" t="s">
        <v>222</v>
      </c>
      <c r="AB582" s="213">
        <v>46234</v>
      </c>
      <c r="AC582" s="212">
        <v>1026.7940000000001</v>
      </c>
      <c r="AD582" s="212">
        <v>14712.57166</v>
      </c>
      <c r="AE582" s="211" t="s">
        <v>222</v>
      </c>
      <c r="AF582" s="215" t="s">
        <v>222</v>
      </c>
      <c r="AG582" s="211" t="s">
        <v>222</v>
      </c>
      <c r="AH582" s="211" t="s">
        <v>222</v>
      </c>
      <c r="AI582" s="211" t="s">
        <v>222</v>
      </c>
      <c r="AJ582" s="211" t="s">
        <v>222</v>
      </c>
      <c r="AK582" s="211" t="s">
        <v>222</v>
      </c>
      <c r="AL582" s="211" t="s">
        <v>222</v>
      </c>
      <c r="AM582" s="211" t="s">
        <v>222</v>
      </c>
      <c r="AN582" s="211" t="s">
        <v>222</v>
      </c>
      <c r="AO582" s="211" t="s">
        <v>222</v>
      </c>
      <c r="AP582" s="211" t="s">
        <v>222</v>
      </c>
      <c r="AQ582" s="211" t="s">
        <v>222</v>
      </c>
      <c r="AR582" s="211" t="s">
        <v>222</v>
      </c>
      <c r="AS582" s="211" t="s">
        <v>222</v>
      </c>
      <c r="AT582" s="211" t="s">
        <v>222</v>
      </c>
      <c r="AU582" s="211" t="s">
        <v>222</v>
      </c>
      <c r="AV582" s="211" t="s">
        <v>222</v>
      </c>
      <c r="AW582" s="211" t="s">
        <v>222</v>
      </c>
      <c r="AX582" s="211" t="s">
        <v>222</v>
      </c>
      <c r="AY582" s="211" t="s">
        <v>222</v>
      </c>
      <c r="AZ582" s="211" t="s">
        <v>222</v>
      </c>
      <c r="BA582" s="211" t="s">
        <v>222</v>
      </c>
      <c r="BB582" s="211" t="s">
        <v>222</v>
      </c>
      <c r="BC582" s="211" t="s">
        <v>222</v>
      </c>
      <c r="BD582" s="211" t="s">
        <v>222</v>
      </c>
      <c r="BE582" s="209" t="s">
        <v>1756</v>
      </c>
      <c r="BF582" s="209" t="s">
        <v>1757</v>
      </c>
      <c r="BG582" s="211" t="s">
        <v>222</v>
      </c>
      <c r="BH582" s="211" t="s">
        <v>222</v>
      </c>
    </row>
    <row r="583" spans="1:60" x14ac:dyDescent="0.3">
      <c r="A583" s="208">
        <v>580</v>
      </c>
      <c r="B583" s="209" t="s">
        <v>1317</v>
      </c>
      <c r="C583" s="207" t="s">
        <v>844</v>
      </c>
      <c r="D583" s="209" t="s">
        <v>286</v>
      </c>
      <c r="E583" s="209" t="s">
        <v>1072</v>
      </c>
      <c r="F583" s="209" t="s">
        <v>288</v>
      </c>
      <c r="G583" s="209" t="s">
        <v>1488</v>
      </c>
      <c r="H583" s="209" t="s">
        <v>1319</v>
      </c>
      <c r="I583" s="209" t="s">
        <v>291</v>
      </c>
      <c r="J583" s="209" t="s">
        <v>833</v>
      </c>
      <c r="K583" s="211">
        <v>0</v>
      </c>
      <c r="L583" s="211" t="s">
        <v>222</v>
      </c>
      <c r="M583" s="211" t="s">
        <v>222</v>
      </c>
      <c r="N583" s="211" t="s">
        <v>222</v>
      </c>
      <c r="O583" s="211" t="s">
        <v>222</v>
      </c>
      <c r="P583" s="215" t="s">
        <v>222</v>
      </c>
      <c r="Q583" s="211" t="s">
        <v>222</v>
      </c>
      <c r="R583" s="211" t="s">
        <v>222</v>
      </c>
      <c r="S583" s="211" t="s">
        <v>222</v>
      </c>
      <c r="T583" s="211" t="s">
        <v>222</v>
      </c>
      <c r="U583" s="211" t="s">
        <v>222</v>
      </c>
      <c r="V583" s="211" t="s">
        <v>222</v>
      </c>
      <c r="W583" s="215" t="s">
        <v>222</v>
      </c>
      <c r="X583" s="211" t="s">
        <v>222</v>
      </c>
      <c r="Y583" s="211" t="s">
        <v>222</v>
      </c>
      <c r="Z583" s="215" t="s">
        <v>222</v>
      </c>
      <c r="AA583" s="211" t="s">
        <v>222</v>
      </c>
      <c r="AB583" s="213">
        <v>46234</v>
      </c>
      <c r="AC583" s="212">
        <v>5537.0309999999999</v>
      </c>
      <c r="AD583" s="212">
        <v>40635.66087</v>
      </c>
      <c r="AE583" s="211" t="s">
        <v>222</v>
      </c>
      <c r="AF583" s="215" t="s">
        <v>222</v>
      </c>
      <c r="AG583" s="211" t="s">
        <v>222</v>
      </c>
      <c r="AH583" s="211" t="s">
        <v>222</v>
      </c>
      <c r="AI583" s="211" t="s">
        <v>222</v>
      </c>
      <c r="AJ583" s="211" t="s">
        <v>222</v>
      </c>
      <c r="AK583" s="211" t="s">
        <v>222</v>
      </c>
      <c r="AL583" s="211" t="s">
        <v>222</v>
      </c>
      <c r="AM583" s="211" t="s">
        <v>222</v>
      </c>
      <c r="AN583" s="211" t="s">
        <v>222</v>
      </c>
      <c r="AO583" s="211" t="s">
        <v>222</v>
      </c>
      <c r="AP583" s="211" t="s">
        <v>222</v>
      </c>
      <c r="AQ583" s="211" t="s">
        <v>222</v>
      </c>
      <c r="AR583" s="211" t="s">
        <v>222</v>
      </c>
      <c r="AS583" s="211" t="s">
        <v>222</v>
      </c>
      <c r="AT583" s="211" t="s">
        <v>222</v>
      </c>
      <c r="AU583" s="211" t="s">
        <v>222</v>
      </c>
      <c r="AV583" s="211" t="s">
        <v>222</v>
      </c>
      <c r="AW583" s="211" t="s">
        <v>222</v>
      </c>
      <c r="AX583" s="211" t="s">
        <v>222</v>
      </c>
      <c r="AY583" s="211" t="s">
        <v>222</v>
      </c>
      <c r="AZ583" s="211" t="s">
        <v>222</v>
      </c>
      <c r="BA583" s="211" t="s">
        <v>222</v>
      </c>
      <c r="BB583" s="211" t="s">
        <v>222</v>
      </c>
      <c r="BC583" s="211" t="s">
        <v>222</v>
      </c>
      <c r="BD583" s="211" t="s">
        <v>222</v>
      </c>
      <c r="BE583" s="209" t="s">
        <v>1756</v>
      </c>
      <c r="BF583" s="209" t="s">
        <v>1757</v>
      </c>
      <c r="BG583" s="211" t="s">
        <v>222</v>
      </c>
      <c r="BH583" s="211" t="s">
        <v>222</v>
      </c>
    </row>
    <row r="584" spans="1:60" x14ac:dyDescent="0.3">
      <c r="A584" s="208">
        <v>581</v>
      </c>
      <c r="B584" s="209" t="s">
        <v>602</v>
      </c>
      <c r="C584" s="207" t="s">
        <v>234</v>
      </c>
      <c r="D584" s="209" t="s">
        <v>286</v>
      </c>
      <c r="E584" s="209" t="s">
        <v>287</v>
      </c>
      <c r="F584" s="209" t="s">
        <v>288</v>
      </c>
      <c r="G584" s="209" t="s">
        <v>603</v>
      </c>
      <c r="H584" s="209" t="s">
        <v>222</v>
      </c>
      <c r="I584" s="209" t="s">
        <v>222</v>
      </c>
      <c r="J584" s="209" t="s">
        <v>234</v>
      </c>
      <c r="K584" s="211">
        <v>100</v>
      </c>
      <c r="L584" s="211" t="s">
        <v>222</v>
      </c>
      <c r="M584" s="211" t="s">
        <v>222</v>
      </c>
      <c r="N584" s="211" t="s">
        <v>222</v>
      </c>
      <c r="O584" s="211" t="s">
        <v>222</v>
      </c>
      <c r="P584" s="213">
        <v>46255</v>
      </c>
      <c r="Q584" s="211" t="s">
        <v>222</v>
      </c>
      <c r="R584" s="211" t="s">
        <v>222</v>
      </c>
      <c r="S584" s="211" t="s">
        <v>222</v>
      </c>
      <c r="T584" s="211">
        <v>23337.02</v>
      </c>
      <c r="U584" s="211">
        <v>27873.759999999998</v>
      </c>
      <c r="V584" s="210">
        <v>83.723975523999997</v>
      </c>
      <c r="W584" s="213">
        <v>46126</v>
      </c>
      <c r="X584" s="211">
        <v>18500.650000000001</v>
      </c>
      <c r="Y584" s="214">
        <v>126.14162205</v>
      </c>
      <c r="Z584" s="213">
        <v>45895</v>
      </c>
      <c r="AA584" s="211" t="s">
        <v>222</v>
      </c>
      <c r="AB584" s="215" t="s">
        <v>222</v>
      </c>
      <c r="AC584" s="211" t="s">
        <v>222</v>
      </c>
      <c r="AD584" s="211" t="s">
        <v>222</v>
      </c>
      <c r="AE584" s="211" t="s">
        <v>222</v>
      </c>
      <c r="AF584" s="215" t="s">
        <v>222</v>
      </c>
      <c r="AG584" s="210">
        <v>0</v>
      </c>
      <c r="AH584" s="211">
        <v>0</v>
      </c>
      <c r="AI584" s="211">
        <v>0</v>
      </c>
      <c r="AJ584" s="210">
        <v>2.3584485670999999</v>
      </c>
      <c r="AK584" s="211" t="s">
        <v>222</v>
      </c>
      <c r="AL584" s="210">
        <v>-3.6240179462</v>
      </c>
      <c r="AM584" s="210">
        <v>-6.4378873109999999</v>
      </c>
      <c r="AN584" s="210">
        <v>28.824275933999999</v>
      </c>
      <c r="AO584" s="210">
        <v>13.280070986</v>
      </c>
      <c r="AP584" s="211" t="s">
        <v>222</v>
      </c>
      <c r="AQ584" s="210">
        <v>2.9298620282000001</v>
      </c>
      <c r="AR584" s="211">
        <v>22672.74</v>
      </c>
      <c r="AS584" s="210">
        <v>23.543755108999999</v>
      </c>
      <c r="AT584" s="211" t="s">
        <v>222</v>
      </c>
      <c r="AU584" s="210">
        <v>-5.2128616657000002</v>
      </c>
      <c r="AV584" s="211" t="s">
        <v>222</v>
      </c>
      <c r="AW584" s="210">
        <v>17.918108534999998</v>
      </c>
      <c r="AX584" s="210">
        <v>-10.136930048</v>
      </c>
      <c r="AY584" s="212">
        <v>7</v>
      </c>
      <c r="AZ584" s="212">
        <v>0</v>
      </c>
      <c r="BA584" s="210">
        <v>0</v>
      </c>
      <c r="BB584" s="210">
        <v>0.97890475876000005</v>
      </c>
      <c r="BC584" s="210">
        <v>0.43410364381</v>
      </c>
      <c r="BD584" s="210">
        <v>18.451944782000002</v>
      </c>
      <c r="BE584" s="209" t="s">
        <v>1759</v>
      </c>
      <c r="BF584" s="209" t="s">
        <v>222</v>
      </c>
      <c r="BG584" s="211">
        <v>0</v>
      </c>
      <c r="BH584" s="210">
        <v>0</v>
      </c>
    </row>
    <row r="585" spans="1:60" x14ac:dyDescent="0.3">
      <c r="A585" s="208">
        <v>582</v>
      </c>
      <c r="B585" s="209" t="s">
        <v>1321</v>
      </c>
      <c r="C585" s="207" t="s">
        <v>844</v>
      </c>
      <c r="D585" s="209" t="s">
        <v>286</v>
      </c>
      <c r="E585" s="209" t="s">
        <v>1072</v>
      </c>
      <c r="F585" s="209" t="s">
        <v>288</v>
      </c>
      <c r="G585" s="209" t="s">
        <v>2007</v>
      </c>
      <c r="H585" s="209" t="s">
        <v>1323</v>
      </c>
      <c r="I585" s="209" t="s">
        <v>222</v>
      </c>
      <c r="J585" s="209" t="s">
        <v>833</v>
      </c>
      <c r="K585" s="211">
        <v>0</v>
      </c>
      <c r="L585" s="211" t="s">
        <v>222</v>
      </c>
      <c r="M585" s="211" t="s">
        <v>222</v>
      </c>
      <c r="N585" s="211" t="s">
        <v>222</v>
      </c>
      <c r="O585" s="211" t="s">
        <v>222</v>
      </c>
      <c r="P585" s="215" t="s">
        <v>222</v>
      </c>
      <c r="Q585" s="211" t="s">
        <v>222</v>
      </c>
      <c r="R585" s="211" t="s">
        <v>222</v>
      </c>
      <c r="S585" s="211" t="s">
        <v>222</v>
      </c>
      <c r="T585" s="211" t="s">
        <v>222</v>
      </c>
      <c r="U585" s="211" t="s">
        <v>222</v>
      </c>
      <c r="V585" s="211" t="s">
        <v>222</v>
      </c>
      <c r="W585" s="215" t="s">
        <v>222</v>
      </c>
      <c r="X585" s="211" t="s">
        <v>222</v>
      </c>
      <c r="Y585" s="211" t="s">
        <v>222</v>
      </c>
      <c r="Z585" s="215" t="s">
        <v>222</v>
      </c>
      <c r="AA585" s="211" t="s">
        <v>222</v>
      </c>
      <c r="AB585" s="213">
        <v>46234</v>
      </c>
      <c r="AC585" s="212">
        <v>5000</v>
      </c>
      <c r="AD585" s="212">
        <v>45275.215349999999</v>
      </c>
      <c r="AE585" s="211" t="s">
        <v>222</v>
      </c>
      <c r="AF585" s="215" t="s">
        <v>222</v>
      </c>
      <c r="AG585" s="211" t="s">
        <v>222</v>
      </c>
      <c r="AH585" s="211" t="s">
        <v>222</v>
      </c>
      <c r="AI585" s="211" t="s">
        <v>222</v>
      </c>
      <c r="AJ585" s="211" t="s">
        <v>222</v>
      </c>
      <c r="AK585" s="211" t="s">
        <v>222</v>
      </c>
      <c r="AL585" s="211" t="s">
        <v>222</v>
      </c>
      <c r="AM585" s="211" t="s">
        <v>222</v>
      </c>
      <c r="AN585" s="211" t="s">
        <v>222</v>
      </c>
      <c r="AO585" s="211" t="s">
        <v>222</v>
      </c>
      <c r="AP585" s="211" t="s">
        <v>222</v>
      </c>
      <c r="AQ585" s="211" t="s">
        <v>222</v>
      </c>
      <c r="AR585" s="211" t="s">
        <v>222</v>
      </c>
      <c r="AS585" s="211" t="s">
        <v>222</v>
      </c>
      <c r="AT585" s="211" t="s">
        <v>222</v>
      </c>
      <c r="AU585" s="211" t="s">
        <v>222</v>
      </c>
      <c r="AV585" s="211" t="s">
        <v>222</v>
      </c>
      <c r="AW585" s="211" t="s">
        <v>222</v>
      </c>
      <c r="AX585" s="211" t="s">
        <v>222</v>
      </c>
      <c r="AY585" s="211" t="s">
        <v>222</v>
      </c>
      <c r="AZ585" s="211" t="s">
        <v>222</v>
      </c>
      <c r="BA585" s="211" t="s">
        <v>222</v>
      </c>
      <c r="BB585" s="211" t="s">
        <v>222</v>
      </c>
      <c r="BC585" s="211" t="s">
        <v>222</v>
      </c>
      <c r="BD585" s="211" t="s">
        <v>222</v>
      </c>
      <c r="BE585" s="209" t="s">
        <v>1756</v>
      </c>
      <c r="BF585" s="209" t="s">
        <v>1757</v>
      </c>
      <c r="BG585" s="211" t="s">
        <v>222</v>
      </c>
      <c r="BH585" s="211" t="s">
        <v>222</v>
      </c>
    </row>
    <row r="586" spans="1:60" x14ac:dyDescent="0.3">
      <c r="A586" s="208">
        <v>583</v>
      </c>
      <c r="B586" s="209" t="s">
        <v>1991</v>
      </c>
      <c r="C586" s="207" t="s">
        <v>844</v>
      </c>
      <c r="D586" s="209" t="s">
        <v>286</v>
      </c>
      <c r="E586" s="209" t="s">
        <v>1072</v>
      </c>
      <c r="F586" s="209" t="s">
        <v>288</v>
      </c>
      <c r="G586" s="209" t="s">
        <v>1489</v>
      </c>
      <c r="H586" s="209" t="s">
        <v>754</v>
      </c>
      <c r="I586" s="209" t="s">
        <v>291</v>
      </c>
      <c r="J586" s="209" t="s">
        <v>833</v>
      </c>
      <c r="K586" s="211">
        <v>0</v>
      </c>
      <c r="L586" s="211" t="s">
        <v>222</v>
      </c>
      <c r="M586" s="212">
        <v>0</v>
      </c>
      <c r="N586" s="212">
        <v>0</v>
      </c>
      <c r="O586" s="212">
        <v>0</v>
      </c>
      <c r="P586" s="213">
        <v>45649</v>
      </c>
      <c r="Q586" s="211" t="s">
        <v>222</v>
      </c>
      <c r="R586" s="211" t="s">
        <v>222</v>
      </c>
      <c r="S586" s="211" t="s">
        <v>222</v>
      </c>
      <c r="T586" s="211" t="s">
        <v>222</v>
      </c>
      <c r="U586" s="211" t="s">
        <v>222</v>
      </c>
      <c r="V586" s="211" t="s">
        <v>222</v>
      </c>
      <c r="W586" s="215" t="s">
        <v>222</v>
      </c>
      <c r="X586" s="211" t="s">
        <v>222</v>
      </c>
      <c r="Y586" s="211" t="s">
        <v>222</v>
      </c>
      <c r="Z586" s="215" t="s">
        <v>222</v>
      </c>
      <c r="AA586" s="211" t="s">
        <v>222</v>
      </c>
      <c r="AB586" s="213">
        <v>46234</v>
      </c>
      <c r="AC586" s="212">
        <v>751.84400000000005</v>
      </c>
      <c r="AD586" s="212">
        <v>71014.333360000004</v>
      </c>
      <c r="AE586" s="211" t="s">
        <v>222</v>
      </c>
      <c r="AF586" s="215" t="s">
        <v>222</v>
      </c>
      <c r="AG586" s="211" t="s">
        <v>222</v>
      </c>
      <c r="AH586" s="211">
        <v>0</v>
      </c>
      <c r="AI586" s="211">
        <v>0</v>
      </c>
      <c r="AJ586" s="211" t="s">
        <v>222</v>
      </c>
      <c r="AK586" s="211" t="s">
        <v>222</v>
      </c>
      <c r="AL586" s="211" t="s">
        <v>222</v>
      </c>
      <c r="AM586" s="211" t="s">
        <v>222</v>
      </c>
      <c r="AN586" s="211" t="s">
        <v>222</v>
      </c>
      <c r="AO586" s="211" t="s">
        <v>222</v>
      </c>
      <c r="AP586" s="211" t="s">
        <v>222</v>
      </c>
      <c r="AQ586" s="211" t="s">
        <v>222</v>
      </c>
      <c r="AR586" s="211" t="s">
        <v>222</v>
      </c>
      <c r="AS586" s="211" t="s">
        <v>222</v>
      </c>
      <c r="AT586" s="211" t="s">
        <v>222</v>
      </c>
      <c r="AU586" s="211" t="s">
        <v>222</v>
      </c>
      <c r="AV586" s="211" t="s">
        <v>222</v>
      </c>
      <c r="AW586" s="211" t="s">
        <v>222</v>
      </c>
      <c r="AX586" s="211" t="s">
        <v>222</v>
      </c>
      <c r="AY586" s="211" t="s">
        <v>222</v>
      </c>
      <c r="AZ586" s="211" t="s">
        <v>222</v>
      </c>
      <c r="BA586" s="211" t="s">
        <v>222</v>
      </c>
      <c r="BB586" s="211" t="s">
        <v>222</v>
      </c>
      <c r="BC586" s="211" t="s">
        <v>222</v>
      </c>
      <c r="BD586" s="211" t="s">
        <v>222</v>
      </c>
      <c r="BE586" s="209" t="s">
        <v>1756</v>
      </c>
      <c r="BF586" s="209" t="s">
        <v>1757</v>
      </c>
      <c r="BG586" s="211">
        <v>0</v>
      </c>
      <c r="BH586" s="211" t="s">
        <v>222</v>
      </c>
    </row>
    <row r="587" spans="1:60" x14ac:dyDescent="0.3">
      <c r="A587" s="208">
        <v>584</v>
      </c>
      <c r="B587" s="209" t="s">
        <v>2144</v>
      </c>
      <c r="C587" s="207" t="s">
        <v>844</v>
      </c>
      <c r="D587" s="209" t="s">
        <v>286</v>
      </c>
      <c r="E587" s="209" t="s">
        <v>1072</v>
      </c>
      <c r="F587" s="209" t="s">
        <v>288</v>
      </c>
      <c r="G587" s="209" t="s">
        <v>1490</v>
      </c>
      <c r="H587" s="209" t="s">
        <v>1184</v>
      </c>
      <c r="I587" s="209" t="s">
        <v>291</v>
      </c>
      <c r="J587" s="209" t="s">
        <v>833</v>
      </c>
      <c r="K587" s="211">
        <v>0</v>
      </c>
      <c r="L587" s="211" t="s">
        <v>222</v>
      </c>
      <c r="M587" s="211" t="s">
        <v>222</v>
      </c>
      <c r="N587" s="211" t="s">
        <v>222</v>
      </c>
      <c r="O587" s="211" t="s">
        <v>222</v>
      </c>
      <c r="P587" s="215" t="s">
        <v>222</v>
      </c>
      <c r="Q587" s="211" t="s">
        <v>222</v>
      </c>
      <c r="R587" s="211" t="s">
        <v>222</v>
      </c>
      <c r="S587" s="211" t="s">
        <v>222</v>
      </c>
      <c r="T587" s="211" t="s">
        <v>222</v>
      </c>
      <c r="U587" s="211" t="s">
        <v>222</v>
      </c>
      <c r="V587" s="211" t="s">
        <v>222</v>
      </c>
      <c r="W587" s="215" t="s">
        <v>222</v>
      </c>
      <c r="X587" s="211" t="s">
        <v>222</v>
      </c>
      <c r="Y587" s="211" t="s">
        <v>222</v>
      </c>
      <c r="Z587" s="215" t="s">
        <v>222</v>
      </c>
      <c r="AA587" s="211" t="s">
        <v>222</v>
      </c>
      <c r="AB587" s="213">
        <v>46234</v>
      </c>
      <c r="AC587" s="212">
        <v>46971.245000000003</v>
      </c>
      <c r="AD587" s="212">
        <v>438891.75108999998</v>
      </c>
      <c r="AE587" s="211" t="s">
        <v>222</v>
      </c>
      <c r="AF587" s="215" t="s">
        <v>222</v>
      </c>
      <c r="AG587" s="211" t="s">
        <v>222</v>
      </c>
      <c r="AH587" s="211" t="s">
        <v>222</v>
      </c>
      <c r="AI587" s="211" t="s">
        <v>222</v>
      </c>
      <c r="AJ587" s="211" t="s">
        <v>222</v>
      </c>
      <c r="AK587" s="211" t="s">
        <v>222</v>
      </c>
      <c r="AL587" s="211" t="s">
        <v>222</v>
      </c>
      <c r="AM587" s="211" t="s">
        <v>222</v>
      </c>
      <c r="AN587" s="211" t="s">
        <v>222</v>
      </c>
      <c r="AO587" s="211" t="s">
        <v>222</v>
      </c>
      <c r="AP587" s="211" t="s">
        <v>222</v>
      </c>
      <c r="AQ587" s="211" t="s">
        <v>222</v>
      </c>
      <c r="AR587" s="211" t="s">
        <v>222</v>
      </c>
      <c r="AS587" s="211" t="s">
        <v>222</v>
      </c>
      <c r="AT587" s="211" t="s">
        <v>222</v>
      </c>
      <c r="AU587" s="211" t="s">
        <v>222</v>
      </c>
      <c r="AV587" s="211" t="s">
        <v>222</v>
      </c>
      <c r="AW587" s="211" t="s">
        <v>222</v>
      </c>
      <c r="AX587" s="211" t="s">
        <v>222</v>
      </c>
      <c r="AY587" s="211" t="s">
        <v>222</v>
      </c>
      <c r="AZ587" s="211" t="s">
        <v>222</v>
      </c>
      <c r="BA587" s="211" t="s">
        <v>222</v>
      </c>
      <c r="BB587" s="211" t="s">
        <v>222</v>
      </c>
      <c r="BC587" s="211" t="s">
        <v>222</v>
      </c>
      <c r="BD587" s="211" t="s">
        <v>222</v>
      </c>
      <c r="BE587" s="209" t="s">
        <v>1756</v>
      </c>
      <c r="BF587" s="209" t="s">
        <v>1757</v>
      </c>
      <c r="BG587" s="211" t="s">
        <v>222</v>
      </c>
      <c r="BH587" s="211" t="s">
        <v>222</v>
      </c>
    </row>
    <row r="588" spans="1:60" x14ac:dyDescent="0.3">
      <c r="A588" s="208">
        <v>585</v>
      </c>
      <c r="B588" s="209" t="s">
        <v>1491</v>
      </c>
      <c r="C588" s="207" t="s">
        <v>234</v>
      </c>
      <c r="D588" s="209" t="s">
        <v>286</v>
      </c>
      <c r="E588" s="209" t="s">
        <v>163</v>
      </c>
      <c r="F588" s="209" t="s">
        <v>288</v>
      </c>
      <c r="G588" s="209" t="s">
        <v>1492</v>
      </c>
      <c r="H588" s="209" t="s">
        <v>1493</v>
      </c>
      <c r="I588" s="209" t="s">
        <v>291</v>
      </c>
      <c r="J588" s="209" t="s">
        <v>833</v>
      </c>
      <c r="K588" s="211">
        <v>100</v>
      </c>
      <c r="L588" s="211" t="s">
        <v>222</v>
      </c>
      <c r="M588" s="212">
        <v>744.42573588000005</v>
      </c>
      <c r="N588" s="212">
        <v>785.17816431000006</v>
      </c>
      <c r="O588" s="212">
        <v>1156.2077157000001</v>
      </c>
      <c r="P588" s="213">
        <v>46255</v>
      </c>
      <c r="Q588" s="211" t="s">
        <v>222</v>
      </c>
      <c r="R588" s="211" t="s">
        <v>222</v>
      </c>
      <c r="S588" s="211" t="s">
        <v>222</v>
      </c>
      <c r="T588" s="211">
        <v>102.9</v>
      </c>
      <c r="U588" s="211">
        <v>105.99</v>
      </c>
      <c r="V588" s="210">
        <v>97.084630626000006</v>
      </c>
      <c r="W588" s="213">
        <v>46238</v>
      </c>
      <c r="X588" s="211">
        <v>80.717498673999998</v>
      </c>
      <c r="Y588" s="214">
        <v>127.48165105</v>
      </c>
      <c r="Z588" s="213">
        <v>45897</v>
      </c>
      <c r="AA588" s="211" t="s">
        <v>222</v>
      </c>
      <c r="AB588" s="215" t="s">
        <v>222</v>
      </c>
      <c r="AC588" s="211" t="s">
        <v>222</v>
      </c>
      <c r="AD588" s="211" t="s">
        <v>222</v>
      </c>
      <c r="AE588" s="211" t="s">
        <v>222</v>
      </c>
      <c r="AF588" s="213">
        <v>46234</v>
      </c>
      <c r="AG588" s="210">
        <v>18.063583815000001</v>
      </c>
      <c r="AH588" s="211">
        <v>17.5</v>
      </c>
      <c r="AI588" s="211">
        <v>1.5</v>
      </c>
      <c r="AJ588" s="210">
        <v>0.39024390244000001</v>
      </c>
      <c r="AK588" s="210">
        <v>-0.56054952201999997</v>
      </c>
      <c r="AL588" s="210">
        <v>3.2164843286999999E-2</v>
      </c>
      <c r="AM588" s="210">
        <v>5.0700118196000004</v>
      </c>
      <c r="AN588" s="210">
        <v>26.665810596</v>
      </c>
      <c r="AO588" s="210">
        <v>13.091286587999999</v>
      </c>
      <c r="AP588" s="210">
        <v>19.176947265999999</v>
      </c>
      <c r="AQ588" s="210">
        <v>-8.7387124950000006E-2</v>
      </c>
      <c r="AR588" s="211">
        <v>102.99</v>
      </c>
      <c r="AS588" s="211" t="s">
        <v>222</v>
      </c>
      <c r="AT588" s="211" t="s">
        <v>222</v>
      </c>
      <c r="AU588" s="210">
        <v>-1.0957324105999999</v>
      </c>
      <c r="AV588" s="210">
        <v>15.55863364</v>
      </c>
      <c r="AW588" s="210">
        <v>4.6514005315000002</v>
      </c>
      <c r="AX588" s="210">
        <v>-1.0957324105999999</v>
      </c>
      <c r="AY588" s="212">
        <v>11</v>
      </c>
      <c r="AZ588" s="212">
        <v>10</v>
      </c>
      <c r="BA588" s="210">
        <v>1.4374700526999999</v>
      </c>
      <c r="BB588" s="210">
        <v>1.6088690872</v>
      </c>
      <c r="BC588" s="210">
        <v>0.23930180374000001</v>
      </c>
      <c r="BD588" s="210">
        <v>14.160963112999999</v>
      </c>
      <c r="BE588" s="209" t="s">
        <v>1756</v>
      </c>
      <c r="BF588" s="209" t="s">
        <v>1760</v>
      </c>
      <c r="BG588" s="211">
        <v>1.5</v>
      </c>
      <c r="BH588" s="210">
        <v>1.4212620807</v>
      </c>
    </row>
    <row r="589" spans="1:60" x14ac:dyDescent="0.3">
      <c r="A589" s="208">
        <v>586</v>
      </c>
      <c r="B589" s="209" t="s">
        <v>1491</v>
      </c>
      <c r="C589" s="207" t="s">
        <v>844</v>
      </c>
      <c r="D589" s="209" t="s">
        <v>286</v>
      </c>
      <c r="E589" s="209" t="s">
        <v>1072</v>
      </c>
      <c r="F589" s="209" t="s">
        <v>288</v>
      </c>
      <c r="G589" s="209" t="s">
        <v>2316</v>
      </c>
      <c r="H589" s="209" t="s">
        <v>1493</v>
      </c>
      <c r="I589" s="209" t="s">
        <v>222</v>
      </c>
      <c r="J589" s="209" t="s">
        <v>833</v>
      </c>
      <c r="K589" s="211">
        <v>0</v>
      </c>
      <c r="L589" s="211" t="s">
        <v>222</v>
      </c>
      <c r="M589" s="211" t="s">
        <v>222</v>
      </c>
      <c r="N589" s="211" t="s">
        <v>222</v>
      </c>
      <c r="O589" s="211" t="s">
        <v>222</v>
      </c>
      <c r="P589" s="215" t="s">
        <v>222</v>
      </c>
      <c r="Q589" s="211" t="s">
        <v>222</v>
      </c>
      <c r="R589" s="211" t="s">
        <v>222</v>
      </c>
      <c r="S589" s="211" t="s">
        <v>222</v>
      </c>
      <c r="T589" s="211" t="s">
        <v>222</v>
      </c>
      <c r="U589" s="211" t="s">
        <v>222</v>
      </c>
      <c r="V589" s="211" t="s">
        <v>222</v>
      </c>
      <c r="W589" s="215" t="s">
        <v>222</v>
      </c>
      <c r="X589" s="211" t="s">
        <v>222</v>
      </c>
      <c r="Y589" s="211" t="s">
        <v>222</v>
      </c>
      <c r="Z589" s="215" t="s">
        <v>222</v>
      </c>
      <c r="AA589" s="211" t="s">
        <v>222</v>
      </c>
      <c r="AB589" s="215" t="s">
        <v>222</v>
      </c>
      <c r="AC589" s="211" t="s">
        <v>222</v>
      </c>
      <c r="AD589" s="211" t="s">
        <v>222</v>
      </c>
      <c r="AE589" s="211" t="s">
        <v>222</v>
      </c>
      <c r="AF589" s="215" t="s">
        <v>222</v>
      </c>
      <c r="AG589" s="211" t="s">
        <v>222</v>
      </c>
      <c r="AH589" s="211" t="s">
        <v>222</v>
      </c>
      <c r="AI589" s="211" t="s">
        <v>222</v>
      </c>
      <c r="AJ589" s="211" t="s">
        <v>222</v>
      </c>
      <c r="AK589" s="211" t="s">
        <v>222</v>
      </c>
      <c r="AL589" s="211" t="s">
        <v>222</v>
      </c>
      <c r="AM589" s="211" t="s">
        <v>222</v>
      </c>
      <c r="AN589" s="211" t="s">
        <v>222</v>
      </c>
      <c r="AO589" s="211" t="s">
        <v>222</v>
      </c>
      <c r="AP589" s="211" t="s">
        <v>222</v>
      </c>
      <c r="AQ589" s="211" t="s">
        <v>222</v>
      </c>
      <c r="AR589" s="211" t="s">
        <v>222</v>
      </c>
      <c r="AS589" s="211" t="s">
        <v>222</v>
      </c>
      <c r="AT589" s="211" t="s">
        <v>222</v>
      </c>
      <c r="AU589" s="211" t="s">
        <v>222</v>
      </c>
      <c r="AV589" s="211" t="s">
        <v>222</v>
      </c>
      <c r="AW589" s="211" t="s">
        <v>222</v>
      </c>
      <c r="AX589" s="211" t="s">
        <v>222</v>
      </c>
      <c r="AY589" s="211" t="s">
        <v>222</v>
      </c>
      <c r="AZ589" s="211" t="s">
        <v>222</v>
      </c>
      <c r="BA589" s="211" t="s">
        <v>222</v>
      </c>
      <c r="BB589" s="211" t="s">
        <v>222</v>
      </c>
      <c r="BC589" s="211" t="s">
        <v>222</v>
      </c>
      <c r="BD589" s="211" t="s">
        <v>222</v>
      </c>
      <c r="BE589" s="209" t="s">
        <v>1756</v>
      </c>
      <c r="BF589" s="209" t="s">
        <v>1760</v>
      </c>
      <c r="BG589" s="211" t="s">
        <v>222</v>
      </c>
      <c r="BH589" s="211" t="s">
        <v>222</v>
      </c>
    </row>
    <row r="590" spans="1:60" x14ac:dyDescent="0.3">
      <c r="A590" s="208">
        <v>587</v>
      </c>
      <c r="B590" s="209" t="s">
        <v>1494</v>
      </c>
      <c r="C590" s="207" t="s">
        <v>234</v>
      </c>
      <c r="D590" s="209" t="s">
        <v>286</v>
      </c>
      <c r="E590" s="209" t="s">
        <v>163</v>
      </c>
      <c r="F590" s="209" t="s">
        <v>288</v>
      </c>
      <c r="G590" s="209" t="s">
        <v>1495</v>
      </c>
      <c r="H590" s="209" t="s">
        <v>1496</v>
      </c>
      <c r="I590" s="209" t="s">
        <v>291</v>
      </c>
      <c r="J590" s="209" t="s">
        <v>833</v>
      </c>
      <c r="K590" s="211">
        <v>0</v>
      </c>
      <c r="L590" s="211" t="s">
        <v>222</v>
      </c>
      <c r="M590" s="211" t="s">
        <v>222</v>
      </c>
      <c r="N590" s="211" t="s">
        <v>222</v>
      </c>
      <c r="O590" s="211" t="s">
        <v>222</v>
      </c>
      <c r="P590" s="215" t="s">
        <v>222</v>
      </c>
      <c r="Q590" s="211" t="s">
        <v>222</v>
      </c>
      <c r="R590" s="211" t="s">
        <v>222</v>
      </c>
      <c r="S590" s="211" t="s">
        <v>222</v>
      </c>
      <c r="T590" s="211" t="s">
        <v>222</v>
      </c>
      <c r="U590" s="211" t="s">
        <v>222</v>
      </c>
      <c r="V590" s="211" t="s">
        <v>222</v>
      </c>
      <c r="W590" s="215" t="s">
        <v>222</v>
      </c>
      <c r="X590" s="211" t="s">
        <v>222</v>
      </c>
      <c r="Y590" s="211" t="s">
        <v>222</v>
      </c>
      <c r="Z590" s="215" t="s">
        <v>222</v>
      </c>
      <c r="AA590" s="211" t="s">
        <v>222</v>
      </c>
      <c r="AB590" s="215" t="s">
        <v>222</v>
      </c>
      <c r="AC590" s="211" t="s">
        <v>222</v>
      </c>
      <c r="AD590" s="211" t="s">
        <v>222</v>
      </c>
      <c r="AE590" s="211" t="s">
        <v>222</v>
      </c>
      <c r="AF590" s="213">
        <v>45869</v>
      </c>
      <c r="AG590" s="211" t="s">
        <v>222</v>
      </c>
      <c r="AH590" s="211" t="s">
        <v>222</v>
      </c>
      <c r="AI590" s="211" t="s">
        <v>222</v>
      </c>
      <c r="AJ590" s="211" t="s">
        <v>222</v>
      </c>
      <c r="AK590" s="211" t="s">
        <v>222</v>
      </c>
      <c r="AL590" s="211" t="s">
        <v>222</v>
      </c>
      <c r="AM590" s="211" t="s">
        <v>222</v>
      </c>
      <c r="AN590" s="211" t="s">
        <v>222</v>
      </c>
      <c r="AO590" s="211" t="s">
        <v>222</v>
      </c>
      <c r="AP590" s="211" t="s">
        <v>222</v>
      </c>
      <c r="AQ590" s="211" t="s">
        <v>222</v>
      </c>
      <c r="AR590" s="211" t="s">
        <v>222</v>
      </c>
      <c r="AS590" s="211" t="s">
        <v>222</v>
      </c>
      <c r="AT590" s="211" t="s">
        <v>222</v>
      </c>
      <c r="AU590" s="211" t="s">
        <v>222</v>
      </c>
      <c r="AV590" s="211" t="s">
        <v>222</v>
      </c>
      <c r="AW590" s="211" t="s">
        <v>222</v>
      </c>
      <c r="AX590" s="211" t="s">
        <v>222</v>
      </c>
      <c r="AY590" s="211" t="s">
        <v>222</v>
      </c>
      <c r="AZ590" s="211" t="s">
        <v>222</v>
      </c>
      <c r="BA590" s="211" t="s">
        <v>222</v>
      </c>
      <c r="BB590" s="211" t="s">
        <v>222</v>
      </c>
      <c r="BC590" s="211" t="s">
        <v>222</v>
      </c>
      <c r="BD590" s="211" t="s">
        <v>222</v>
      </c>
      <c r="BE590" s="209" t="s">
        <v>1756</v>
      </c>
      <c r="BF590" s="209" t="s">
        <v>1760</v>
      </c>
      <c r="BG590" s="211" t="s">
        <v>222</v>
      </c>
      <c r="BH590" s="211" t="s">
        <v>222</v>
      </c>
    </row>
    <row r="591" spans="1:60" x14ac:dyDescent="0.3">
      <c r="A591" s="208">
        <v>588</v>
      </c>
      <c r="B591" s="209" t="s">
        <v>2428</v>
      </c>
      <c r="C591" s="207" t="s">
        <v>844</v>
      </c>
      <c r="D591" s="209" t="s">
        <v>286</v>
      </c>
      <c r="E591" s="209" t="s">
        <v>1072</v>
      </c>
      <c r="F591" s="209" t="s">
        <v>288</v>
      </c>
      <c r="G591" s="209" t="s">
        <v>2078</v>
      </c>
      <c r="H591" s="209" t="s">
        <v>510</v>
      </c>
      <c r="I591" s="209" t="s">
        <v>222</v>
      </c>
      <c r="J591" s="209" t="s">
        <v>833</v>
      </c>
      <c r="K591" s="211">
        <v>0</v>
      </c>
      <c r="L591" s="211" t="s">
        <v>222</v>
      </c>
      <c r="M591" s="211" t="s">
        <v>222</v>
      </c>
      <c r="N591" s="211" t="s">
        <v>222</v>
      </c>
      <c r="O591" s="211" t="s">
        <v>222</v>
      </c>
      <c r="P591" s="215" t="s">
        <v>222</v>
      </c>
      <c r="Q591" s="211" t="s">
        <v>222</v>
      </c>
      <c r="R591" s="211" t="s">
        <v>222</v>
      </c>
      <c r="S591" s="211" t="s">
        <v>222</v>
      </c>
      <c r="T591" s="211" t="s">
        <v>222</v>
      </c>
      <c r="U591" s="211" t="s">
        <v>222</v>
      </c>
      <c r="V591" s="211" t="s">
        <v>222</v>
      </c>
      <c r="W591" s="215" t="s">
        <v>222</v>
      </c>
      <c r="X591" s="211" t="s">
        <v>222</v>
      </c>
      <c r="Y591" s="211" t="s">
        <v>222</v>
      </c>
      <c r="Z591" s="215" t="s">
        <v>222</v>
      </c>
      <c r="AA591" s="211" t="s">
        <v>222</v>
      </c>
      <c r="AB591" s="213">
        <v>46234</v>
      </c>
      <c r="AC591" s="212">
        <v>298.5</v>
      </c>
      <c r="AD591" s="212">
        <v>56811.11692</v>
      </c>
      <c r="AE591" s="211" t="s">
        <v>222</v>
      </c>
      <c r="AF591" s="215" t="s">
        <v>222</v>
      </c>
      <c r="AG591" s="211" t="s">
        <v>222</v>
      </c>
      <c r="AH591" s="211" t="s">
        <v>222</v>
      </c>
      <c r="AI591" s="211" t="s">
        <v>222</v>
      </c>
      <c r="AJ591" s="211" t="s">
        <v>222</v>
      </c>
      <c r="AK591" s="211" t="s">
        <v>222</v>
      </c>
      <c r="AL591" s="211" t="s">
        <v>222</v>
      </c>
      <c r="AM591" s="211" t="s">
        <v>222</v>
      </c>
      <c r="AN591" s="211" t="s">
        <v>222</v>
      </c>
      <c r="AO591" s="211" t="s">
        <v>222</v>
      </c>
      <c r="AP591" s="211" t="s">
        <v>222</v>
      </c>
      <c r="AQ591" s="211" t="s">
        <v>222</v>
      </c>
      <c r="AR591" s="211" t="s">
        <v>222</v>
      </c>
      <c r="AS591" s="211" t="s">
        <v>222</v>
      </c>
      <c r="AT591" s="211" t="s">
        <v>222</v>
      </c>
      <c r="AU591" s="211" t="s">
        <v>222</v>
      </c>
      <c r="AV591" s="211" t="s">
        <v>222</v>
      </c>
      <c r="AW591" s="211" t="s">
        <v>222</v>
      </c>
      <c r="AX591" s="211" t="s">
        <v>222</v>
      </c>
      <c r="AY591" s="211" t="s">
        <v>222</v>
      </c>
      <c r="AZ591" s="211" t="s">
        <v>222</v>
      </c>
      <c r="BA591" s="211" t="s">
        <v>222</v>
      </c>
      <c r="BB591" s="211" t="s">
        <v>222</v>
      </c>
      <c r="BC591" s="211" t="s">
        <v>222</v>
      </c>
      <c r="BD591" s="211" t="s">
        <v>222</v>
      </c>
      <c r="BE591" s="209" t="s">
        <v>1756</v>
      </c>
      <c r="BF591" s="209" t="s">
        <v>1757</v>
      </c>
      <c r="BG591" s="211" t="s">
        <v>222</v>
      </c>
      <c r="BH591" s="211" t="s">
        <v>222</v>
      </c>
    </row>
    <row r="592" spans="1:60" x14ac:dyDescent="0.3">
      <c r="A592" s="208">
        <v>589</v>
      </c>
      <c r="B592" s="209" t="s">
        <v>2239</v>
      </c>
      <c r="C592" s="207" t="s">
        <v>844</v>
      </c>
      <c r="D592" s="209" t="s">
        <v>286</v>
      </c>
      <c r="E592" s="209" t="s">
        <v>1072</v>
      </c>
      <c r="F592" s="209" t="s">
        <v>288</v>
      </c>
      <c r="G592" s="209" t="s">
        <v>1507</v>
      </c>
      <c r="H592" s="209" t="s">
        <v>598</v>
      </c>
      <c r="I592" s="209" t="s">
        <v>291</v>
      </c>
      <c r="J592" s="209" t="s">
        <v>833</v>
      </c>
      <c r="K592" s="211">
        <v>0</v>
      </c>
      <c r="L592" s="211" t="s">
        <v>222</v>
      </c>
      <c r="M592" s="211" t="s">
        <v>222</v>
      </c>
      <c r="N592" s="211" t="s">
        <v>222</v>
      </c>
      <c r="O592" s="211" t="s">
        <v>222</v>
      </c>
      <c r="P592" s="215" t="s">
        <v>222</v>
      </c>
      <c r="Q592" s="211" t="s">
        <v>222</v>
      </c>
      <c r="R592" s="211" t="s">
        <v>222</v>
      </c>
      <c r="S592" s="211" t="s">
        <v>222</v>
      </c>
      <c r="T592" s="211" t="s">
        <v>222</v>
      </c>
      <c r="U592" s="211" t="s">
        <v>222</v>
      </c>
      <c r="V592" s="211" t="s">
        <v>222</v>
      </c>
      <c r="W592" s="215" t="s">
        <v>222</v>
      </c>
      <c r="X592" s="211" t="s">
        <v>222</v>
      </c>
      <c r="Y592" s="211" t="s">
        <v>222</v>
      </c>
      <c r="Z592" s="215" t="s">
        <v>222</v>
      </c>
      <c r="AA592" s="211" t="s">
        <v>222</v>
      </c>
      <c r="AB592" s="213">
        <v>46234</v>
      </c>
      <c r="AC592" s="212">
        <v>1238.5719999999999</v>
      </c>
      <c r="AD592" s="212">
        <v>119094.62057</v>
      </c>
      <c r="AE592" s="211" t="s">
        <v>222</v>
      </c>
      <c r="AF592" s="215" t="s">
        <v>222</v>
      </c>
      <c r="AG592" s="211" t="s">
        <v>222</v>
      </c>
      <c r="AH592" s="211" t="s">
        <v>222</v>
      </c>
      <c r="AI592" s="211" t="s">
        <v>222</v>
      </c>
      <c r="AJ592" s="211" t="s">
        <v>222</v>
      </c>
      <c r="AK592" s="211" t="s">
        <v>222</v>
      </c>
      <c r="AL592" s="211" t="s">
        <v>222</v>
      </c>
      <c r="AM592" s="211" t="s">
        <v>222</v>
      </c>
      <c r="AN592" s="211" t="s">
        <v>222</v>
      </c>
      <c r="AO592" s="211" t="s">
        <v>222</v>
      </c>
      <c r="AP592" s="211" t="s">
        <v>222</v>
      </c>
      <c r="AQ592" s="211" t="s">
        <v>222</v>
      </c>
      <c r="AR592" s="211" t="s">
        <v>222</v>
      </c>
      <c r="AS592" s="211" t="s">
        <v>222</v>
      </c>
      <c r="AT592" s="211" t="s">
        <v>222</v>
      </c>
      <c r="AU592" s="211" t="s">
        <v>222</v>
      </c>
      <c r="AV592" s="211" t="s">
        <v>222</v>
      </c>
      <c r="AW592" s="211" t="s">
        <v>222</v>
      </c>
      <c r="AX592" s="211" t="s">
        <v>222</v>
      </c>
      <c r="AY592" s="211" t="s">
        <v>222</v>
      </c>
      <c r="AZ592" s="211" t="s">
        <v>222</v>
      </c>
      <c r="BA592" s="211" t="s">
        <v>222</v>
      </c>
      <c r="BB592" s="211" t="s">
        <v>222</v>
      </c>
      <c r="BC592" s="211" t="s">
        <v>222</v>
      </c>
      <c r="BD592" s="211" t="s">
        <v>222</v>
      </c>
      <c r="BE592" s="209" t="s">
        <v>1756</v>
      </c>
      <c r="BF592" s="209" t="s">
        <v>1757</v>
      </c>
      <c r="BG592" s="211" t="s">
        <v>222</v>
      </c>
      <c r="BH592" s="211" t="s">
        <v>222</v>
      </c>
    </row>
    <row r="593" spans="1:60" x14ac:dyDescent="0.3">
      <c r="A593" s="208">
        <v>590</v>
      </c>
      <c r="B593" s="209" t="s">
        <v>1329</v>
      </c>
      <c r="C593" s="207" t="s">
        <v>844</v>
      </c>
      <c r="D593" s="209" t="s">
        <v>286</v>
      </c>
      <c r="E593" s="209" t="s">
        <v>1072</v>
      </c>
      <c r="F593" s="209" t="s">
        <v>288</v>
      </c>
      <c r="G593" s="209" t="s">
        <v>1753</v>
      </c>
      <c r="H593" s="209" t="s">
        <v>1331</v>
      </c>
      <c r="I593" s="209" t="s">
        <v>291</v>
      </c>
      <c r="J593" s="209" t="s">
        <v>833</v>
      </c>
      <c r="K593" s="211">
        <v>0</v>
      </c>
      <c r="L593" s="211" t="s">
        <v>222</v>
      </c>
      <c r="M593" s="211" t="s">
        <v>222</v>
      </c>
      <c r="N593" s="211" t="s">
        <v>222</v>
      </c>
      <c r="O593" s="211" t="s">
        <v>222</v>
      </c>
      <c r="P593" s="215" t="s">
        <v>222</v>
      </c>
      <c r="Q593" s="211" t="s">
        <v>222</v>
      </c>
      <c r="R593" s="211" t="s">
        <v>222</v>
      </c>
      <c r="S593" s="211" t="s">
        <v>222</v>
      </c>
      <c r="T593" s="211" t="s">
        <v>222</v>
      </c>
      <c r="U593" s="211" t="s">
        <v>222</v>
      </c>
      <c r="V593" s="211" t="s">
        <v>222</v>
      </c>
      <c r="W593" s="215" t="s">
        <v>222</v>
      </c>
      <c r="X593" s="211" t="s">
        <v>222</v>
      </c>
      <c r="Y593" s="211" t="s">
        <v>222</v>
      </c>
      <c r="Z593" s="215" t="s">
        <v>222</v>
      </c>
      <c r="AA593" s="211" t="s">
        <v>222</v>
      </c>
      <c r="AB593" s="213">
        <v>46234</v>
      </c>
      <c r="AC593" s="212">
        <v>1834.9083966000001</v>
      </c>
      <c r="AD593" s="212">
        <v>187682.14757999999</v>
      </c>
      <c r="AE593" s="211" t="s">
        <v>222</v>
      </c>
      <c r="AF593" s="215" t="s">
        <v>222</v>
      </c>
      <c r="AG593" s="211" t="s">
        <v>222</v>
      </c>
      <c r="AH593" s="211" t="s">
        <v>222</v>
      </c>
      <c r="AI593" s="211" t="s">
        <v>222</v>
      </c>
      <c r="AJ593" s="211" t="s">
        <v>222</v>
      </c>
      <c r="AK593" s="211" t="s">
        <v>222</v>
      </c>
      <c r="AL593" s="211" t="s">
        <v>222</v>
      </c>
      <c r="AM593" s="211" t="s">
        <v>222</v>
      </c>
      <c r="AN593" s="211" t="s">
        <v>222</v>
      </c>
      <c r="AO593" s="211" t="s">
        <v>222</v>
      </c>
      <c r="AP593" s="211" t="s">
        <v>222</v>
      </c>
      <c r="AQ593" s="211" t="s">
        <v>222</v>
      </c>
      <c r="AR593" s="211" t="s">
        <v>222</v>
      </c>
      <c r="AS593" s="211" t="s">
        <v>222</v>
      </c>
      <c r="AT593" s="211" t="s">
        <v>222</v>
      </c>
      <c r="AU593" s="211" t="s">
        <v>222</v>
      </c>
      <c r="AV593" s="211" t="s">
        <v>222</v>
      </c>
      <c r="AW593" s="211" t="s">
        <v>222</v>
      </c>
      <c r="AX593" s="211" t="s">
        <v>222</v>
      </c>
      <c r="AY593" s="211" t="s">
        <v>222</v>
      </c>
      <c r="AZ593" s="211" t="s">
        <v>222</v>
      </c>
      <c r="BA593" s="211" t="s">
        <v>222</v>
      </c>
      <c r="BB593" s="211" t="s">
        <v>222</v>
      </c>
      <c r="BC593" s="211" t="s">
        <v>222</v>
      </c>
      <c r="BD593" s="211" t="s">
        <v>222</v>
      </c>
      <c r="BE593" s="209" t="s">
        <v>1756</v>
      </c>
      <c r="BF593" s="209" t="s">
        <v>1757</v>
      </c>
      <c r="BG593" s="211" t="s">
        <v>222</v>
      </c>
      <c r="BH593" s="211" t="s">
        <v>222</v>
      </c>
    </row>
    <row r="594" spans="1:60" x14ac:dyDescent="0.3">
      <c r="A594" s="208">
        <v>591</v>
      </c>
      <c r="B594" s="209" t="s">
        <v>2491</v>
      </c>
      <c r="C594" s="207" t="s">
        <v>234</v>
      </c>
      <c r="D594" s="209" t="s">
        <v>286</v>
      </c>
      <c r="E594" s="209" t="s">
        <v>163</v>
      </c>
      <c r="F594" s="209" t="s">
        <v>288</v>
      </c>
      <c r="G594" s="209" t="s">
        <v>2492</v>
      </c>
      <c r="H594" s="209" t="s">
        <v>2493</v>
      </c>
      <c r="I594" s="209" t="s">
        <v>222</v>
      </c>
      <c r="J594" s="209" t="s">
        <v>234</v>
      </c>
      <c r="K594" s="211">
        <v>0</v>
      </c>
      <c r="L594" s="211" t="s">
        <v>222</v>
      </c>
      <c r="M594" s="211" t="s">
        <v>222</v>
      </c>
      <c r="N594" s="211" t="s">
        <v>222</v>
      </c>
      <c r="O594" s="211" t="s">
        <v>222</v>
      </c>
      <c r="P594" s="215" t="s">
        <v>222</v>
      </c>
      <c r="Q594" s="211" t="s">
        <v>222</v>
      </c>
      <c r="R594" s="211" t="s">
        <v>222</v>
      </c>
      <c r="S594" s="211" t="s">
        <v>222</v>
      </c>
      <c r="T594" s="211" t="s">
        <v>222</v>
      </c>
      <c r="U594" s="211" t="s">
        <v>222</v>
      </c>
      <c r="V594" s="211" t="s">
        <v>222</v>
      </c>
      <c r="W594" s="215" t="s">
        <v>222</v>
      </c>
      <c r="X594" s="211" t="s">
        <v>222</v>
      </c>
      <c r="Y594" s="211" t="s">
        <v>222</v>
      </c>
      <c r="Z594" s="215" t="s">
        <v>222</v>
      </c>
      <c r="AA594" s="211" t="s">
        <v>222</v>
      </c>
      <c r="AB594" s="215" t="s">
        <v>222</v>
      </c>
      <c r="AC594" s="211" t="s">
        <v>222</v>
      </c>
      <c r="AD594" s="211" t="s">
        <v>222</v>
      </c>
      <c r="AE594" s="211" t="s">
        <v>222</v>
      </c>
      <c r="AF594" s="215" t="s">
        <v>222</v>
      </c>
      <c r="AG594" s="211" t="s">
        <v>222</v>
      </c>
      <c r="AH594" s="211" t="s">
        <v>222</v>
      </c>
      <c r="AI594" s="211" t="s">
        <v>222</v>
      </c>
      <c r="AJ594" s="211" t="s">
        <v>222</v>
      </c>
      <c r="AK594" s="211" t="s">
        <v>222</v>
      </c>
      <c r="AL594" s="211" t="s">
        <v>222</v>
      </c>
      <c r="AM594" s="211" t="s">
        <v>222</v>
      </c>
      <c r="AN594" s="211" t="s">
        <v>222</v>
      </c>
      <c r="AO594" s="211" t="s">
        <v>222</v>
      </c>
      <c r="AP594" s="211" t="s">
        <v>222</v>
      </c>
      <c r="AQ594" s="211" t="s">
        <v>222</v>
      </c>
      <c r="AR594" s="211" t="s">
        <v>222</v>
      </c>
      <c r="AS594" s="211" t="s">
        <v>222</v>
      </c>
      <c r="AT594" s="211" t="s">
        <v>222</v>
      </c>
      <c r="AU594" s="211" t="s">
        <v>222</v>
      </c>
      <c r="AV594" s="211" t="s">
        <v>222</v>
      </c>
      <c r="AW594" s="211" t="s">
        <v>222</v>
      </c>
      <c r="AX594" s="211" t="s">
        <v>222</v>
      </c>
      <c r="AY594" s="211" t="s">
        <v>222</v>
      </c>
      <c r="AZ594" s="211" t="s">
        <v>222</v>
      </c>
      <c r="BA594" s="211" t="s">
        <v>222</v>
      </c>
      <c r="BB594" s="211" t="s">
        <v>222</v>
      </c>
      <c r="BC594" s="211" t="s">
        <v>222</v>
      </c>
      <c r="BD594" s="211" t="s">
        <v>222</v>
      </c>
      <c r="BE594" s="209" t="s">
        <v>1756</v>
      </c>
      <c r="BF594" s="209" t="s">
        <v>1760</v>
      </c>
      <c r="BG594" s="211" t="s">
        <v>222</v>
      </c>
      <c r="BH594" s="211" t="s">
        <v>222</v>
      </c>
    </row>
    <row r="595" spans="1:60" x14ac:dyDescent="0.3">
      <c r="A595" s="208">
        <v>592</v>
      </c>
      <c r="B595" s="209" t="s">
        <v>1821</v>
      </c>
      <c r="C595" s="207" t="s">
        <v>234</v>
      </c>
      <c r="D595" s="209" t="s">
        <v>286</v>
      </c>
      <c r="E595" s="209" t="s">
        <v>163</v>
      </c>
      <c r="F595" s="209" t="s">
        <v>288</v>
      </c>
      <c r="G595" s="209" t="s">
        <v>1822</v>
      </c>
      <c r="H595" s="209" t="s">
        <v>1823</v>
      </c>
      <c r="I595" s="209" t="s">
        <v>222</v>
      </c>
      <c r="J595" s="209" t="s">
        <v>234</v>
      </c>
      <c r="K595" s="211">
        <v>0</v>
      </c>
      <c r="L595" s="211" t="s">
        <v>222</v>
      </c>
      <c r="M595" s="211" t="s">
        <v>222</v>
      </c>
      <c r="N595" s="211" t="s">
        <v>222</v>
      </c>
      <c r="O595" s="211" t="s">
        <v>222</v>
      </c>
      <c r="P595" s="215" t="s">
        <v>222</v>
      </c>
      <c r="Q595" s="211" t="s">
        <v>222</v>
      </c>
      <c r="R595" s="211" t="s">
        <v>222</v>
      </c>
      <c r="S595" s="211" t="s">
        <v>222</v>
      </c>
      <c r="T595" s="211" t="s">
        <v>222</v>
      </c>
      <c r="U595" s="211" t="s">
        <v>222</v>
      </c>
      <c r="V595" s="211" t="s">
        <v>222</v>
      </c>
      <c r="W595" s="215" t="s">
        <v>222</v>
      </c>
      <c r="X595" s="211" t="s">
        <v>222</v>
      </c>
      <c r="Y595" s="211" t="s">
        <v>222</v>
      </c>
      <c r="Z595" s="215" t="s">
        <v>222</v>
      </c>
      <c r="AA595" s="211" t="s">
        <v>222</v>
      </c>
      <c r="AB595" s="215" t="s">
        <v>222</v>
      </c>
      <c r="AC595" s="211" t="s">
        <v>222</v>
      </c>
      <c r="AD595" s="211" t="s">
        <v>222</v>
      </c>
      <c r="AE595" s="211" t="s">
        <v>222</v>
      </c>
      <c r="AF595" s="215" t="s">
        <v>222</v>
      </c>
      <c r="AG595" s="211" t="s">
        <v>222</v>
      </c>
      <c r="AH595" s="211" t="s">
        <v>222</v>
      </c>
      <c r="AI595" s="211" t="s">
        <v>222</v>
      </c>
      <c r="AJ595" s="211" t="s">
        <v>222</v>
      </c>
      <c r="AK595" s="211" t="s">
        <v>222</v>
      </c>
      <c r="AL595" s="211" t="s">
        <v>222</v>
      </c>
      <c r="AM595" s="211" t="s">
        <v>222</v>
      </c>
      <c r="AN595" s="211" t="s">
        <v>222</v>
      </c>
      <c r="AO595" s="211" t="s">
        <v>222</v>
      </c>
      <c r="AP595" s="211" t="s">
        <v>222</v>
      </c>
      <c r="AQ595" s="211" t="s">
        <v>222</v>
      </c>
      <c r="AR595" s="211" t="s">
        <v>222</v>
      </c>
      <c r="AS595" s="211" t="s">
        <v>222</v>
      </c>
      <c r="AT595" s="211" t="s">
        <v>222</v>
      </c>
      <c r="AU595" s="211" t="s">
        <v>222</v>
      </c>
      <c r="AV595" s="211" t="s">
        <v>222</v>
      </c>
      <c r="AW595" s="211" t="s">
        <v>222</v>
      </c>
      <c r="AX595" s="211" t="s">
        <v>222</v>
      </c>
      <c r="AY595" s="211" t="s">
        <v>222</v>
      </c>
      <c r="AZ595" s="211" t="s">
        <v>222</v>
      </c>
      <c r="BA595" s="211" t="s">
        <v>222</v>
      </c>
      <c r="BB595" s="211" t="s">
        <v>222</v>
      </c>
      <c r="BC595" s="211" t="s">
        <v>222</v>
      </c>
      <c r="BD595" s="211" t="s">
        <v>222</v>
      </c>
      <c r="BE595" s="209" t="s">
        <v>1756</v>
      </c>
      <c r="BF595" s="209" t="s">
        <v>1760</v>
      </c>
      <c r="BG595" s="211" t="s">
        <v>222</v>
      </c>
      <c r="BH595" s="211" t="s">
        <v>222</v>
      </c>
    </row>
    <row r="596" spans="1:60" x14ac:dyDescent="0.3">
      <c r="A596" s="208">
        <v>593</v>
      </c>
      <c r="B596" s="209" t="s">
        <v>1497</v>
      </c>
      <c r="C596" s="207" t="s">
        <v>234</v>
      </c>
      <c r="D596" s="209" t="s">
        <v>286</v>
      </c>
      <c r="E596" s="209" t="s">
        <v>163</v>
      </c>
      <c r="F596" s="209" t="s">
        <v>288</v>
      </c>
      <c r="G596" s="209" t="s">
        <v>1498</v>
      </c>
      <c r="H596" s="209" t="s">
        <v>1499</v>
      </c>
      <c r="I596" s="209" t="s">
        <v>291</v>
      </c>
      <c r="J596" s="209" t="s">
        <v>833</v>
      </c>
      <c r="K596" s="211">
        <v>100</v>
      </c>
      <c r="L596" s="211" t="s">
        <v>222</v>
      </c>
      <c r="M596" s="212">
        <v>236.12021523999999</v>
      </c>
      <c r="N596" s="212">
        <v>185.35923738</v>
      </c>
      <c r="O596" s="212">
        <v>179.56700565</v>
      </c>
      <c r="P596" s="213">
        <v>46255</v>
      </c>
      <c r="Q596" s="211" t="s">
        <v>222</v>
      </c>
      <c r="R596" s="211" t="s">
        <v>222</v>
      </c>
      <c r="S596" s="211" t="s">
        <v>222</v>
      </c>
      <c r="T596" s="211">
        <v>7.21</v>
      </c>
      <c r="U596" s="211">
        <v>7.6932458566999999</v>
      </c>
      <c r="V596" s="210">
        <v>93.718569954000003</v>
      </c>
      <c r="W596" s="213">
        <v>46129</v>
      </c>
      <c r="X596" s="211">
        <v>6.3514425175999998</v>
      </c>
      <c r="Y596" s="214">
        <v>113.51751951999999</v>
      </c>
      <c r="Z596" s="213">
        <v>45895</v>
      </c>
      <c r="AA596" s="211" t="s">
        <v>222</v>
      </c>
      <c r="AB596" s="215" t="s">
        <v>222</v>
      </c>
      <c r="AC596" s="211" t="s">
        <v>222</v>
      </c>
      <c r="AD596" s="211" t="s">
        <v>222</v>
      </c>
      <c r="AE596" s="211" t="s">
        <v>222</v>
      </c>
      <c r="AF596" s="213">
        <v>46234</v>
      </c>
      <c r="AG596" s="210">
        <v>14.537084938</v>
      </c>
      <c r="AH596" s="211">
        <v>1.0670220345000001</v>
      </c>
      <c r="AI596" s="211">
        <v>7.2632265900000006E-2</v>
      </c>
      <c r="AJ596" s="210">
        <v>0</v>
      </c>
      <c r="AK596" s="210">
        <v>-0.95079342445000004</v>
      </c>
      <c r="AL596" s="210">
        <v>-3.8318955724000001</v>
      </c>
      <c r="AM596" s="210">
        <v>-4.0371127999</v>
      </c>
      <c r="AN596" s="210">
        <v>13.672175545</v>
      </c>
      <c r="AO596" s="210">
        <v>0.38529044723</v>
      </c>
      <c r="AP596" s="210">
        <v>6.1833122158</v>
      </c>
      <c r="AQ596" s="210">
        <v>0.41782729804000002</v>
      </c>
      <c r="AR596" s="211">
        <v>7.18</v>
      </c>
      <c r="AS596" s="211" t="s">
        <v>222</v>
      </c>
      <c r="AT596" s="211" t="s">
        <v>222</v>
      </c>
      <c r="AU596" s="210">
        <v>-2.6778783194</v>
      </c>
      <c r="AV596" s="210">
        <v>2.8526374995000001</v>
      </c>
      <c r="AW596" s="210">
        <v>4.9852478199999997</v>
      </c>
      <c r="AX596" s="210">
        <v>-2.6778783194</v>
      </c>
      <c r="AY596" s="212">
        <v>9</v>
      </c>
      <c r="AZ596" s="212">
        <v>7</v>
      </c>
      <c r="BA596" s="210">
        <v>0.9569468498</v>
      </c>
      <c r="BB596" s="210">
        <v>-0.34643657656999999</v>
      </c>
      <c r="BC596" s="210">
        <v>0.71200980507</v>
      </c>
      <c r="BD596" s="210">
        <v>2.3341106779</v>
      </c>
      <c r="BE596" s="209" t="s">
        <v>1756</v>
      </c>
      <c r="BF596" s="209" t="s">
        <v>1760</v>
      </c>
      <c r="BG596" s="211">
        <v>7.2632265900000006E-2</v>
      </c>
      <c r="BH596" s="210">
        <v>0.96843021200000001</v>
      </c>
    </row>
    <row r="597" spans="1:60" x14ac:dyDescent="0.3">
      <c r="A597" s="208">
        <v>594</v>
      </c>
      <c r="B597" s="209" t="s">
        <v>1500</v>
      </c>
      <c r="C597" s="207" t="s">
        <v>234</v>
      </c>
      <c r="D597" s="209" t="s">
        <v>286</v>
      </c>
      <c r="E597" s="209" t="s">
        <v>163</v>
      </c>
      <c r="F597" s="209" t="s">
        <v>288</v>
      </c>
      <c r="G597" s="209" t="s">
        <v>1501</v>
      </c>
      <c r="H597" s="209" t="s">
        <v>1502</v>
      </c>
      <c r="I597" s="209" t="s">
        <v>291</v>
      </c>
      <c r="J597" s="209" t="s">
        <v>234</v>
      </c>
      <c r="K597" s="211">
        <v>100</v>
      </c>
      <c r="L597" s="211" t="s">
        <v>222</v>
      </c>
      <c r="M597" s="212">
        <v>1895.7800609000001</v>
      </c>
      <c r="N597" s="212">
        <v>1877.7298011</v>
      </c>
      <c r="O597" s="212">
        <v>1510.7287991000001</v>
      </c>
      <c r="P597" s="213">
        <v>46255</v>
      </c>
      <c r="Q597" s="211" t="s">
        <v>222</v>
      </c>
      <c r="R597" s="211" t="s">
        <v>222</v>
      </c>
      <c r="S597" s="211" t="s">
        <v>222</v>
      </c>
      <c r="T597" s="211">
        <v>99.93</v>
      </c>
      <c r="U597" s="211">
        <v>102</v>
      </c>
      <c r="V597" s="210">
        <v>97.970588234999994</v>
      </c>
      <c r="W597" s="213">
        <v>46240</v>
      </c>
      <c r="X597" s="211">
        <v>84.308089014999993</v>
      </c>
      <c r="Y597" s="214">
        <v>118.52955175</v>
      </c>
      <c r="Z597" s="213">
        <v>45901</v>
      </c>
      <c r="AA597" s="211" t="s">
        <v>222</v>
      </c>
      <c r="AB597" s="215" t="s">
        <v>222</v>
      </c>
      <c r="AC597" s="211" t="s">
        <v>222</v>
      </c>
      <c r="AD597" s="211" t="s">
        <v>222</v>
      </c>
      <c r="AE597" s="211" t="s">
        <v>222</v>
      </c>
      <c r="AF597" s="213">
        <v>46234</v>
      </c>
      <c r="AG597" s="210">
        <v>15.949367088000001</v>
      </c>
      <c r="AH597" s="211">
        <v>15.75</v>
      </c>
      <c r="AI597" s="211">
        <v>1.3</v>
      </c>
      <c r="AJ597" s="210">
        <v>-3.0012004754E-2</v>
      </c>
      <c r="AK597" s="210">
        <v>-0.98080542921000002</v>
      </c>
      <c r="AL597" s="210">
        <v>-0.29738085949999998</v>
      </c>
      <c r="AM597" s="210">
        <v>3.6688607306000001</v>
      </c>
      <c r="AN597" s="210">
        <v>18.162034216999999</v>
      </c>
      <c r="AO597" s="210">
        <v>6.0621151673</v>
      </c>
      <c r="AP597" s="210">
        <v>10.673170886999999</v>
      </c>
      <c r="AQ597" s="210">
        <v>-0.56716417903000005</v>
      </c>
      <c r="AR597" s="211">
        <v>100.5</v>
      </c>
      <c r="AS597" s="211" t="s">
        <v>222</v>
      </c>
      <c r="AT597" s="211" t="s">
        <v>222</v>
      </c>
      <c r="AU597" s="210">
        <v>-1.6824085005</v>
      </c>
      <c r="AV597" s="210">
        <v>8.5294622195999992</v>
      </c>
      <c r="AW597" s="210">
        <v>3.7099661828000001</v>
      </c>
      <c r="AX597" s="210">
        <v>-1.6824085005</v>
      </c>
      <c r="AY597" s="212">
        <v>9</v>
      </c>
      <c r="AZ597" s="212">
        <v>10</v>
      </c>
      <c r="BA597" s="210">
        <v>1.2806620037000001</v>
      </c>
      <c r="BB597" s="210">
        <v>0.28250146604999998</v>
      </c>
      <c r="BC597" s="210">
        <v>0.56759517916000002</v>
      </c>
      <c r="BD597" s="210">
        <v>6.7699622792999996</v>
      </c>
      <c r="BE597" s="209" t="s">
        <v>1756</v>
      </c>
      <c r="BF597" s="209" t="s">
        <v>1760</v>
      </c>
      <c r="BG597" s="211">
        <v>1.3</v>
      </c>
      <c r="BH597" s="210">
        <v>1.2628715757</v>
      </c>
    </row>
    <row r="598" spans="1:60" x14ac:dyDescent="0.3">
      <c r="A598" s="208">
        <v>595</v>
      </c>
      <c r="B598" s="209" t="s">
        <v>2317</v>
      </c>
      <c r="C598" s="207" t="s">
        <v>234</v>
      </c>
      <c r="D598" s="209" t="s">
        <v>286</v>
      </c>
      <c r="E598" s="209" t="s">
        <v>163</v>
      </c>
      <c r="F598" s="209" t="s">
        <v>288</v>
      </c>
      <c r="G598" s="209" t="s">
        <v>1074</v>
      </c>
      <c r="H598" s="209" t="s">
        <v>2318</v>
      </c>
      <c r="I598" s="209" t="s">
        <v>291</v>
      </c>
      <c r="J598" s="209" t="s">
        <v>833</v>
      </c>
      <c r="K598" s="211">
        <v>100</v>
      </c>
      <c r="L598" s="211" t="s">
        <v>222</v>
      </c>
      <c r="M598" s="212">
        <v>2180.0107014999999</v>
      </c>
      <c r="N598" s="212">
        <v>2172.0466425</v>
      </c>
      <c r="O598" s="212">
        <v>2050.3372399999998</v>
      </c>
      <c r="P598" s="213">
        <v>46255</v>
      </c>
      <c r="Q598" s="211" t="s">
        <v>222</v>
      </c>
      <c r="R598" s="211" t="s">
        <v>222</v>
      </c>
      <c r="S598" s="211" t="s">
        <v>222</v>
      </c>
      <c r="T598" s="211">
        <v>89.5</v>
      </c>
      <c r="U598" s="211">
        <v>98.079425616999998</v>
      </c>
      <c r="V598" s="210">
        <v>91.252573550999998</v>
      </c>
      <c r="W598" s="213">
        <v>46126</v>
      </c>
      <c r="X598" s="211">
        <v>83.064140753999993</v>
      </c>
      <c r="Y598" s="214">
        <v>107.74805972999999</v>
      </c>
      <c r="Z598" s="213">
        <v>45985</v>
      </c>
      <c r="AA598" s="211" t="s">
        <v>222</v>
      </c>
      <c r="AB598" s="215" t="s">
        <v>222</v>
      </c>
      <c r="AC598" s="211" t="s">
        <v>222</v>
      </c>
      <c r="AD598" s="211" t="s">
        <v>222</v>
      </c>
      <c r="AE598" s="211" t="s">
        <v>222</v>
      </c>
      <c r="AF598" s="213">
        <v>46234</v>
      </c>
      <c r="AG598" s="210">
        <v>11.641221374000001</v>
      </c>
      <c r="AH598" s="211">
        <v>10.98</v>
      </c>
      <c r="AI598" s="211">
        <v>0.9</v>
      </c>
      <c r="AJ598" s="210">
        <v>-0.99557522125999998</v>
      </c>
      <c r="AK598" s="210">
        <v>-1.9463686457</v>
      </c>
      <c r="AL598" s="210">
        <v>-3.1716806917999998</v>
      </c>
      <c r="AM598" s="210">
        <v>-5.8249864409000001</v>
      </c>
      <c r="AN598" s="210">
        <v>6.2158533789000003</v>
      </c>
      <c r="AO598" s="210">
        <v>-3.2459095029</v>
      </c>
      <c r="AP598" s="210">
        <v>-1.2730099509999999</v>
      </c>
      <c r="AQ598" s="210">
        <v>1.1174432983999999E-2</v>
      </c>
      <c r="AR598" s="211">
        <v>89.49</v>
      </c>
      <c r="AS598" s="210">
        <v>59.567699273000002</v>
      </c>
      <c r="AT598" s="210">
        <v>23.460592587000001</v>
      </c>
      <c r="AU598" s="210">
        <v>-3.3477321814000001</v>
      </c>
      <c r="AV598" s="210">
        <v>-0.77856245070999996</v>
      </c>
      <c r="AW598" s="210">
        <v>7.7669902912</v>
      </c>
      <c r="AX598" s="210">
        <v>-4.8890714870999998</v>
      </c>
      <c r="AY598" s="212">
        <v>6</v>
      </c>
      <c r="AZ598" s="212">
        <v>7</v>
      </c>
      <c r="BA598" s="210">
        <v>0.96432015428999995</v>
      </c>
      <c r="BB598" s="210">
        <v>-0.41556705789999998</v>
      </c>
      <c r="BC598" s="210">
        <v>1.2577689464999999</v>
      </c>
      <c r="BD598" s="210">
        <v>2.3652623742999999</v>
      </c>
      <c r="BE598" s="209" t="s">
        <v>1756</v>
      </c>
      <c r="BF598" s="209" t="s">
        <v>1760</v>
      </c>
      <c r="BG598" s="211">
        <v>0.9</v>
      </c>
      <c r="BH598" s="210">
        <v>0.96256684492</v>
      </c>
    </row>
    <row r="599" spans="1:60" x14ac:dyDescent="0.3">
      <c r="A599" s="208">
        <v>596</v>
      </c>
      <c r="B599" s="209" t="s">
        <v>1076</v>
      </c>
      <c r="C599" s="207" t="s">
        <v>234</v>
      </c>
      <c r="D599" s="209" t="s">
        <v>286</v>
      </c>
      <c r="E599" s="209" t="s">
        <v>163</v>
      </c>
      <c r="F599" s="209" t="s">
        <v>288</v>
      </c>
      <c r="G599" s="209" t="s">
        <v>1077</v>
      </c>
      <c r="H599" s="209" t="s">
        <v>1078</v>
      </c>
      <c r="I599" s="209" t="s">
        <v>291</v>
      </c>
      <c r="J599" s="209" t="s">
        <v>234</v>
      </c>
      <c r="K599" s="211">
        <v>100</v>
      </c>
      <c r="L599" s="211" t="s">
        <v>222</v>
      </c>
      <c r="M599" s="212">
        <v>429.92698236000001</v>
      </c>
      <c r="N599" s="212">
        <v>274.09655385000002</v>
      </c>
      <c r="O599" s="212">
        <v>256.34024826000001</v>
      </c>
      <c r="P599" s="213">
        <v>46255</v>
      </c>
      <c r="Q599" s="211" t="s">
        <v>222</v>
      </c>
      <c r="R599" s="211" t="s">
        <v>222</v>
      </c>
      <c r="S599" s="211" t="s">
        <v>222</v>
      </c>
      <c r="T599" s="211">
        <v>7.81</v>
      </c>
      <c r="U599" s="211">
        <v>8.5693506498000005</v>
      </c>
      <c r="V599" s="210">
        <v>91.138760907000005</v>
      </c>
      <c r="W599" s="213">
        <v>46085</v>
      </c>
      <c r="X599" s="211">
        <v>6.6121796207000001</v>
      </c>
      <c r="Y599" s="214">
        <v>118.11536357999999</v>
      </c>
      <c r="Z599" s="213">
        <v>45894</v>
      </c>
      <c r="AA599" s="211" t="s">
        <v>222</v>
      </c>
      <c r="AB599" s="213">
        <v>45930</v>
      </c>
      <c r="AC599" s="212">
        <v>17903.151000000002</v>
      </c>
      <c r="AD599" s="212">
        <v>188986.04613999999</v>
      </c>
      <c r="AE599" s="211" t="s">
        <v>222</v>
      </c>
      <c r="AF599" s="213">
        <v>46241</v>
      </c>
      <c r="AG599" s="210">
        <v>18.387909319999999</v>
      </c>
      <c r="AH599" s="211">
        <v>1.46</v>
      </c>
      <c r="AI599" s="211">
        <v>0.12</v>
      </c>
      <c r="AJ599" s="210">
        <v>0</v>
      </c>
      <c r="AK599" s="210">
        <v>-0.95079342445000004</v>
      </c>
      <c r="AL599" s="210">
        <v>-4.1385889545000003</v>
      </c>
      <c r="AM599" s="210">
        <v>-2.7540680695000002</v>
      </c>
      <c r="AN599" s="210">
        <v>16.925284356999999</v>
      </c>
      <c r="AO599" s="210">
        <v>4.1360237624999998</v>
      </c>
      <c r="AP599" s="210">
        <v>9.4364210271999998</v>
      </c>
      <c r="AQ599" s="210">
        <v>-1.6372795971</v>
      </c>
      <c r="AR599" s="211">
        <v>7.94</v>
      </c>
      <c r="AS599" s="211" t="s">
        <v>222</v>
      </c>
      <c r="AT599" s="211" t="s">
        <v>222</v>
      </c>
      <c r="AU599" s="210">
        <v>-0.90326633162000003</v>
      </c>
      <c r="AV599" s="210">
        <v>6.6033708146999999</v>
      </c>
      <c r="AW599" s="210">
        <v>6.4235933173999999</v>
      </c>
      <c r="AX599" s="210">
        <v>-5.1034833964999997</v>
      </c>
      <c r="AY599" s="212">
        <v>8</v>
      </c>
      <c r="AZ599" s="212">
        <v>7</v>
      </c>
      <c r="BA599" s="210">
        <v>1.4510278113999999</v>
      </c>
      <c r="BB599" s="210">
        <v>0.23663341059000001</v>
      </c>
      <c r="BC599" s="210">
        <v>0.85042572809999994</v>
      </c>
      <c r="BD599" s="210">
        <v>9.7126618701999998</v>
      </c>
      <c r="BE599" s="209" t="s">
        <v>1756</v>
      </c>
      <c r="BF599" s="209" t="s">
        <v>1758</v>
      </c>
      <c r="BG599" s="211">
        <v>0.12</v>
      </c>
      <c r="BH599" s="210">
        <v>1.5</v>
      </c>
    </row>
    <row r="600" spans="1:60" x14ac:dyDescent="0.3">
      <c r="A600" s="208">
        <v>597</v>
      </c>
      <c r="B600" s="209" t="s">
        <v>1229</v>
      </c>
      <c r="C600" s="207" t="s">
        <v>234</v>
      </c>
      <c r="D600" s="209" t="s">
        <v>286</v>
      </c>
      <c r="E600" s="209" t="s">
        <v>163</v>
      </c>
      <c r="F600" s="209" t="s">
        <v>288</v>
      </c>
      <c r="G600" s="209" t="s">
        <v>1230</v>
      </c>
      <c r="H600" s="209" t="s">
        <v>1231</v>
      </c>
      <c r="I600" s="209" t="s">
        <v>291</v>
      </c>
      <c r="J600" s="209" t="s">
        <v>833</v>
      </c>
      <c r="K600" s="211">
        <v>0</v>
      </c>
      <c r="L600" s="211" t="s">
        <v>222</v>
      </c>
      <c r="M600" s="211" t="s">
        <v>222</v>
      </c>
      <c r="N600" s="211" t="s">
        <v>222</v>
      </c>
      <c r="O600" s="211" t="s">
        <v>222</v>
      </c>
      <c r="P600" s="215" t="s">
        <v>222</v>
      </c>
      <c r="Q600" s="211" t="s">
        <v>222</v>
      </c>
      <c r="R600" s="211" t="s">
        <v>222</v>
      </c>
      <c r="S600" s="211" t="s">
        <v>222</v>
      </c>
      <c r="T600" s="211" t="s">
        <v>222</v>
      </c>
      <c r="U600" s="211" t="s">
        <v>222</v>
      </c>
      <c r="V600" s="211" t="s">
        <v>222</v>
      </c>
      <c r="W600" s="215" t="s">
        <v>222</v>
      </c>
      <c r="X600" s="211" t="s">
        <v>222</v>
      </c>
      <c r="Y600" s="211" t="s">
        <v>222</v>
      </c>
      <c r="Z600" s="215" t="s">
        <v>222</v>
      </c>
      <c r="AA600" s="211" t="s">
        <v>222</v>
      </c>
      <c r="AB600" s="213">
        <v>46081</v>
      </c>
      <c r="AC600" s="211" t="s">
        <v>222</v>
      </c>
      <c r="AD600" s="212">
        <v>106753.89184</v>
      </c>
      <c r="AE600" s="211" t="s">
        <v>222</v>
      </c>
      <c r="AF600" s="215" t="s">
        <v>222</v>
      </c>
      <c r="AG600" s="211" t="s">
        <v>222</v>
      </c>
      <c r="AH600" s="211" t="s">
        <v>222</v>
      </c>
      <c r="AI600" s="211" t="s">
        <v>222</v>
      </c>
      <c r="AJ600" s="211" t="s">
        <v>222</v>
      </c>
      <c r="AK600" s="211" t="s">
        <v>222</v>
      </c>
      <c r="AL600" s="211" t="s">
        <v>222</v>
      </c>
      <c r="AM600" s="211" t="s">
        <v>222</v>
      </c>
      <c r="AN600" s="211" t="s">
        <v>222</v>
      </c>
      <c r="AO600" s="211" t="s">
        <v>222</v>
      </c>
      <c r="AP600" s="211" t="s">
        <v>222</v>
      </c>
      <c r="AQ600" s="211" t="s">
        <v>222</v>
      </c>
      <c r="AR600" s="211" t="s">
        <v>222</v>
      </c>
      <c r="AS600" s="211" t="s">
        <v>222</v>
      </c>
      <c r="AT600" s="211" t="s">
        <v>222</v>
      </c>
      <c r="AU600" s="211" t="s">
        <v>222</v>
      </c>
      <c r="AV600" s="211" t="s">
        <v>222</v>
      </c>
      <c r="AW600" s="211" t="s">
        <v>222</v>
      </c>
      <c r="AX600" s="211" t="s">
        <v>222</v>
      </c>
      <c r="AY600" s="211" t="s">
        <v>222</v>
      </c>
      <c r="AZ600" s="211" t="s">
        <v>222</v>
      </c>
      <c r="BA600" s="211" t="s">
        <v>222</v>
      </c>
      <c r="BB600" s="211" t="s">
        <v>222</v>
      </c>
      <c r="BC600" s="211" t="s">
        <v>222</v>
      </c>
      <c r="BD600" s="211" t="s">
        <v>222</v>
      </c>
      <c r="BE600" s="209" t="s">
        <v>1756</v>
      </c>
      <c r="BF600" s="209" t="s">
        <v>1758</v>
      </c>
      <c r="BG600" s="211" t="s">
        <v>222</v>
      </c>
      <c r="BH600" s="211" t="s">
        <v>222</v>
      </c>
    </row>
    <row r="601" spans="1:60" x14ac:dyDescent="0.3">
      <c r="A601" s="208">
        <v>598</v>
      </c>
      <c r="B601" s="209" t="s">
        <v>843</v>
      </c>
      <c r="C601" s="207" t="s">
        <v>234</v>
      </c>
      <c r="D601" s="209" t="s">
        <v>286</v>
      </c>
      <c r="E601" s="209" t="s">
        <v>163</v>
      </c>
      <c r="F601" s="209" t="s">
        <v>288</v>
      </c>
      <c r="G601" s="209" t="s">
        <v>1079</v>
      </c>
      <c r="H601" s="209" t="s">
        <v>845</v>
      </c>
      <c r="I601" s="209" t="s">
        <v>291</v>
      </c>
      <c r="J601" s="209" t="s">
        <v>833</v>
      </c>
      <c r="K601" s="211">
        <v>100</v>
      </c>
      <c r="L601" s="211" t="s">
        <v>222</v>
      </c>
      <c r="M601" s="212">
        <v>2312.4527235</v>
      </c>
      <c r="N601" s="212">
        <v>2258.2733211</v>
      </c>
      <c r="O601" s="212">
        <v>2319.2756235000002</v>
      </c>
      <c r="P601" s="213">
        <v>46255</v>
      </c>
      <c r="Q601" s="211" t="s">
        <v>222</v>
      </c>
      <c r="R601" s="211" t="s">
        <v>222</v>
      </c>
      <c r="S601" s="211" t="s">
        <v>222</v>
      </c>
      <c r="T601" s="211">
        <v>81.900000000000006</v>
      </c>
      <c r="U601" s="211">
        <v>86.075775307000001</v>
      </c>
      <c r="V601" s="210">
        <v>95.148721817999999</v>
      </c>
      <c r="W601" s="213">
        <v>46219</v>
      </c>
      <c r="X601" s="211">
        <v>69.675958097000006</v>
      </c>
      <c r="Y601" s="214">
        <v>117.54413177000001</v>
      </c>
      <c r="Z601" s="213">
        <v>45894</v>
      </c>
      <c r="AA601" s="211" t="s">
        <v>222</v>
      </c>
      <c r="AB601" s="215" t="s">
        <v>222</v>
      </c>
      <c r="AC601" s="211" t="s">
        <v>222</v>
      </c>
      <c r="AD601" s="211" t="s">
        <v>222</v>
      </c>
      <c r="AE601" s="211" t="s">
        <v>222</v>
      </c>
      <c r="AF601" s="213">
        <v>46237</v>
      </c>
      <c r="AG601" s="210">
        <v>16.131025957999999</v>
      </c>
      <c r="AH601" s="211">
        <v>13.05</v>
      </c>
      <c r="AI601" s="211">
        <v>1.1499999999999999</v>
      </c>
      <c r="AJ601" s="210">
        <v>0.81240768104000005</v>
      </c>
      <c r="AK601" s="210">
        <v>-0.13838574341000001</v>
      </c>
      <c r="AL601" s="210">
        <v>-3.0398741106</v>
      </c>
      <c r="AM601" s="210">
        <v>-3.2450339171999998</v>
      </c>
      <c r="AN601" s="210">
        <v>17.733016038999999</v>
      </c>
      <c r="AO601" s="210">
        <v>3.6045658519999999</v>
      </c>
      <c r="AP601" s="210">
        <v>10.244152709</v>
      </c>
      <c r="AQ601" s="210">
        <v>-1.051105473</v>
      </c>
      <c r="AR601" s="211">
        <v>82.77</v>
      </c>
      <c r="AS601" s="210">
        <v>64.2241602</v>
      </c>
      <c r="AT601" s="210">
        <v>28.117053514999998</v>
      </c>
      <c r="AU601" s="210">
        <v>-4.1924295597999999</v>
      </c>
      <c r="AV601" s="210">
        <v>6.0719129043000004</v>
      </c>
      <c r="AW601" s="210">
        <v>5.8482358625000002</v>
      </c>
      <c r="AX601" s="210">
        <v>-4.1924295597999999</v>
      </c>
      <c r="AY601" s="212">
        <v>10</v>
      </c>
      <c r="AZ601" s="212">
        <v>8</v>
      </c>
      <c r="BA601" s="210">
        <v>1.3431441252</v>
      </c>
      <c r="BB601" s="210">
        <v>0.34219034795999997</v>
      </c>
      <c r="BC601" s="210">
        <v>0.75019976644999997</v>
      </c>
      <c r="BD601" s="210">
        <v>7.9595923022999999</v>
      </c>
      <c r="BE601" s="209" t="s">
        <v>1756</v>
      </c>
      <c r="BF601" s="209" t="s">
        <v>1760</v>
      </c>
      <c r="BG601" s="211">
        <v>1.1499999999999999</v>
      </c>
      <c r="BH601" s="210">
        <v>1.3271783035</v>
      </c>
    </row>
    <row r="602" spans="1:60" x14ac:dyDescent="0.3">
      <c r="A602" s="208">
        <v>599</v>
      </c>
      <c r="B602" s="209" t="s">
        <v>1080</v>
      </c>
      <c r="C602" s="207" t="s">
        <v>234</v>
      </c>
      <c r="D602" s="209" t="s">
        <v>286</v>
      </c>
      <c r="E602" s="209" t="s">
        <v>163</v>
      </c>
      <c r="F602" s="209" t="s">
        <v>288</v>
      </c>
      <c r="G602" s="209" t="s">
        <v>1081</v>
      </c>
      <c r="H602" s="209" t="s">
        <v>1082</v>
      </c>
      <c r="I602" s="209" t="s">
        <v>291</v>
      </c>
      <c r="J602" s="209" t="s">
        <v>833</v>
      </c>
      <c r="K602" s="211">
        <v>100</v>
      </c>
      <c r="L602" s="211" t="s">
        <v>222</v>
      </c>
      <c r="M602" s="212">
        <v>2648.4435496000001</v>
      </c>
      <c r="N602" s="212">
        <v>2152.6145191000001</v>
      </c>
      <c r="O602" s="212">
        <v>1915.2555070000001</v>
      </c>
      <c r="P602" s="213">
        <v>46255</v>
      </c>
      <c r="Q602" s="211" t="s">
        <v>222</v>
      </c>
      <c r="R602" s="211" t="s">
        <v>222</v>
      </c>
      <c r="S602" s="211" t="s">
        <v>222</v>
      </c>
      <c r="T602" s="211">
        <v>68.34</v>
      </c>
      <c r="U602" s="211">
        <v>73.712369499000005</v>
      </c>
      <c r="V602" s="210">
        <v>92.711712382000002</v>
      </c>
      <c r="W602" s="213">
        <v>46136</v>
      </c>
      <c r="X602" s="211">
        <v>62.544196681000003</v>
      </c>
      <c r="Y602" s="214">
        <v>109.26673236000001</v>
      </c>
      <c r="Z602" s="213">
        <v>45985</v>
      </c>
      <c r="AA602" s="211" t="s">
        <v>222</v>
      </c>
      <c r="AB602" s="215" t="s">
        <v>222</v>
      </c>
      <c r="AC602" s="211" t="s">
        <v>222</v>
      </c>
      <c r="AD602" s="211" t="s">
        <v>222</v>
      </c>
      <c r="AE602" s="211" t="s">
        <v>222</v>
      </c>
      <c r="AF602" s="213">
        <v>46248</v>
      </c>
      <c r="AG602" s="210">
        <v>13.186964926</v>
      </c>
      <c r="AH602" s="211">
        <v>9.5500000000000007</v>
      </c>
      <c r="AI602" s="211">
        <v>0.85</v>
      </c>
      <c r="AJ602" s="210">
        <v>0.60356249069000001</v>
      </c>
      <c r="AK602" s="210">
        <v>-0.34723093377000003</v>
      </c>
      <c r="AL602" s="210">
        <v>-4.1255514428</v>
      </c>
      <c r="AM602" s="210">
        <v>-3.4763699585999999</v>
      </c>
      <c r="AN602" s="210">
        <v>7.4562210193</v>
      </c>
      <c r="AO602" s="210">
        <v>2.6322057026999999</v>
      </c>
      <c r="AP602" s="210">
        <v>-3.2642310543E-2</v>
      </c>
      <c r="AQ602" s="210">
        <v>-1.9512195124</v>
      </c>
      <c r="AR602" s="211">
        <v>69.7</v>
      </c>
      <c r="AS602" s="210">
        <v>49.727966733000002</v>
      </c>
      <c r="AT602" s="210">
        <v>13.620860048000001</v>
      </c>
      <c r="AU602" s="210">
        <v>-1.3921387967000001</v>
      </c>
      <c r="AV602" s="210">
        <v>5.0995527549000004</v>
      </c>
      <c r="AW602" s="210">
        <v>5.4687097796000002</v>
      </c>
      <c r="AX602" s="210">
        <v>-2.4618631275</v>
      </c>
      <c r="AY602" s="212">
        <v>7</v>
      </c>
      <c r="AZ602" s="212">
        <v>5</v>
      </c>
      <c r="BA602" s="210">
        <v>1.1781011780999999</v>
      </c>
      <c r="BB602" s="210">
        <v>-0.47742392117999999</v>
      </c>
      <c r="BC602" s="210">
        <v>0.67570230374999996</v>
      </c>
      <c r="BD602" s="210">
        <v>-1.2763611693000001</v>
      </c>
      <c r="BE602" s="209" t="s">
        <v>1756</v>
      </c>
      <c r="BF602" s="209" t="s">
        <v>1760</v>
      </c>
      <c r="BG602" s="211">
        <v>0.85</v>
      </c>
      <c r="BH602" s="210">
        <v>1.2116892373000001</v>
      </c>
    </row>
    <row r="603" spans="1:60" x14ac:dyDescent="0.3">
      <c r="A603" s="208">
        <v>600</v>
      </c>
      <c r="B603" s="209" t="s">
        <v>1083</v>
      </c>
      <c r="C603" s="207" t="s">
        <v>234</v>
      </c>
      <c r="D603" s="209" t="s">
        <v>286</v>
      </c>
      <c r="E603" s="209" t="s">
        <v>163</v>
      </c>
      <c r="F603" s="209" t="s">
        <v>288</v>
      </c>
      <c r="G603" s="209" t="s">
        <v>1084</v>
      </c>
      <c r="H603" s="209" t="s">
        <v>1085</v>
      </c>
      <c r="I603" s="209" t="s">
        <v>291</v>
      </c>
      <c r="J603" s="209" t="s">
        <v>833</v>
      </c>
      <c r="K603" s="211">
        <v>100</v>
      </c>
      <c r="L603" s="211" t="s">
        <v>222</v>
      </c>
      <c r="M603" s="212">
        <v>287.89213827999998</v>
      </c>
      <c r="N603" s="212">
        <v>201.66078046000001</v>
      </c>
      <c r="O603" s="212">
        <v>229.87067565000001</v>
      </c>
      <c r="P603" s="213">
        <v>46255</v>
      </c>
      <c r="Q603" s="211" t="s">
        <v>222</v>
      </c>
      <c r="R603" s="211" t="s">
        <v>222</v>
      </c>
      <c r="S603" s="211" t="s">
        <v>222</v>
      </c>
      <c r="T603" s="211">
        <v>74</v>
      </c>
      <c r="U603" s="211">
        <v>78.148843814000003</v>
      </c>
      <c r="V603" s="210">
        <v>94.691100198000001</v>
      </c>
      <c r="W603" s="213">
        <v>46199</v>
      </c>
      <c r="X603" s="211">
        <v>65.748204107999996</v>
      </c>
      <c r="Y603" s="214">
        <v>112.55060271000001</v>
      </c>
      <c r="Z603" s="213">
        <v>45895</v>
      </c>
      <c r="AA603" s="211" t="s">
        <v>222</v>
      </c>
      <c r="AB603" s="215" t="s">
        <v>222</v>
      </c>
      <c r="AC603" s="211" t="s">
        <v>222</v>
      </c>
      <c r="AD603" s="211" t="s">
        <v>222</v>
      </c>
      <c r="AE603" s="211" t="s">
        <v>222</v>
      </c>
      <c r="AF603" s="213">
        <v>46234</v>
      </c>
      <c r="AG603" s="210">
        <v>15.428130624</v>
      </c>
      <c r="AH603" s="211">
        <v>12</v>
      </c>
      <c r="AI603" s="211">
        <v>1</v>
      </c>
      <c r="AJ603" s="210">
        <v>-0.71112303775999997</v>
      </c>
      <c r="AK603" s="210">
        <v>-1.6619164622</v>
      </c>
      <c r="AL603" s="210">
        <v>-4.1237242885000001</v>
      </c>
      <c r="AM603" s="210">
        <v>-2.8375738680999998</v>
      </c>
      <c r="AN603" s="210">
        <v>10.698394291</v>
      </c>
      <c r="AO603" s="210">
        <v>2.1997344862000001</v>
      </c>
      <c r="AP603" s="210">
        <v>3.2095309620000001</v>
      </c>
      <c r="AQ603" s="210">
        <v>-3.3058931138999998</v>
      </c>
      <c r="AR603" s="211">
        <v>76.53</v>
      </c>
      <c r="AS603" s="211" t="s">
        <v>222</v>
      </c>
      <c r="AT603" s="211" t="s">
        <v>222</v>
      </c>
      <c r="AU603" s="210">
        <v>-4.3927648578999996</v>
      </c>
      <c r="AV603" s="210">
        <v>4.6670815383999997</v>
      </c>
      <c r="AW603" s="210">
        <v>5.9867549669000004</v>
      </c>
      <c r="AX603" s="210">
        <v>-4.3927648578999996</v>
      </c>
      <c r="AY603" s="212">
        <v>8</v>
      </c>
      <c r="AZ603" s="212">
        <v>8</v>
      </c>
      <c r="BA603" s="210">
        <v>1.2790995139000001</v>
      </c>
      <c r="BB603" s="210">
        <v>-0.31223787124000002</v>
      </c>
      <c r="BC603" s="210">
        <v>0.70729503161999996</v>
      </c>
      <c r="BD603" s="210">
        <v>2.1442628329</v>
      </c>
      <c r="BE603" s="209" t="s">
        <v>1756</v>
      </c>
      <c r="BF603" s="209" t="s">
        <v>1760</v>
      </c>
      <c r="BG603" s="211">
        <v>1</v>
      </c>
      <c r="BH603" s="210">
        <v>1.2755102040999999</v>
      </c>
    </row>
    <row r="604" spans="1:60" x14ac:dyDescent="0.3">
      <c r="A604" s="208">
        <v>601</v>
      </c>
      <c r="B604" s="209" t="s">
        <v>1083</v>
      </c>
      <c r="C604" s="207" t="s">
        <v>844</v>
      </c>
      <c r="D604" s="209" t="s">
        <v>286</v>
      </c>
      <c r="E604" s="209" t="s">
        <v>163</v>
      </c>
      <c r="F604" s="209" t="s">
        <v>288</v>
      </c>
      <c r="G604" s="209" t="s">
        <v>1503</v>
      </c>
      <c r="H604" s="209" t="s">
        <v>1085</v>
      </c>
      <c r="I604" s="209" t="s">
        <v>291</v>
      </c>
      <c r="J604" s="209" t="s">
        <v>833</v>
      </c>
      <c r="K604" s="211">
        <v>0</v>
      </c>
      <c r="L604" s="211" t="s">
        <v>222</v>
      </c>
      <c r="M604" s="211" t="s">
        <v>222</v>
      </c>
      <c r="N604" s="211" t="s">
        <v>222</v>
      </c>
      <c r="O604" s="211" t="s">
        <v>222</v>
      </c>
      <c r="P604" s="215" t="s">
        <v>222</v>
      </c>
      <c r="Q604" s="211" t="s">
        <v>222</v>
      </c>
      <c r="R604" s="211" t="s">
        <v>222</v>
      </c>
      <c r="S604" s="211" t="s">
        <v>222</v>
      </c>
      <c r="T604" s="211" t="s">
        <v>222</v>
      </c>
      <c r="U604" s="211" t="s">
        <v>222</v>
      </c>
      <c r="V604" s="211" t="s">
        <v>222</v>
      </c>
      <c r="W604" s="215" t="s">
        <v>222</v>
      </c>
      <c r="X604" s="211" t="s">
        <v>222</v>
      </c>
      <c r="Y604" s="211" t="s">
        <v>222</v>
      </c>
      <c r="Z604" s="215" t="s">
        <v>222</v>
      </c>
      <c r="AA604" s="211" t="s">
        <v>222</v>
      </c>
      <c r="AB604" s="215" t="s">
        <v>222</v>
      </c>
      <c r="AC604" s="211" t="s">
        <v>222</v>
      </c>
      <c r="AD604" s="211" t="s">
        <v>222</v>
      </c>
      <c r="AE604" s="211" t="s">
        <v>222</v>
      </c>
      <c r="AF604" s="215" t="s">
        <v>222</v>
      </c>
      <c r="AG604" s="211" t="s">
        <v>222</v>
      </c>
      <c r="AH604" s="211" t="s">
        <v>222</v>
      </c>
      <c r="AI604" s="211" t="s">
        <v>222</v>
      </c>
      <c r="AJ604" s="211" t="s">
        <v>222</v>
      </c>
      <c r="AK604" s="211" t="s">
        <v>222</v>
      </c>
      <c r="AL604" s="211" t="s">
        <v>222</v>
      </c>
      <c r="AM604" s="211" t="s">
        <v>222</v>
      </c>
      <c r="AN604" s="211" t="s">
        <v>222</v>
      </c>
      <c r="AO604" s="211" t="s">
        <v>222</v>
      </c>
      <c r="AP604" s="211" t="s">
        <v>222</v>
      </c>
      <c r="AQ604" s="211" t="s">
        <v>222</v>
      </c>
      <c r="AR604" s="211" t="s">
        <v>222</v>
      </c>
      <c r="AS604" s="211" t="s">
        <v>222</v>
      </c>
      <c r="AT604" s="211" t="s">
        <v>222</v>
      </c>
      <c r="AU604" s="211" t="s">
        <v>222</v>
      </c>
      <c r="AV604" s="211" t="s">
        <v>222</v>
      </c>
      <c r="AW604" s="211" t="s">
        <v>222</v>
      </c>
      <c r="AX604" s="211" t="s">
        <v>222</v>
      </c>
      <c r="AY604" s="211" t="s">
        <v>222</v>
      </c>
      <c r="AZ604" s="211" t="s">
        <v>222</v>
      </c>
      <c r="BA604" s="211" t="s">
        <v>222</v>
      </c>
      <c r="BB604" s="211" t="s">
        <v>222</v>
      </c>
      <c r="BC604" s="211" t="s">
        <v>222</v>
      </c>
      <c r="BD604" s="211" t="s">
        <v>222</v>
      </c>
      <c r="BE604" s="209" t="s">
        <v>1756</v>
      </c>
      <c r="BF604" s="209" t="s">
        <v>1760</v>
      </c>
      <c r="BG604" s="211" t="s">
        <v>222</v>
      </c>
      <c r="BH604" s="211" t="s">
        <v>222</v>
      </c>
    </row>
    <row r="605" spans="1:60" x14ac:dyDescent="0.3">
      <c r="A605" s="208">
        <v>602</v>
      </c>
      <c r="B605" s="209" t="s">
        <v>1086</v>
      </c>
      <c r="C605" s="207" t="s">
        <v>234</v>
      </c>
      <c r="D605" s="209" t="s">
        <v>286</v>
      </c>
      <c r="E605" s="209" t="s">
        <v>163</v>
      </c>
      <c r="F605" s="209" t="s">
        <v>288</v>
      </c>
      <c r="G605" s="209" t="s">
        <v>1087</v>
      </c>
      <c r="H605" s="209" t="s">
        <v>1088</v>
      </c>
      <c r="I605" s="209" t="s">
        <v>291</v>
      </c>
      <c r="J605" s="209" t="s">
        <v>833</v>
      </c>
      <c r="K605" s="211">
        <v>100</v>
      </c>
      <c r="L605" s="211" t="s">
        <v>222</v>
      </c>
      <c r="M605" s="212">
        <v>1147.9922958</v>
      </c>
      <c r="N605" s="212">
        <v>921.58566769000004</v>
      </c>
      <c r="O605" s="212">
        <v>996.58365390999995</v>
      </c>
      <c r="P605" s="213">
        <v>46255</v>
      </c>
      <c r="Q605" s="211" t="s">
        <v>222</v>
      </c>
      <c r="R605" s="211" t="s">
        <v>222</v>
      </c>
      <c r="S605" s="211" t="s">
        <v>222</v>
      </c>
      <c r="T605" s="211">
        <v>7.13</v>
      </c>
      <c r="U605" s="211">
        <v>7.7079947574999998</v>
      </c>
      <c r="V605" s="210">
        <v>92.501360266999995</v>
      </c>
      <c r="W605" s="213">
        <v>46203</v>
      </c>
      <c r="X605" s="211">
        <v>6.2461347974999999</v>
      </c>
      <c r="Y605" s="214">
        <v>114.15059442</v>
      </c>
      <c r="Z605" s="213">
        <v>45895</v>
      </c>
      <c r="AA605" s="211" t="s">
        <v>222</v>
      </c>
      <c r="AB605" s="215" t="s">
        <v>222</v>
      </c>
      <c r="AC605" s="211" t="s">
        <v>222</v>
      </c>
      <c r="AD605" s="211" t="s">
        <v>222</v>
      </c>
      <c r="AE605" s="211" t="s">
        <v>222</v>
      </c>
      <c r="AF605" s="213">
        <v>46234</v>
      </c>
      <c r="AG605" s="210">
        <v>15.767634854000001</v>
      </c>
      <c r="AH605" s="211">
        <v>1.1399999999999999</v>
      </c>
      <c r="AI605" s="211">
        <v>0.09</v>
      </c>
      <c r="AJ605" s="210">
        <v>0.28129395214000003</v>
      </c>
      <c r="AK605" s="210">
        <v>-0.66949947230999995</v>
      </c>
      <c r="AL605" s="210">
        <v>-6.9018567639999997</v>
      </c>
      <c r="AM605" s="210">
        <v>-6.1939830645000002</v>
      </c>
      <c r="AN605" s="210">
        <v>14.308479065</v>
      </c>
      <c r="AO605" s="210">
        <v>-1.1109069947000001</v>
      </c>
      <c r="AP605" s="210">
        <v>6.8196157352000002</v>
      </c>
      <c r="AQ605" s="210">
        <v>-0.27972027974000002</v>
      </c>
      <c r="AR605" s="211">
        <v>7.15</v>
      </c>
      <c r="AS605" s="211" t="s">
        <v>222</v>
      </c>
      <c r="AT605" s="211" t="s">
        <v>222</v>
      </c>
      <c r="AU605" s="210">
        <v>-5.4376657825999999</v>
      </c>
      <c r="AV605" s="210">
        <v>1.3564400575</v>
      </c>
      <c r="AW605" s="210">
        <v>9.0534979425</v>
      </c>
      <c r="AX605" s="210">
        <v>-5.4376657825999999</v>
      </c>
      <c r="AY605" s="212">
        <v>7</v>
      </c>
      <c r="AZ605" s="212">
        <v>7</v>
      </c>
      <c r="BA605" s="210">
        <v>1.1612903226</v>
      </c>
      <c r="BB605" s="210">
        <v>-8.4654843872E-3</v>
      </c>
      <c r="BC605" s="210">
        <v>1.2884921925999999</v>
      </c>
      <c r="BD605" s="210">
        <v>9.0309036360999997</v>
      </c>
      <c r="BE605" s="209" t="s">
        <v>1756</v>
      </c>
      <c r="BF605" s="209" t="s">
        <v>1760</v>
      </c>
      <c r="BG605" s="211">
        <v>0.09</v>
      </c>
      <c r="BH605" s="210">
        <v>1.1795543905999999</v>
      </c>
    </row>
    <row r="606" spans="1:60" x14ac:dyDescent="0.3">
      <c r="A606" s="208">
        <v>603</v>
      </c>
      <c r="B606" s="209" t="s">
        <v>2319</v>
      </c>
      <c r="C606" s="207" t="s">
        <v>234</v>
      </c>
      <c r="D606" s="209" t="s">
        <v>286</v>
      </c>
      <c r="E606" s="209" t="s">
        <v>163</v>
      </c>
      <c r="F606" s="209" t="s">
        <v>288</v>
      </c>
      <c r="G606" s="209" t="s">
        <v>2320</v>
      </c>
      <c r="H606" s="209" t="s">
        <v>2321</v>
      </c>
      <c r="I606" s="209" t="s">
        <v>222</v>
      </c>
      <c r="J606" s="209" t="s">
        <v>234</v>
      </c>
      <c r="K606" s="211">
        <v>100</v>
      </c>
      <c r="L606" s="211" t="s">
        <v>222</v>
      </c>
      <c r="M606" s="211" t="s">
        <v>222</v>
      </c>
      <c r="N606" s="212">
        <v>215.47175877000001</v>
      </c>
      <c r="O606" s="212">
        <v>269.30431783</v>
      </c>
      <c r="P606" s="213">
        <v>46255</v>
      </c>
      <c r="Q606" s="211" t="s">
        <v>222</v>
      </c>
      <c r="R606" s="211" t="s">
        <v>222</v>
      </c>
      <c r="S606" s="211" t="s">
        <v>222</v>
      </c>
      <c r="T606" s="211">
        <v>9.7899999999999991</v>
      </c>
      <c r="U606" s="211" t="s">
        <v>222</v>
      </c>
      <c r="V606" s="211" t="s">
        <v>222</v>
      </c>
      <c r="W606" s="215" t="s">
        <v>222</v>
      </c>
      <c r="X606" s="211" t="s">
        <v>222</v>
      </c>
      <c r="Y606" s="211" t="s">
        <v>222</v>
      </c>
      <c r="Z606" s="215" t="s">
        <v>222</v>
      </c>
      <c r="AA606" s="211" t="s">
        <v>222</v>
      </c>
      <c r="AB606" s="215" t="s">
        <v>222</v>
      </c>
      <c r="AC606" s="211" t="s">
        <v>222</v>
      </c>
      <c r="AD606" s="211" t="s">
        <v>222</v>
      </c>
      <c r="AE606" s="211" t="s">
        <v>222</v>
      </c>
      <c r="AF606" s="213">
        <v>46234</v>
      </c>
      <c r="AG606" s="211" t="s">
        <v>222</v>
      </c>
      <c r="AH606" s="211" t="s">
        <v>222</v>
      </c>
      <c r="AI606" s="211">
        <v>0.13</v>
      </c>
      <c r="AJ606" s="210">
        <v>0</v>
      </c>
      <c r="AK606" s="210">
        <v>-0.95079342445000004</v>
      </c>
      <c r="AL606" s="210">
        <v>-1.5868624086999999E-2</v>
      </c>
      <c r="AM606" s="210">
        <v>1.8008730502000001</v>
      </c>
      <c r="AN606" s="211" t="s">
        <v>222</v>
      </c>
      <c r="AO606" s="211" t="s">
        <v>222</v>
      </c>
      <c r="AP606" s="211" t="s">
        <v>222</v>
      </c>
      <c r="AQ606" s="210">
        <v>-0.40691759922999998</v>
      </c>
      <c r="AR606" s="211">
        <v>9.83</v>
      </c>
      <c r="AS606" s="211" t="s">
        <v>222</v>
      </c>
      <c r="AT606" s="211" t="s">
        <v>222</v>
      </c>
      <c r="AU606" s="210">
        <v>-1.2108980827</v>
      </c>
      <c r="AV606" s="211" t="s">
        <v>222</v>
      </c>
      <c r="AW606" s="210">
        <v>3.1440162272999999</v>
      </c>
      <c r="AX606" s="210">
        <v>-2.5565388398</v>
      </c>
      <c r="AY606" s="211" t="s">
        <v>222</v>
      </c>
      <c r="AZ606" s="211" t="s">
        <v>222</v>
      </c>
      <c r="BA606" s="210">
        <v>1.310483871</v>
      </c>
      <c r="BB606" s="211" t="s">
        <v>222</v>
      </c>
      <c r="BC606" s="211" t="s">
        <v>222</v>
      </c>
      <c r="BD606" s="211" t="s">
        <v>222</v>
      </c>
      <c r="BE606" s="209" t="s">
        <v>1756</v>
      </c>
      <c r="BF606" s="209" t="s">
        <v>1760</v>
      </c>
      <c r="BG606" s="211">
        <v>0.13</v>
      </c>
      <c r="BH606" s="210">
        <v>1.2948207170999999</v>
      </c>
    </row>
    <row r="607" spans="1:60" x14ac:dyDescent="0.3">
      <c r="A607" s="208">
        <v>604</v>
      </c>
      <c r="B607" s="209" t="s">
        <v>1089</v>
      </c>
      <c r="C607" s="207" t="s">
        <v>234</v>
      </c>
      <c r="D607" s="209" t="s">
        <v>286</v>
      </c>
      <c r="E607" s="209" t="s">
        <v>163</v>
      </c>
      <c r="F607" s="209" t="s">
        <v>288</v>
      </c>
      <c r="G607" s="209" t="s">
        <v>1090</v>
      </c>
      <c r="H607" s="209" t="s">
        <v>1091</v>
      </c>
      <c r="I607" s="209" t="s">
        <v>291</v>
      </c>
      <c r="J607" s="209" t="s">
        <v>833</v>
      </c>
      <c r="K607" s="211">
        <v>100</v>
      </c>
      <c r="L607" s="211" t="s">
        <v>222</v>
      </c>
      <c r="M607" s="212">
        <v>176.87371368000001</v>
      </c>
      <c r="N607" s="212">
        <v>170.55955523</v>
      </c>
      <c r="O607" s="212">
        <v>143.40141087000001</v>
      </c>
      <c r="P607" s="213">
        <v>46255</v>
      </c>
      <c r="Q607" s="211" t="s">
        <v>222</v>
      </c>
      <c r="R607" s="211" t="s">
        <v>222</v>
      </c>
      <c r="S607" s="211" t="s">
        <v>222</v>
      </c>
      <c r="T607" s="211">
        <v>67.5</v>
      </c>
      <c r="U607" s="211">
        <v>75.220733913000004</v>
      </c>
      <c r="V607" s="210">
        <v>89.735896592000003</v>
      </c>
      <c r="W607" s="213">
        <v>46148</v>
      </c>
      <c r="X607" s="211">
        <v>61.447429081000003</v>
      </c>
      <c r="Y607" s="214">
        <v>109.84999861999999</v>
      </c>
      <c r="Z607" s="213">
        <v>45894</v>
      </c>
      <c r="AA607" s="211" t="s">
        <v>222</v>
      </c>
      <c r="AB607" s="215" t="s">
        <v>222</v>
      </c>
      <c r="AC607" s="211" t="s">
        <v>222</v>
      </c>
      <c r="AD607" s="211" t="s">
        <v>222</v>
      </c>
      <c r="AE607" s="211" t="s">
        <v>222</v>
      </c>
      <c r="AF607" s="213">
        <v>46203</v>
      </c>
      <c r="AG607" s="210">
        <v>14.347522679000001</v>
      </c>
      <c r="AH607" s="211">
        <v>10.28</v>
      </c>
      <c r="AI607" s="211">
        <v>0</v>
      </c>
      <c r="AJ607" s="210">
        <v>-1.3302148809000001</v>
      </c>
      <c r="AK607" s="210">
        <v>-2.2810083053999999</v>
      </c>
      <c r="AL607" s="210">
        <v>-9.3105799309999995</v>
      </c>
      <c r="AM607" s="210">
        <v>-9.2281071960999999</v>
      </c>
      <c r="AN607" s="210">
        <v>10.677898125</v>
      </c>
      <c r="AO607" s="210">
        <v>-0.19039367817</v>
      </c>
      <c r="AP607" s="210">
        <v>3.1890347951</v>
      </c>
      <c r="AQ607" s="210">
        <v>-4.5666619538999997</v>
      </c>
      <c r="AR607" s="211">
        <v>70.73</v>
      </c>
      <c r="AS607" s="211" t="s">
        <v>222</v>
      </c>
      <c r="AT607" s="211" t="s">
        <v>222</v>
      </c>
      <c r="AU607" s="210">
        <v>-7.2802197801000004</v>
      </c>
      <c r="AV607" s="210">
        <v>2.2769533741000001</v>
      </c>
      <c r="AW607" s="210">
        <v>5.9926620464000004</v>
      </c>
      <c r="AX607" s="210">
        <v>-7.2802197801000004</v>
      </c>
      <c r="AY607" s="212">
        <v>8</v>
      </c>
      <c r="AZ607" s="212">
        <v>7</v>
      </c>
      <c r="BA607" s="210">
        <v>0</v>
      </c>
      <c r="BB607" s="210">
        <v>-0.35174377644999999</v>
      </c>
      <c r="BC607" s="210">
        <v>0.58483530774000003</v>
      </c>
      <c r="BD607" s="210">
        <v>-3.6341782076000002E-3</v>
      </c>
      <c r="BE607" s="209" t="s">
        <v>1756</v>
      </c>
      <c r="BF607" s="209" t="s">
        <v>1760</v>
      </c>
      <c r="BG607" s="211">
        <v>0</v>
      </c>
      <c r="BH607" s="210">
        <v>0</v>
      </c>
    </row>
    <row r="608" spans="1:60" x14ac:dyDescent="0.3">
      <c r="A608" s="208">
        <v>605</v>
      </c>
      <c r="B608" s="209" t="s">
        <v>946</v>
      </c>
      <c r="C608" s="207" t="s">
        <v>844</v>
      </c>
      <c r="D608" s="209" t="s">
        <v>286</v>
      </c>
      <c r="E608" s="209" t="s">
        <v>1072</v>
      </c>
      <c r="F608" s="209" t="s">
        <v>288</v>
      </c>
      <c r="G608" s="209" t="s">
        <v>1504</v>
      </c>
      <c r="H608" s="209" t="s">
        <v>398</v>
      </c>
      <c r="I608" s="209" t="s">
        <v>291</v>
      </c>
      <c r="J608" s="209" t="s">
        <v>833</v>
      </c>
      <c r="K608" s="211">
        <v>0</v>
      </c>
      <c r="L608" s="211" t="s">
        <v>222</v>
      </c>
      <c r="M608" s="211" t="s">
        <v>222</v>
      </c>
      <c r="N608" s="211" t="s">
        <v>222</v>
      </c>
      <c r="O608" s="211" t="s">
        <v>222</v>
      </c>
      <c r="P608" s="215" t="s">
        <v>222</v>
      </c>
      <c r="Q608" s="211" t="s">
        <v>222</v>
      </c>
      <c r="R608" s="211" t="s">
        <v>222</v>
      </c>
      <c r="S608" s="211" t="s">
        <v>222</v>
      </c>
      <c r="T608" s="211" t="s">
        <v>222</v>
      </c>
      <c r="U608" s="211" t="s">
        <v>222</v>
      </c>
      <c r="V608" s="211" t="s">
        <v>222</v>
      </c>
      <c r="W608" s="215" t="s">
        <v>222</v>
      </c>
      <c r="X608" s="211" t="s">
        <v>222</v>
      </c>
      <c r="Y608" s="211" t="s">
        <v>222</v>
      </c>
      <c r="Z608" s="215" t="s">
        <v>222</v>
      </c>
      <c r="AA608" s="211" t="s">
        <v>222</v>
      </c>
      <c r="AB608" s="213">
        <v>45688</v>
      </c>
      <c r="AC608" s="212">
        <v>75.3</v>
      </c>
      <c r="AD608" s="212">
        <v>34190.505409999998</v>
      </c>
      <c r="AE608" s="211" t="s">
        <v>222</v>
      </c>
      <c r="AF608" s="215" t="s">
        <v>222</v>
      </c>
      <c r="AG608" s="211" t="s">
        <v>222</v>
      </c>
      <c r="AH608" s="211" t="s">
        <v>222</v>
      </c>
      <c r="AI608" s="211" t="s">
        <v>222</v>
      </c>
      <c r="AJ608" s="211" t="s">
        <v>222</v>
      </c>
      <c r="AK608" s="211" t="s">
        <v>222</v>
      </c>
      <c r="AL608" s="211" t="s">
        <v>222</v>
      </c>
      <c r="AM608" s="211" t="s">
        <v>222</v>
      </c>
      <c r="AN608" s="211" t="s">
        <v>222</v>
      </c>
      <c r="AO608" s="211" t="s">
        <v>222</v>
      </c>
      <c r="AP608" s="211" t="s">
        <v>222</v>
      </c>
      <c r="AQ608" s="211" t="s">
        <v>222</v>
      </c>
      <c r="AR608" s="211" t="s">
        <v>222</v>
      </c>
      <c r="AS608" s="211" t="s">
        <v>222</v>
      </c>
      <c r="AT608" s="211" t="s">
        <v>222</v>
      </c>
      <c r="AU608" s="211" t="s">
        <v>222</v>
      </c>
      <c r="AV608" s="211" t="s">
        <v>222</v>
      </c>
      <c r="AW608" s="211" t="s">
        <v>222</v>
      </c>
      <c r="AX608" s="211" t="s">
        <v>222</v>
      </c>
      <c r="AY608" s="211" t="s">
        <v>222</v>
      </c>
      <c r="AZ608" s="211" t="s">
        <v>222</v>
      </c>
      <c r="BA608" s="211" t="s">
        <v>222</v>
      </c>
      <c r="BB608" s="211" t="s">
        <v>222</v>
      </c>
      <c r="BC608" s="211" t="s">
        <v>222</v>
      </c>
      <c r="BD608" s="211" t="s">
        <v>222</v>
      </c>
      <c r="BE608" s="209" t="s">
        <v>1756</v>
      </c>
      <c r="BF608" s="209" t="s">
        <v>1757</v>
      </c>
      <c r="BG608" s="211" t="s">
        <v>222</v>
      </c>
      <c r="BH608" s="211" t="s">
        <v>222</v>
      </c>
    </row>
    <row r="609" spans="1:60" x14ac:dyDescent="0.3">
      <c r="A609" s="208">
        <v>606</v>
      </c>
      <c r="B609" s="209" t="s">
        <v>1334</v>
      </c>
      <c r="C609" s="207" t="s">
        <v>844</v>
      </c>
      <c r="D609" s="209" t="s">
        <v>286</v>
      </c>
      <c r="E609" s="209" t="s">
        <v>1072</v>
      </c>
      <c r="F609" s="209" t="s">
        <v>288</v>
      </c>
      <c r="G609" s="209" t="s">
        <v>1505</v>
      </c>
      <c r="H609" s="209" t="s">
        <v>752</v>
      </c>
      <c r="I609" s="209" t="s">
        <v>291</v>
      </c>
      <c r="J609" s="209" t="s">
        <v>833</v>
      </c>
      <c r="K609" s="211">
        <v>0</v>
      </c>
      <c r="L609" s="211" t="s">
        <v>222</v>
      </c>
      <c r="M609" s="211" t="s">
        <v>222</v>
      </c>
      <c r="N609" s="211" t="s">
        <v>222</v>
      </c>
      <c r="O609" s="211" t="s">
        <v>222</v>
      </c>
      <c r="P609" s="215" t="s">
        <v>222</v>
      </c>
      <c r="Q609" s="211" t="s">
        <v>222</v>
      </c>
      <c r="R609" s="211" t="s">
        <v>222</v>
      </c>
      <c r="S609" s="211" t="s">
        <v>222</v>
      </c>
      <c r="T609" s="211" t="s">
        <v>222</v>
      </c>
      <c r="U609" s="211" t="s">
        <v>222</v>
      </c>
      <c r="V609" s="211" t="s">
        <v>222</v>
      </c>
      <c r="W609" s="215" t="s">
        <v>222</v>
      </c>
      <c r="X609" s="211" t="s">
        <v>222</v>
      </c>
      <c r="Y609" s="211" t="s">
        <v>222</v>
      </c>
      <c r="Z609" s="215" t="s">
        <v>222</v>
      </c>
      <c r="AA609" s="211" t="s">
        <v>222</v>
      </c>
      <c r="AB609" s="213">
        <v>46234</v>
      </c>
      <c r="AC609" s="212">
        <v>5596.4319999999998</v>
      </c>
      <c r="AD609" s="212">
        <v>1027768.6892</v>
      </c>
      <c r="AE609" s="211" t="s">
        <v>222</v>
      </c>
      <c r="AF609" s="215" t="s">
        <v>222</v>
      </c>
      <c r="AG609" s="211" t="s">
        <v>222</v>
      </c>
      <c r="AH609" s="211" t="s">
        <v>222</v>
      </c>
      <c r="AI609" s="211" t="s">
        <v>222</v>
      </c>
      <c r="AJ609" s="211" t="s">
        <v>222</v>
      </c>
      <c r="AK609" s="211" t="s">
        <v>222</v>
      </c>
      <c r="AL609" s="211" t="s">
        <v>222</v>
      </c>
      <c r="AM609" s="211" t="s">
        <v>222</v>
      </c>
      <c r="AN609" s="211" t="s">
        <v>222</v>
      </c>
      <c r="AO609" s="211" t="s">
        <v>222</v>
      </c>
      <c r="AP609" s="211" t="s">
        <v>222</v>
      </c>
      <c r="AQ609" s="211" t="s">
        <v>222</v>
      </c>
      <c r="AR609" s="211" t="s">
        <v>222</v>
      </c>
      <c r="AS609" s="211" t="s">
        <v>222</v>
      </c>
      <c r="AT609" s="211" t="s">
        <v>222</v>
      </c>
      <c r="AU609" s="211" t="s">
        <v>222</v>
      </c>
      <c r="AV609" s="211" t="s">
        <v>222</v>
      </c>
      <c r="AW609" s="211" t="s">
        <v>222</v>
      </c>
      <c r="AX609" s="211" t="s">
        <v>222</v>
      </c>
      <c r="AY609" s="211" t="s">
        <v>222</v>
      </c>
      <c r="AZ609" s="211" t="s">
        <v>222</v>
      </c>
      <c r="BA609" s="211" t="s">
        <v>222</v>
      </c>
      <c r="BB609" s="211" t="s">
        <v>222</v>
      </c>
      <c r="BC609" s="211" t="s">
        <v>222</v>
      </c>
      <c r="BD609" s="211" t="s">
        <v>222</v>
      </c>
      <c r="BE609" s="209" t="s">
        <v>1756</v>
      </c>
      <c r="BF609" s="209" t="s">
        <v>1757</v>
      </c>
      <c r="BG609" s="211" t="s">
        <v>222</v>
      </c>
      <c r="BH609" s="211" t="s">
        <v>222</v>
      </c>
    </row>
    <row r="610" spans="1:60" x14ac:dyDescent="0.3">
      <c r="A610" s="208">
        <v>607</v>
      </c>
      <c r="B610" s="209" t="s">
        <v>1790</v>
      </c>
      <c r="C610" s="207" t="s">
        <v>844</v>
      </c>
      <c r="D610" s="209" t="s">
        <v>286</v>
      </c>
      <c r="E610" s="209" t="s">
        <v>1072</v>
      </c>
      <c r="F610" s="209" t="s">
        <v>288</v>
      </c>
      <c r="G610" s="209" t="s">
        <v>1824</v>
      </c>
      <c r="H610" s="209" t="s">
        <v>403</v>
      </c>
      <c r="I610" s="209" t="s">
        <v>222</v>
      </c>
      <c r="J610" s="209" t="s">
        <v>833</v>
      </c>
      <c r="K610" s="211">
        <v>0</v>
      </c>
      <c r="L610" s="211" t="s">
        <v>222</v>
      </c>
      <c r="M610" s="211" t="s">
        <v>222</v>
      </c>
      <c r="N610" s="211" t="s">
        <v>222</v>
      </c>
      <c r="O610" s="211" t="s">
        <v>222</v>
      </c>
      <c r="P610" s="215" t="s">
        <v>222</v>
      </c>
      <c r="Q610" s="211" t="s">
        <v>222</v>
      </c>
      <c r="R610" s="211" t="s">
        <v>222</v>
      </c>
      <c r="S610" s="211" t="s">
        <v>222</v>
      </c>
      <c r="T610" s="211" t="s">
        <v>222</v>
      </c>
      <c r="U610" s="211" t="s">
        <v>222</v>
      </c>
      <c r="V610" s="211" t="s">
        <v>222</v>
      </c>
      <c r="W610" s="215" t="s">
        <v>222</v>
      </c>
      <c r="X610" s="211" t="s">
        <v>222</v>
      </c>
      <c r="Y610" s="211" t="s">
        <v>222</v>
      </c>
      <c r="Z610" s="215" t="s">
        <v>222</v>
      </c>
      <c r="AA610" s="211" t="s">
        <v>222</v>
      </c>
      <c r="AB610" s="213">
        <v>46234</v>
      </c>
      <c r="AC610" s="212">
        <v>6213.6459999999997</v>
      </c>
      <c r="AD610" s="212">
        <v>96509.765350000001</v>
      </c>
      <c r="AE610" s="211" t="s">
        <v>222</v>
      </c>
      <c r="AF610" s="215" t="s">
        <v>222</v>
      </c>
      <c r="AG610" s="211" t="s">
        <v>222</v>
      </c>
      <c r="AH610" s="211" t="s">
        <v>222</v>
      </c>
      <c r="AI610" s="211" t="s">
        <v>222</v>
      </c>
      <c r="AJ610" s="211" t="s">
        <v>222</v>
      </c>
      <c r="AK610" s="211" t="s">
        <v>222</v>
      </c>
      <c r="AL610" s="211" t="s">
        <v>222</v>
      </c>
      <c r="AM610" s="211" t="s">
        <v>222</v>
      </c>
      <c r="AN610" s="211" t="s">
        <v>222</v>
      </c>
      <c r="AO610" s="211" t="s">
        <v>222</v>
      </c>
      <c r="AP610" s="211" t="s">
        <v>222</v>
      </c>
      <c r="AQ610" s="211" t="s">
        <v>222</v>
      </c>
      <c r="AR610" s="211" t="s">
        <v>222</v>
      </c>
      <c r="AS610" s="211" t="s">
        <v>222</v>
      </c>
      <c r="AT610" s="211" t="s">
        <v>222</v>
      </c>
      <c r="AU610" s="211" t="s">
        <v>222</v>
      </c>
      <c r="AV610" s="211" t="s">
        <v>222</v>
      </c>
      <c r="AW610" s="211" t="s">
        <v>222</v>
      </c>
      <c r="AX610" s="211" t="s">
        <v>222</v>
      </c>
      <c r="AY610" s="211" t="s">
        <v>222</v>
      </c>
      <c r="AZ610" s="211" t="s">
        <v>222</v>
      </c>
      <c r="BA610" s="211" t="s">
        <v>222</v>
      </c>
      <c r="BB610" s="211" t="s">
        <v>222</v>
      </c>
      <c r="BC610" s="211" t="s">
        <v>222</v>
      </c>
      <c r="BD610" s="211" t="s">
        <v>222</v>
      </c>
      <c r="BE610" s="209" t="s">
        <v>1756</v>
      </c>
      <c r="BF610" s="209" t="s">
        <v>1757</v>
      </c>
      <c r="BG610" s="211" t="s">
        <v>222</v>
      </c>
      <c r="BH610" s="211" t="s">
        <v>222</v>
      </c>
    </row>
    <row r="611" spans="1:60" x14ac:dyDescent="0.3">
      <c r="A611" s="208">
        <v>608</v>
      </c>
      <c r="B611" s="209" t="s">
        <v>2023</v>
      </c>
      <c r="C611" s="207" t="s">
        <v>2041</v>
      </c>
      <c r="D611" s="209" t="s">
        <v>286</v>
      </c>
      <c r="E611" s="209" t="s">
        <v>163</v>
      </c>
      <c r="F611" s="209" t="s">
        <v>288</v>
      </c>
      <c r="G611" s="209" t="s">
        <v>2042</v>
      </c>
      <c r="H611" s="209" t="s">
        <v>2025</v>
      </c>
      <c r="I611" s="209" t="s">
        <v>222</v>
      </c>
      <c r="J611" s="209" t="s">
        <v>833</v>
      </c>
      <c r="K611" s="211">
        <v>0</v>
      </c>
      <c r="L611" s="211" t="s">
        <v>222</v>
      </c>
      <c r="M611" s="211" t="s">
        <v>222</v>
      </c>
      <c r="N611" s="212">
        <v>0</v>
      </c>
      <c r="O611" s="212">
        <v>0</v>
      </c>
      <c r="P611" s="213">
        <v>46162</v>
      </c>
      <c r="Q611" s="211" t="s">
        <v>222</v>
      </c>
      <c r="R611" s="211" t="s">
        <v>222</v>
      </c>
      <c r="S611" s="211" t="s">
        <v>222</v>
      </c>
      <c r="T611" s="211" t="s">
        <v>222</v>
      </c>
      <c r="U611" s="211" t="s">
        <v>222</v>
      </c>
      <c r="V611" s="211" t="s">
        <v>222</v>
      </c>
      <c r="W611" s="215" t="s">
        <v>222</v>
      </c>
      <c r="X611" s="211" t="s">
        <v>222</v>
      </c>
      <c r="Y611" s="211" t="s">
        <v>222</v>
      </c>
      <c r="Z611" s="215" t="s">
        <v>222</v>
      </c>
      <c r="AA611" s="211" t="s">
        <v>222</v>
      </c>
      <c r="AB611" s="213">
        <v>46234</v>
      </c>
      <c r="AC611" s="211" t="s">
        <v>222</v>
      </c>
      <c r="AD611" s="212">
        <v>204625.38927000001</v>
      </c>
      <c r="AE611" s="211" t="s">
        <v>222</v>
      </c>
      <c r="AF611" s="215" t="s">
        <v>222</v>
      </c>
      <c r="AG611" s="211" t="s">
        <v>222</v>
      </c>
      <c r="AH611" s="211" t="s">
        <v>222</v>
      </c>
      <c r="AI611" s="211">
        <v>0</v>
      </c>
      <c r="AJ611" s="211" t="s">
        <v>222</v>
      </c>
      <c r="AK611" s="211" t="s">
        <v>222</v>
      </c>
      <c r="AL611" s="211" t="s">
        <v>222</v>
      </c>
      <c r="AM611" s="211" t="s">
        <v>222</v>
      </c>
      <c r="AN611" s="211" t="s">
        <v>222</v>
      </c>
      <c r="AO611" s="211" t="s">
        <v>222</v>
      </c>
      <c r="AP611" s="211" t="s">
        <v>222</v>
      </c>
      <c r="AQ611" s="211" t="s">
        <v>222</v>
      </c>
      <c r="AR611" s="211" t="s">
        <v>222</v>
      </c>
      <c r="AS611" s="211" t="s">
        <v>222</v>
      </c>
      <c r="AT611" s="211" t="s">
        <v>222</v>
      </c>
      <c r="AU611" s="211" t="s">
        <v>222</v>
      </c>
      <c r="AV611" s="211" t="s">
        <v>222</v>
      </c>
      <c r="AW611" s="211" t="s">
        <v>222</v>
      </c>
      <c r="AX611" s="211" t="s">
        <v>222</v>
      </c>
      <c r="AY611" s="211" t="s">
        <v>222</v>
      </c>
      <c r="AZ611" s="211" t="s">
        <v>222</v>
      </c>
      <c r="BA611" s="211" t="s">
        <v>222</v>
      </c>
      <c r="BB611" s="211" t="s">
        <v>222</v>
      </c>
      <c r="BC611" s="211" t="s">
        <v>222</v>
      </c>
      <c r="BD611" s="211" t="s">
        <v>222</v>
      </c>
      <c r="BE611" s="209" t="s">
        <v>1756</v>
      </c>
      <c r="BF611" s="209" t="s">
        <v>1757</v>
      </c>
      <c r="BG611" s="211">
        <v>0</v>
      </c>
      <c r="BH611" s="211" t="s">
        <v>222</v>
      </c>
    </row>
    <row r="612" spans="1:60" x14ac:dyDescent="0.3">
      <c r="A612" s="208">
        <v>609</v>
      </c>
      <c r="B612" s="209" t="s">
        <v>2348</v>
      </c>
      <c r="C612" s="207" t="s">
        <v>844</v>
      </c>
      <c r="D612" s="209" t="s">
        <v>286</v>
      </c>
      <c r="E612" s="209" t="s">
        <v>1072</v>
      </c>
      <c r="F612" s="209" t="s">
        <v>288</v>
      </c>
      <c r="G612" s="209" t="s">
        <v>2008</v>
      </c>
      <c r="H612" s="209" t="s">
        <v>318</v>
      </c>
      <c r="I612" s="209" t="s">
        <v>222</v>
      </c>
      <c r="J612" s="209" t="s">
        <v>833</v>
      </c>
      <c r="K612" s="211">
        <v>0</v>
      </c>
      <c r="L612" s="211" t="s">
        <v>222</v>
      </c>
      <c r="M612" s="211" t="s">
        <v>222</v>
      </c>
      <c r="N612" s="211" t="s">
        <v>222</v>
      </c>
      <c r="O612" s="211" t="s">
        <v>222</v>
      </c>
      <c r="P612" s="215" t="s">
        <v>222</v>
      </c>
      <c r="Q612" s="211" t="s">
        <v>222</v>
      </c>
      <c r="R612" s="211" t="s">
        <v>222</v>
      </c>
      <c r="S612" s="211" t="s">
        <v>222</v>
      </c>
      <c r="T612" s="211" t="s">
        <v>222</v>
      </c>
      <c r="U612" s="211" t="s">
        <v>222</v>
      </c>
      <c r="V612" s="211" t="s">
        <v>222</v>
      </c>
      <c r="W612" s="215" t="s">
        <v>222</v>
      </c>
      <c r="X612" s="211" t="s">
        <v>222</v>
      </c>
      <c r="Y612" s="211" t="s">
        <v>222</v>
      </c>
      <c r="Z612" s="215" t="s">
        <v>222</v>
      </c>
      <c r="AA612" s="211" t="s">
        <v>222</v>
      </c>
      <c r="AB612" s="213">
        <v>46234</v>
      </c>
      <c r="AC612" s="212">
        <v>26441.65</v>
      </c>
      <c r="AD612" s="212">
        <v>2299737.4815000002</v>
      </c>
      <c r="AE612" s="211" t="s">
        <v>222</v>
      </c>
      <c r="AF612" s="215" t="s">
        <v>222</v>
      </c>
      <c r="AG612" s="211" t="s">
        <v>222</v>
      </c>
      <c r="AH612" s="211" t="s">
        <v>222</v>
      </c>
      <c r="AI612" s="211" t="s">
        <v>222</v>
      </c>
      <c r="AJ612" s="211" t="s">
        <v>222</v>
      </c>
      <c r="AK612" s="211" t="s">
        <v>222</v>
      </c>
      <c r="AL612" s="211" t="s">
        <v>222</v>
      </c>
      <c r="AM612" s="211" t="s">
        <v>222</v>
      </c>
      <c r="AN612" s="211" t="s">
        <v>222</v>
      </c>
      <c r="AO612" s="211" t="s">
        <v>222</v>
      </c>
      <c r="AP612" s="211" t="s">
        <v>222</v>
      </c>
      <c r="AQ612" s="211" t="s">
        <v>222</v>
      </c>
      <c r="AR612" s="211" t="s">
        <v>222</v>
      </c>
      <c r="AS612" s="211" t="s">
        <v>222</v>
      </c>
      <c r="AT612" s="211" t="s">
        <v>222</v>
      </c>
      <c r="AU612" s="211" t="s">
        <v>222</v>
      </c>
      <c r="AV612" s="211" t="s">
        <v>222</v>
      </c>
      <c r="AW612" s="211" t="s">
        <v>222</v>
      </c>
      <c r="AX612" s="211" t="s">
        <v>222</v>
      </c>
      <c r="AY612" s="211" t="s">
        <v>222</v>
      </c>
      <c r="AZ612" s="211" t="s">
        <v>222</v>
      </c>
      <c r="BA612" s="211" t="s">
        <v>222</v>
      </c>
      <c r="BB612" s="211" t="s">
        <v>222</v>
      </c>
      <c r="BC612" s="211" t="s">
        <v>222</v>
      </c>
      <c r="BD612" s="211" t="s">
        <v>222</v>
      </c>
      <c r="BE612" s="209" t="s">
        <v>1756</v>
      </c>
      <c r="BF612" s="209" t="s">
        <v>1757</v>
      </c>
      <c r="BG612" s="211" t="s">
        <v>222</v>
      </c>
      <c r="BH612" s="211" t="s">
        <v>222</v>
      </c>
    </row>
    <row r="613" spans="1:60" x14ac:dyDescent="0.3">
      <c r="A613" s="208">
        <v>610</v>
      </c>
      <c r="B613" s="209" t="s">
        <v>2433</v>
      </c>
      <c r="C613" s="207" t="s">
        <v>844</v>
      </c>
      <c r="D613" s="209" t="s">
        <v>286</v>
      </c>
      <c r="E613" s="209" t="s">
        <v>1072</v>
      </c>
      <c r="F613" s="209" t="s">
        <v>288</v>
      </c>
      <c r="G613" s="209" t="s">
        <v>2009</v>
      </c>
      <c r="H613" s="209" t="s">
        <v>329</v>
      </c>
      <c r="I613" s="209" t="s">
        <v>222</v>
      </c>
      <c r="J613" s="209" t="s">
        <v>833</v>
      </c>
      <c r="K613" s="211">
        <v>0</v>
      </c>
      <c r="L613" s="211" t="s">
        <v>222</v>
      </c>
      <c r="M613" s="211" t="s">
        <v>222</v>
      </c>
      <c r="N613" s="211" t="s">
        <v>222</v>
      </c>
      <c r="O613" s="211" t="s">
        <v>222</v>
      </c>
      <c r="P613" s="215" t="s">
        <v>222</v>
      </c>
      <c r="Q613" s="211" t="s">
        <v>222</v>
      </c>
      <c r="R613" s="211" t="s">
        <v>222</v>
      </c>
      <c r="S613" s="211" t="s">
        <v>222</v>
      </c>
      <c r="T613" s="211" t="s">
        <v>222</v>
      </c>
      <c r="U613" s="211" t="s">
        <v>222</v>
      </c>
      <c r="V613" s="211" t="s">
        <v>222</v>
      </c>
      <c r="W613" s="215" t="s">
        <v>222</v>
      </c>
      <c r="X613" s="211" t="s">
        <v>222</v>
      </c>
      <c r="Y613" s="211" t="s">
        <v>222</v>
      </c>
      <c r="Z613" s="215" t="s">
        <v>222</v>
      </c>
      <c r="AA613" s="211" t="s">
        <v>222</v>
      </c>
      <c r="AB613" s="213">
        <v>46234</v>
      </c>
      <c r="AC613" s="212">
        <v>8543.4930000000004</v>
      </c>
      <c r="AD613" s="212">
        <v>767238.55900000001</v>
      </c>
      <c r="AE613" s="211" t="s">
        <v>222</v>
      </c>
      <c r="AF613" s="215" t="s">
        <v>222</v>
      </c>
      <c r="AG613" s="211" t="s">
        <v>222</v>
      </c>
      <c r="AH613" s="211" t="s">
        <v>222</v>
      </c>
      <c r="AI613" s="211" t="s">
        <v>222</v>
      </c>
      <c r="AJ613" s="211" t="s">
        <v>222</v>
      </c>
      <c r="AK613" s="211" t="s">
        <v>222</v>
      </c>
      <c r="AL613" s="211" t="s">
        <v>222</v>
      </c>
      <c r="AM613" s="211" t="s">
        <v>222</v>
      </c>
      <c r="AN613" s="211" t="s">
        <v>222</v>
      </c>
      <c r="AO613" s="211" t="s">
        <v>222</v>
      </c>
      <c r="AP613" s="211" t="s">
        <v>222</v>
      </c>
      <c r="AQ613" s="211" t="s">
        <v>222</v>
      </c>
      <c r="AR613" s="211" t="s">
        <v>222</v>
      </c>
      <c r="AS613" s="211" t="s">
        <v>222</v>
      </c>
      <c r="AT613" s="211" t="s">
        <v>222</v>
      </c>
      <c r="AU613" s="211" t="s">
        <v>222</v>
      </c>
      <c r="AV613" s="211" t="s">
        <v>222</v>
      </c>
      <c r="AW613" s="211" t="s">
        <v>222</v>
      </c>
      <c r="AX613" s="211" t="s">
        <v>222</v>
      </c>
      <c r="AY613" s="211" t="s">
        <v>222</v>
      </c>
      <c r="AZ613" s="211" t="s">
        <v>222</v>
      </c>
      <c r="BA613" s="211" t="s">
        <v>222</v>
      </c>
      <c r="BB613" s="211" t="s">
        <v>222</v>
      </c>
      <c r="BC613" s="211" t="s">
        <v>222</v>
      </c>
      <c r="BD613" s="211" t="s">
        <v>222</v>
      </c>
      <c r="BE613" s="209" t="s">
        <v>1756</v>
      </c>
      <c r="BF613" s="209" t="s">
        <v>1757</v>
      </c>
      <c r="BG613" s="211" t="s">
        <v>222</v>
      </c>
      <c r="BH613" s="211" t="s">
        <v>222</v>
      </c>
    </row>
    <row r="614" spans="1:60" x14ac:dyDescent="0.3">
      <c r="A614" s="208">
        <v>611</v>
      </c>
      <c r="B614" s="209" t="s">
        <v>1925</v>
      </c>
      <c r="C614" s="207" t="s">
        <v>844</v>
      </c>
      <c r="D614" s="209" t="s">
        <v>286</v>
      </c>
      <c r="E614" s="209" t="s">
        <v>1072</v>
      </c>
      <c r="F614" s="209" t="s">
        <v>288</v>
      </c>
      <c r="G614" s="209" t="s">
        <v>1092</v>
      </c>
      <c r="H614" s="209" t="s">
        <v>512</v>
      </c>
      <c r="I614" s="209" t="s">
        <v>291</v>
      </c>
      <c r="J614" s="209" t="s">
        <v>833</v>
      </c>
      <c r="K614" s="211">
        <v>0</v>
      </c>
      <c r="L614" s="211" t="s">
        <v>222</v>
      </c>
      <c r="M614" s="211" t="s">
        <v>222</v>
      </c>
      <c r="N614" s="211" t="s">
        <v>222</v>
      </c>
      <c r="O614" s="211" t="s">
        <v>222</v>
      </c>
      <c r="P614" s="215" t="s">
        <v>222</v>
      </c>
      <c r="Q614" s="211" t="s">
        <v>222</v>
      </c>
      <c r="R614" s="211" t="s">
        <v>222</v>
      </c>
      <c r="S614" s="211" t="s">
        <v>222</v>
      </c>
      <c r="T614" s="211" t="s">
        <v>222</v>
      </c>
      <c r="U614" s="211" t="s">
        <v>222</v>
      </c>
      <c r="V614" s="211" t="s">
        <v>222</v>
      </c>
      <c r="W614" s="215" t="s">
        <v>222</v>
      </c>
      <c r="X614" s="211" t="s">
        <v>222</v>
      </c>
      <c r="Y614" s="211" t="s">
        <v>222</v>
      </c>
      <c r="Z614" s="215" t="s">
        <v>222</v>
      </c>
      <c r="AA614" s="211" t="s">
        <v>222</v>
      </c>
      <c r="AB614" s="213">
        <v>46234</v>
      </c>
      <c r="AC614" s="212">
        <v>3043.4470000000001</v>
      </c>
      <c r="AD614" s="212">
        <v>659005.70658</v>
      </c>
      <c r="AE614" s="211" t="s">
        <v>222</v>
      </c>
      <c r="AF614" s="215" t="s">
        <v>222</v>
      </c>
      <c r="AG614" s="211" t="s">
        <v>222</v>
      </c>
      <c r="AH614" s="211" t="s">
        <v>222</v>
      </c>
      <c r="AI614" s="211" t="s">
        <v>222</v>
      </c>
      <c r="AJ614" s="211" t="s">
        <v>222</v>
      </c>
      <c r="AK614" s="211" t="s">
        <v>222</v>
      </c>
      <c r="AL614" s="211" t="s">
        <v>222</v>
      </c>
      <c r="AM614" s="211" t="s">
        <v>222</v>
      </c>
      <c r="AN614" s="211" t="s">
        <v>222</v>
      </c>
      <c r="AO614" s="211" t="s">
        <v>222</v>
      </c>
      <c r="AP614" s="211" t="s">
        <v>222</v>
      </c>
      <c r="AQ614" s="211" t="s">
        <v>222</v>
      </c>
      <c r="AR614" s="211" t="s">
        <v>222</v>
      </c>
      <c r="AS614" s="211" t="s">
        <v>222</v>
      </c>
      <c r="AT614" s="211" t="s">
        <v>222</v>
      </c>
      <c r="AU614" s="211" t="s">
        <v>222</v>
      </c>
      <c r="AV614" s="211" t="s">
        <v>222</v>
      </c>
      <c r="AW614" s="211" t="s">
        <v>222</v>
      </c>
      <c r="AX614" s="211" t="s">
        <v>222</v>
      </c>
      <c r="AY614" s="211" t="s">
        <v>222</v>
      </c>
      <c r="AZ614" s="211" t="s">
        <v>222</v>
      </c>
      <c r="BA614" s="211" t="s">
        <v>222</v>
      </c>
      <c r="BB614" s="211" t="s">
        <v>222</v>
      </c>
      <c r="BC614" s="211" t="s">
        <v>222</v>
      </c>
      <c r="BD614" s="211" t="s">
        <v>222</v>
      </c>
      <c r="BE614" s="209" t="s">
        <v>1756</v>
      </c>
      <c r="BF614" s="209" t="s">
        <v>1757</v>
      </c>
      <c r="BG614" s="211" t="s">
        <v>222</v>
      </c>
      <c r="BH614" s="211" t="s">
        <v>222</v>
      </c>
    </row>
    <row r="615" spans="1:60" x14ac:dyDescent="0.3">
      <c r="A615" s="208">
        <v>612</v>
      </c>
      <c r="B615" s="209" t="s">
        <v>1964</v>
      </c>
      <c r="C615" s="207" t="s">
        <v>844</v>
      </c>
      <c r="D615" s="209" t="s">
        <v>286</v>
      </c>
      <c r="E615" s="209" t="s">
        <v>1072</v>
      </c>
      <c r="F615" s="209" t="s">
        <v>288</v>
      </c>
      <c r="G615" s="209" t="s">
        <v>2010</v>
      </c>
      <c r="H615" s="209" t="s">
        <v>828</v>
      </c>
      <c r="I615" s="209" t="s">
        <v>222</v>
      </c>
      <c r="J615" s="209" t="s">
        <v>833</v>
      </c>
      <c r="K615" s="211">
        <v>0</v>
      </c>
      <c r="L615" s="211" t="s">
        <v>222</v>
      </c>
      <c r="M615" s="211" t="s">
        <v>222</v>
      </c>
      <c r="N615" s="211" t="s">
        <v>222</v>
      </c>
      <c r="O615" s="211" t="s">
        <v>222</v>
      </c>
      <c r="P615" s="215" t="s">
        <v>222</v>
      </c>
      <c r="Q615" s="211" t="s">
        <v>222</v>
      </c>
      <c r="R615" s="211" t="s">
        <v>222</v>
      </c>
      <c r="S615" s="211" t="s">
        <v>222</v>
      </c>
      <c r="T615" s="211" t="s">
        <v>222</v>
      </c>
      <c r="U615" s="211" t="s">
        <v>222</v>
      </c>
      <c r="V615" s="211" t="s">
        <v>222</v>
      </c>
      <c r="W615" s="215" t="s">
        <v>222</v>
      </c>
      <c r="X615" s="211" t="s">
        <v>222</v>
      </c>
      <c r="Y615" s="211" t="s">
        <v>222</v>
      </c>
      <c r="Z615" s="215" t="s">
        <v>222</v>
      </c>
      <c r="AA615" s="211" t="s">
        <v>222</v>
      </c>
      <c r="AB615" s="213">
        <v>46234</v>
      </c>
      <c r="AC615" s="212">
        <v>358.37900000000002</v>
      </c>
      <c r="AD615" s="212">
        <v>28677.59952</v>
      </c>
      <c r="AE615" s="211" t="s">
        <v>222</v>
      </c>
      <c r="AF615" s="215" t="s">
        <v>222</v>
      </c>
      <c r="AG615" s="211" t="s">
        <v>222</v>
      </c>
      <c r="AH615" s="211" t="s">
        <v>222</v>
      </c>
      <c r="AI615" s="211" t="s">
        <v>222</v>
      </c>
      <c r="AJ615" s="211" t="s">
        <v>222</v>
      </c>
      <c r="AK615" s="211" t="s">
        <v>222</v>
      </c>
      <c r="AL615" s="211" t="s">
        <v>222</v>
      </c>
      <c r="AM615" s="211" t="s">
        <v>222</v>
      </c>
      <c r="AN615" s="211" t="s">
        <v>222</v>
      </c>
      <c r="AO615" s="211" t="s">
        <v>222</v>
      </c>
      <c r="AP615" s="211" t="s">
        <v>222</v>
      </c>
      <c r="AQ615" s="211" t="s">
        <v>222</v>
      </c>
      <c r="AR615" s="211" t="s">
        <v>222</v>
      </c>
      <c r="AS615" s="211" t="s">
        <v>222</v>
      </c>
      <c r="AT615" s="211" t="s">
        <v>222</v>
      </c>
      <c r="AU615" s="211" t="s">
        <v>222</v>
      </c>
      <c r="AV615" s="211" t="s">
        <v>222</v>
      </c>
      <c r="AW615" s="211" t="s">
        <v>222</v>
      </c>
      <c r="AX615" s="211" t="s">
        <v>222</v>
      </c>
      <c r="AY615" s="211" t="s">
        <v>222</v>
      </c>
      <c r="AZ615" s="211" t="s">
        <v>222</v>
      </c>
      <c r="BA615" s="211" t="s">
        <v>222</v>
      </c>
      <c r="BB615" s="211" t="s">
        <v>222</v>
      </c>
      <c r="BC615" s="211" t="s">
        <v>222</v>
      </c>
      <c r="BD615" s="211" t="s">
        <v>222</v>
      </c>
      <c r="BE615" s="209" t="s">
        <v>1756</v>
      </c>
      <c r="BF615" s="209" t="s">
        <v>1757</v>
      </c>
      <c r="BG615" s="211" t="s">
        <v>222</v>
      </c>
      <c r="BH615" s="211" t="s">
        <v>222</v>
      </c>
    </row>
    <row r="616" spans="1:60" x14ac:dyDescent="0.3">
      <c r="A616" s="208">
        <v>613</v>
      </c>
      <c r="B616" s="209" t="s">
        <v>1093</v>
      </c>
      <c r="C616" s="207" t="s">
        <v>234</v>
      </c>
      <c r="D616" s="209" t="s">
        <v>286</v>
      </c>
      <c r="E616" s="209" t="s">
        <v>163</v>
      </c>
      <c r="F616" s="209" t="s">
        <v>288</v>
      </c>
      <c r="G616" s="209" t="s">
        <v>1094</v>
      </c>
      <c r="H616" s="209" t="s">
        <v>1095</v>
      </c>
      <c r="I616" s="209" t="s">
        <v>291</v>
      </c>
      <c r="J616" s="209" t="s">
        <v>833</v>
      </c>
      <c r="K616" s="211">
        <v>0</v>
      </c>
      <c r="L616" s="211" t="s">
        <v>222</v>
      </c>
      <c r="M616" s="212">
        <v>0</v>
      </c>
      <c r="N616" s="212">
        <v>0</v>
      </c>
      <c r="O616" s="212">
        <v>0</v>
      </c>
      <c r="P616" s="213">
        <v>43600</v>
      </c>
      <c r="Q616" s="211" t="s">
        <v>222</v>
      </c>
      <c r="R616" s="211" t="s">
        <v>222</v>
      </c>
      <c r="S616" s="211" t="s">
        <v>222</v>
      </c>
      <c r="T616" s="211" t="s">
        <v>222</v>
      </c>
      <c r="U616" s="211" t="s">
        <v>222</v>
      </c>
      <c r="V616" s="211" t="s">
        <v>222</v>
      </c>
      <c r="W616" s="215" t="s">
        <v>222</v>
      </c>
      <c r="X616" s="211" t="s">
        <v>222</v>
      </c>
      <c r="Y616" s="211" t="s">
        <v>222</v>
      </c>
      <c r="Z616" s="215" t="s">
        <v>222</v>
      </c>
      <c r="AA616" s="211" t="s">
        <v>222</v>
      </c>
      <c r="AB616" s="213">
        <v>45626</v>
      </c>
      <c r="AC616" s="211" t="s">
        <v>222</v>
      </c>
      <c r="AD616" s="212">
        <v>10369.671060000001</v>
      </c>
      <c r="AE616" s="211" t="s">
        <v>222</v>
      </c>
      <c r="AF616" s="215" t="s">
        <v>222</v>
      </c>
      <c r="AG616" s="211" t="s">
        <v>222</v>
      </c>
      <c r="AH616" s="211">
        <v>0</v>
      </c>
      <c r="AI616" s="211">
        <v>0</v>
      </c>
      <c r="AJ616" s="211" t="s">
        <v>222</v>
      </c>
      <c r="AK616" s="211" t="s">
        <v>222</v>
      </c>
      <c r="AL616" s="211" t="s">
        <v>222</v>
      </c>
      <c r="AM616" s="211" t="s">
        <v>222</v>
      </c>
      <c r="AN616" s="211" t="s">
        <v>222</v>
      </c>
      <c r="AO616" s="211" t="s">
        <v>222</v>
      </c>
      <c r="AP616" s="211" t="s">
        <v>222</v>
      </c>
      <c r="AQ616" s="211" t="s">
        <v>222</v>
      </c>
      <c r="AR616" s="211" t="s">
        <v>222</v>
      </c>
      <c r="AS616" s="211" t="s">
        <v>222</v>
      </c>
      <c r="AT616" s="211" t="s">
        <v>222</v>
      </c>
      <c r="AU616" s="211" t="s">
        <v>222</v>
      </c>
      <c r="AV616" s="211" t="s">
        <v>222</v>
      </c>
      <c r="AW616" s="211" t="s">
        <v>222</v>
      </c>
      <c r="AX616" s="211" t="s">
        <v>222</v>
      </c>
      <c r="AY616" s="211" t="s">
        <v>222</v>
      </c>
      <c r="AZ616" s="211" t="s">
        <v>222</v>
      </c>
      <c r="BA616" s="211" t="s">
        <v>222</v>
      </c>
      <c r="BB616" s="211" t="s">
        <v>222</v>
      </c>
      <c r="BC616" s="211" t="s">
        <v>222</v>
      </c>
      <c r="BD616" s="211" t="s">
        <v>222</v>
      </c>
      <c r="BE616" s="209" t="s">
        <v>1756</v>
      </c>
      <c r="BF616" s="209" t="s">
        <v>1757</v>
      </c>
      <c r="BG616" s="211">
        <v>0</v>
      </c>
      <c r="BH616" s="211" t="s">
        <v>222</v>
      </c>
    </row>
    <row r="617" spans="1:60" x14ac:dyDescent="0.3">
      <c r="A617" s="208">
        <v>614</v>
      </c>
      <c r="B617" s="209" t="s">
        <v>1357</v>
      </c>
      <c r="C617" s="207" t="s">
        <v>844</v>
      </c>
      <c r="D617" s="209" t="s">
        <v>286</v>
      </c>
      <c r="E617" s="209" t="s">
        <v>1072</v>
      </c>
      <c r="F617" s="209" t="s">
        <v>288</v>
      </c>
      <c r="G617" s="209" t="s">
        <v>1509</v>
      </c>
      <c r="H617" s="209" t="s">
        <v>1359</v>
      </c>
      <c r="I617" s="209" t="s">
        <v>291</v>
      </c>
      <c r="J617" s="209" t="s">
        <v>833</v>
      </c>
      <c r="K617" s="211">
        <v>0</v>
      </c>
      <c r="L617" s="211" t="s">
        <v>222</v>
      </c>
      <c r="M617" s="211" t="s">
        <v>222</v>
      </c>
      <c r="N617" s="211" t="s">
        <v>222</v>
      </c>
      <c r="O617" s="211" t="s">
        <v>222</v>
      </c>
      <c r="P617" s="215" t="s">
        <v>222</v>
      </c>
      <c r="Q617" s="211" t="s">
        <v>222</v>
      </c>
      <c r="R617" s="211" t="s">
        <v>222</v>
      </c>
      <c r="S617" s="211" t="s">
        <v>222</v>
      </c>
      <c r="T617" s="211" t="s">
        <v>222</v>
      </c>
      <c r="U617" s="211" t="s">
        <v>222</v>
      </c>
      <c r="V617" s="211" t="s">
        <v>222</v>
      </c>
      <c r="W617" s="215" t="s">
        <v>222</v>
      </c>
      <c r="X617" s="211" t="s">
        <v>222</v>
      </c>
      <c r="Y617" s="211" t="s">
        <v>222</v>
      </c>
      <c r="Z617" s="215" t="s">
        <v>222</v>
      </c>
      <c r="AA617" s="211" t="s">
        <v>222</v>
      </c>
      <c r="AB617" s="213">
        <v>46234</v>
      </c>
      <c r="AC617" s="212">
        <v>997.85700105000001</v>
      </c>
      <c r="AD617" s="212">
        <v>102371.03842</v>
      </c>
      <c r="AE617" s="211" t="s">
        <v>222</v>
      </c>
      <c r="AF617" s="215" t="s">
        <v>222</v>
      </c>
      <c r="AG617" s="211" t="s">
        <v>222</v>
      </c>
      <c r="AH617" s="211" t="s">
        <v>222</v>
      </c>
      <c r="AI617" s="211" t="s">
        <v>222</v>
      </c>
      <c r="AJ617" s="211" t="s">
        <v>222</v>
      </c>
      <c r="AK617" s="211" t="s">
        <v>222</v>
      </c>
      <c r="AL617" s="211" t="s">
        <v>222</v>
      </c>
      <c r="AM617" s="211" t="s">
        <v>222</v>
      </c>
      <c r="AN617" s="211" t="s">
        <v>222</v>
      </c>
      <c r="AO617" s="211" t="s">
        <v>222</v>
      </c>
      <c r="AP617" s="211" t="s">
        <v>222</v>
      </c>
      <c r="AQ617" s="211" t="s">
        <v>222</v>
      </c>
      <c r="AR617" s="211" t="s">
        <v>222</v>
      </c>
      <c r="AS617" s="211" t="s">
        <v>222</v>
      </c>
      <c r="AT617" s="211" t="s">
        <v>222</v>
      </c>
      <c r="AU617" s="211" t="s">
        <v>222</v>
      </c>
      <c r="AV617" s="211" t="s">
        <v>222</v>
      </c>
      <c r="AW617" s="211" t="s">
        <v>222</v>
      </c>
      <c r="AX617" s="211" t="s">
        <v>222</v>
      </c>
      <c r="AY617" s="211" t="s">
        <v>222</v>
      </c>
      <c r="AZ617" s="211" t="s">
        <v>222</v>
      </c>
      <c r="BA617" s="211" t="s">
        <v>222</v>
      </c>
      <c r="BB617" s="211" t="s">
        <v>222</v>
      </c>
      <c r="BC617" s="211" t="s">
        <v>222</v>
      </c>
      <c r="BD617" s="211" t="s">
        <v>222</v>
      </c>
      <c r="BE617" s="209" t="s">
        <v>1756</v>
      </c>
      <c r="BF617" s="209" t="s">
        <v>1757</v>
      </c>
      <c r="BG617" s="211" t="s">
        <v>222</v>
      </c>
      <c r="BH617" s="211" t="s">
        <v>222</v>
      </c>
    </row>
    <row r="618" spans="1:60" x14ac:dyDescent="0.3">
      <c r="A618" s="208">
        <v>615</v>
      </c>
      <c r="B618" s="209" t="s">
        <v>1096</v>
      </c>
      <c r="C618" s="207" t="s">
        <v>234</v>
      </c>
      <c r="D618" s="209" t="s">
        <v>286</v>
      </c>
      <c r="E618" s="209" t="s">
        <v>163</v>
      </c>
      <c r="F618" s="209" t="s">
        <v>288</v>
      </c>
      <c r="G618" s="209" t="s">
        <v>1097</v>
      </c>
      <c r="H618" s="209" t="s">
        <v>1098</v>
      </c>
      <c r="I618" s="209" t="s">
        <v>291</v>
      </c>
      <c r="J618" s="209" t="s">
        <v>234</v>
      </c>
      <c r="K618" s="211">
        <v>100</v>
      </c>
      <c r="L618" s="211" t="s">
        <v>222</v>
      </c>
      <c r="M618" s="212">
        <v>1029.645937</v>
      </c>
      <c r="N618" s="212">
        <v>1065.3224209</v>
      </c>
      <c r="O618" s="212">
        <v>1053.2456187</v>
      </c>
      <c r="P618" s="213">
        <v>46255</v>
      </c>
      <c r="Q618" s="211" t="s">
        <v>222</v>
      </c>
      <c r="R618" s="211" t="s">
        <v>222</v>
      </c>
      <c r="S618" s="211" t="s">
        <v>222</v>
      </c>
      <c r="T618" s="211">
        <v>175.29</v>
      </c>
      <c r="U618" s="211">
        <v>192.47227484999999</v>
      </c>
      <c r="V618" s="210">
        <v>91.072857189000004</v>
      </c>
      <c r="W618" s="213">
        <v>46163</v>
      </c>
      <c r="X618" s="211">
        <v>129.75832978</v>
      </c>
      <c r="Y618" s="214">
        <v>135.08959332000001</v>
      </c>
      <c r="Z618" s="213">
        <v>45904</v>
      </c>
      <c r="AA618" s="211" t="s">
        <v>222</v>
      </c>
      <c r="AB618" s="215" t="s">
        <v>222</v>
      </c>
      <c r="AC618" s="211" t="s">
        <v>222</v>
      </c>
      <c r="AD618" s="211" t="s">
        <v>222</v>
      </c>
      <c r="AE618" s="211" t="s">
        <v>222</v>
      </c>
      <c r="AF618" s="215" t="s">
        <v>222</v>
      </c>
      <c r="AG618" s="210">
        <v>0</v>
      </c>
      <c r="AH618" s="211">
        <v>0</v>
      </c>
      <c r="AI618" s="211">
        <v>0</v>
      </c>
      <c r="AJ618" s="210">
        <v>-0.45996592844</v>
      </c>
      <c r="AK618" s="210">
        <v>-1.4107593529</v>
      </c>
      <c r="AL618" s="210">
        <v>-1.9703171091</v>
      </c>
      <c r="AM618" s="210">
        <v>-8.9271428108999995</v>
      </c>
      <c r="AN618" s="210">
        <v>31.955308346999999</v>
      </c>
      <c r="AO618" s="210">
        <v>6.4375698628000002</v>
      </c>
      <c r="AP618" s="210">
        <v>24.466445017000002</v>
      </c>
      <c r="AQ618" s="210">
        <v>-1.2617585760000001</v>
      </c>
      <c r="AR618" s="211">
        <v>177.53</v>
      </c>
      <c r="AS618" s="210">
        <v>214.35031863</v>
      </c>
      <c r="AT618" s="210">
        <v>178.24321194000001</v>
      </c>
      <c r="AU618" s="210">
        <v>-3.0475663716999999</v>
      </c>
      <c r="AV618" s="210">
        <v>8.9049169150999994</v>
      </c>
      <c r="AW618" s="210">
        <v>15.513767629</v>
      </c>
      <c r="AX618" s="210">
        <v>-3.0475663716999999</v>
      </c>
      <c r="AY618" s="212">
        <v>8</v>
      </c>
      <c r="AZ618" s="212">
        <v>10</v>
      </c>
      <c r="BA618" s="210">
        <v>0</v>
      </c>
      <c r="BB618" s="210">
        <v>1.0933859409</v>
      </c>
      <c r="BC618" s="210">
        <v>1.5606752684</v>
      </c>
      <c r="BD618" s="210">
        <v>31.879033539000002</v>
      </c>
      <c r="BE618" s="209" t="s">
        <v>1756</v>
      </c>
      <c r="BF618" s="209" t="s">
        <v>1761</v>
      </c>
      <c r="BG618" s="211">
        <v>0</v>
      </c>
      <c r="BH618" s="210">
        <v>0</v>
      </c>
    </row>
    <row r="619" spans="1:60" x14ac:dyDescent="0.3">
      <c r="A619" s="208">
        <v>616</v>
      </c>
      <c r="B619" s="209" t="s">
        <v>1099</v>
      </c>
      <c r="C619" s="207" t="s">
        <v>234</v>
      </c>
      <c r="D619" s="209" t="s">
        <v>286</v>
      </c>
      <c r="E619" s="209" t="s">
        <v>163</v>
      </c>
      <c r="F619" s="209" t="s">
        <v>288</v>
      </c>
      <c r="G619" s="209" t="s">
        <v>1100</v>
      </c>
      <c r="H619" s="209" t="s">
        <v>1101</v>
      </c>
      <c r="I619" s="209" t="s">
        <v>291</v>
      </c>
      <c r="J619" s="209" t="s">
        <v>833</v>
      </c>
      <c r="K619" s="211">
        <v>100</v>
      </c>
      <c r="L619" s="211" t="s">
        <v>222</v>
      </c>
      <c r="M619" s="212">
        <v>317.31541060000001</v>
      </c>
      <c r="N619" s="212">
        <v>317.66113631000002</v>
      </c>
      <c r="O619" s="212">
        <v>503.12147217</v>
      </c>
      <c r="P619" s="213">
        <v>46255</v>
      </c>
      <c r="Q619" s="211" t="s">
        <v>222</v>
      </c>
      <c r="R619" s="211" t="s">
        <v>222</v>
      </c>
      <c r="S619" s="211" t="s">
        <v>222</v>
      </c>
      <c r="T619" s="211">
        <v>35.35</v>
      </c>
      <c r="U619" s="211">
        <v>35.35</v>
      </c>
      <c r="V619" s="210">
        <v>100</v>
      </c>
      <c r="W619" s="213">
        <v>46255</v>
      </c>
      <c r="X619" s="211">
        <v>26.847141299</v>
      </c>
      <c r="Y619" s="214">
        <v>131.67137464000001</v>
      </c>
      <c r="Z619" s="213">
        <v>45901</v>
      </c>
      <c r="AA619" s="211" t="s">
        <v>222</v>
      </c>
      <c r="AB619" s="215" t="s">
        <v>222</v>
      </c>
      <c r="AC619" s="211" t="s">
        <v>222</v>
      </c>
      <c r="AD619" s="211" t="s">
        <v>222</v>
      </c>
      <c r="AE619" s="211" t="s">
        <v>222</v>
      </c>
      <c r="AF619" s="213">
        <v>46254</v>
      </c>
      <c r="AG619" s="210">
        <v>35.089743589999998</v>
      </c>
      <c r="AH619" s="211">
        <v>13.685</v>
      </c>
      <c r="AI619" s="211">
        <v>8.8849999999999998</v>
      </c>
      <c r="AJ619" s="210">
        <v>4.8183839880999999</v>
      </c>
      <c r="AK619" s="210">
        <v>3.8675905635999999</v>
      </c>
      <c r="AL619" s="210">
        <v>20.394590204</v>
      </c>
      <c r="AM619" s="210">
        <v>23.033375743000001</v>
      </c>
      <c r="AN619" s="210">
        <v>29.746946857000001</v>
      </c>
      <c r="AO619" s="210">
        <v>11.708534693000001</v>
      </c>
      <c r="AP619" s="210">
        <v>22.258083527</v>
      </c>
      <c r="AQ619" s="210">
        <v>8.550553721</v>
      </c>
      <c r="AR619" s="211">
        <v>32.565471836</v>
      </c>
      <c r="AS619" s="210">
        <v>250.19899720999999</v>
      </c>
      <c r="AT619" s="210">
        <v>214.09189053</v>
      </c>
      <c r="AU619" s="210">
        <v>17.480238517</v>
      </c>
      <c r="AV619" s="210">
        <v>14.175881745</v>
      </c>
      <c r="AW619" s="210">
        <v>17.480238517</v>
      </c>
      <c r="AX619" s="210">
        <v>-5.3021672639000004</v>
      </c>
      <c r="AY619" s="212">
        <v>6</v>
      </c>
      <c r="AZ619" s="212">
        <v>7</v>
      </c>
      <c r="BA619" s="210">
        <v>23.820375335000001</v>
      </c>
      <c r="BB619" s="210">
        <v>0.86403483824000005</v>
      </c>
      <c r="BC619" s="210">
        <v>-0.49571329979000001</v>
      </c>
      <c r="BD619" s="210">
        <v>13.203409386000001</v>
      </c>
      <c r="BE619" s="209" t="s">
        <v>1756</v>
      </c>
      <c r="BF619" s="209" t="s">
        <v>1761</v>
      </c>
      <c r="BG619" s="211">
        <v>7.2850000000000001</v>
      </c>
      <c r="BH619" s="210">
        <v>19.909811424000001</v>
      </c>
    </row>
    <row r="620" spans="1:60" x14ac:dyDescent="0.3">
      <c r="A620" s="208">
        <v>617</v>
      </c>
      <c r="B620" s="209" t="s">
        <v>1511</v>
      </c>
      <c r="C620" s="207" t="s">
        <v>234</v>
      </c>
      <c r="D620" s="209" t="s">
        <v>286</v>
      </c>
      <c r="E620" s="209" t="s">
        <v>163</v>
      </c>
      <c r="F620" s="209" t="s">
        <v>288</v>
      </c>
      <c r="G620" s="209" t="s">
        <v>1512</v>
      </c>
      <c r="H620" s="209" t="s">
        <v>1513</v>
      </c>
      <c r="I620" s="209" t="s">
        <v>291</v>
      </c>
      <c r="J620" s="209" t="s">
        <v>234</v>
      </c>
      <c r="K620" s="211">
        <v>100</v>
      </c>
      <c r="L620" s="211" t="s">
        <v>222</v>
      </c>
      <c r="M620" s="212">
        <v>377.86346595999998</v>
      </c>
      <c r="N620" s="212">
        <v>254.73779984999999</v>
      </c>
      <c r="O620" s="212">
        <v>287.51326913000003</v>
      </c>
      <c r="P620" s="213">
        <v>46255</v>
      </c>
      <c r="Q620" s="211" t="s">
        <v>222</v>
      </c>
      <c r="R620" s="211" t="s">
        <v>222</v>
      </c>
      <c r="S620" s="211" t="s">
        <v>222</v>
      </c>
      <c r="T620" s="211">
        <v>37.9</v>
      </c>
      <c r="U620" s="211">
        <v>53.605879473000002</v>
      </c>
      <c r="V620" s="210">
        <v>70.701199892000005</v>
      </c>
      <c r="W620" s="213">
        <v>45895</v>
      </c>
      <c r="X620" s="211">
        <v>34.037985970999998</v>
      </c>
      <c r="Y620" s="214">
        <v>111.34618843</v>
      </c>
      <c r="Z620" s="213">
        <v>45985</v>
      </c>
      <c r="AA620" s="211" t="s">
        <v>222</v>
      </c>
      <c r="AB620" s="215" t="s">
        <v>222</v>
      </c>
      <c r="AC620" s="211" t="s">
        <v>222</v>
      </c>
      <c r="AD620" s="211" t="s">
        <v>222</v>
      </c>
      <c r="AE620" s="211" t="s">
        <v>222</v>
      </c>
      <c r="AF620" s="213">
        <v>45688</v>
      </c>
      <c r="AG620" s="210">
        <v>0</v>
      </c>
      <c r="AH620" s="211">
        <v>0</v>
      </c>
      <c r="AI620" s="211">
        <v>0</v>
      </c>
      <c r="AJ620" s="210">
        <v>1.4725568944</v>
      </c>
      <c r="AK620" s="210">
        <v>0.52176346999000001</v>
      </c>
      <c r="AL620" s="210">
        <v>-2.2881322894</v>
      </c>
      <c r="AM620" s="210">
        <v>-6.9487686255999996</v>
      </c>
      <c r="AN620" s="210">
        <v>-26.613072709000001</v>
      </c>
      <c r="AO620" s="210">
        <v>-0.41552370403</v>
      </c>
      <c r="AP620" s="210">
        <v>-34.101936039000002</v>
      </c>
      <c r="AQ620" s="210">
        <v>-1.1734028681999999</v>
      </c>
      <c r="AR620" s="211">
        <v>38.35</v>
      </c>
      <c r="AS620" s="211" t="s">
        <v>222</v>
      </c>
      <c r="AT620" s="211" t="s">
        <v>222</v>
      </c>
      <c r="AU620" s="210">
        <v>-1.9404915911</v>
      </c>
      <c r="AV620" s="210">
        <v>2.0518233482000001</v>
      </c>
      <c r="AW620" s="210">
        <v>7.2923551443000001</v>
      </c>
      <c r="AX620" s="210">
        <v>-19.373219373000001</v>
      </c>
      <c r="AY620" s="212">
        <v>5</v>
      </c>
      <c r="AZ620" s="212">
        <v>6</v>
      </c>
      <c r="BA620" s="210">
        <v>0</v>
      </c>
      <c r="BB620" s="210">
        <v>-1.2715350825</v>
      </c>
      <c r="BC620" s="210">
        <v>0.68787916012000005</v>
      </c>
      <c r="BD620" s="210">
        <v>-35.683883021</v>
      </c>
      <c r="BE620" s="209" t="s">
        <v>1756</v>
      </c>
      <c r="BF620" s="209" t="s">
        <v>1761</v>
      </c>
      <c r="BG620" s="211">
        <v>0</v>
      </c>
      <c r="BH620" s="210">
        <v>0</v>
      </c>
    </row>
    <row r="621" spans="1:60" x14ac:dyDescent="0.3">
      <c r="A621" s="208">
        <v>618</v>
      </c>
      <c r="B621" s="209" t="s">
        <v>1102</v>
      </c>
      <c r="C621" s="207" t="s">
        <v>234</v>
      </c>
      <c r="D621" s="209" t="s">
        <v>286</v>
      </c>
      <c r="E621" s="209" t="s">
        <v>163</v>
      </c>
      <c r="F621" s="209" t="s">
        <v>288</v>
      </c>
      <c r="G621" s="209" t="s">
        <v>1103</v>
      </c>
      <c r="H621" s="209" t="s">
        <v>1104</v>
      </c>
      <c r="I621" s="209" t="s">
        <v>291</v>
      </c>
      <c r="J621" s="209" t="s">
        <v>833</v>
      </c>
      <c r="K621" s="211">
        <v>98.461538461999993</v>
      </c>
      <c r="L621" s="211" t="s">
        <v>222</v>
      </c>
      <c r="M621" s="212">
        <v>286.06552524</v>
      </c>
      <c r="N621" s="212">
        <v>225.09012708</v>
      </c>
      <c r="O621" s="212">
        <v>184.17894999999999</v>
      </c>
      <c r="P621" s="213">
        <v>46255</v>
      </c>
      <c r="Q621" s="211" t="s">
        <v>222</v>
      </c>
      <c r="R621" s="211" t="s">
        <v>222</v>
      </c>
      <c r="S621" s="211" t="s">
        <v>222</v>
      </c>
      <c r="T621" s="211">
        <v>108.5</v>
      </c>
      <c r="U621" s="211">
        <v>109.78</v>
      </c>
      <c r="V621" s="210">
        <v>98.834031699999997</v>
      </c>
      <c r="W621" s="213">
        <v>46220</v>
      </c>
      <c r="X621" s="211">
        <v>90.435527737000001</v>
      </c>
      <c r="Y621" s="214">
        <v>119.97497301</v>
      </c>
      <c r="Z621" s="213">
        <v>45895</v>
      </c>
      <c r="AA621" s="211" t="s">
        <v>222</v>
      </c>
      <c r="AB621" s="215" t="s">
        <v>222</v>
      </c>
      <c r="AC621" s="211" t="s">
        <v>222</v>
      </c>
      <c r="AD621" s="211" t="s">
        <v>222</v>
      </c>
      <c r="AE621" s="211" t="s">
        <v>222</v>
      </c>
      <c r="AF621" s="213">
        <v>46196</v>
      </c>
      <c r="AG621" s="210">
        <v>10.181803707</v>
      </c>
      <c r="AH621" s="211">
        <v>10.792711929999999</v>
      </c>
      <c r="AI621" s="211">
        <v>0</v>
      </c>
      <c r="AJ621" s="210">
        <v>-0.13805798435</v>
      </c>
      <c r="AK621" s="210">
        <v>-1.0888514088000001</v>
      </c>
      <c r="AL621" s="210">
        <v>-9.2081031288999998E-2</v>
      </c>
      <c r="AM621" s="210">
        <v>5.2367709765999999</v>
      </c>
      <c r="AN621" s="210">
        <v>19.126093490999999</v>
      </c>
      <c r="AO621" s="210">
        <v>9.6096231040000006</v>
      </c>
      <c r="AP621" s="210">
        <v>11.63723016</v>
      </c>
      <c r="AQ621" s="210">
        <v>-0.45871559631999997</v>
      </c>
      <c r="AR621" s="211">
        <v>109</v>
      </c>
      <c r="AS621" s="210">
        <v>108.38402521</v>
      </c>
      <c r="AT621" s="210">
        <v>72.276918531000007</v>
      </c>
      <c r="AU621" s="210">
        <v>-0.45871559631999997</v>
      </c>
      <c r="AV621" s="210">
        <v>12.076970156</v>
      </c>
      <c r="AW621" s="210">
        <v>4.7015155355999996</v>
      </c>
      <c r="AX621" s="210">
        <v>-2.5152838429000002</v>
      </c>
      <c r="AY621" s="212">
        <v>10</v>
      </c>
      <c r="AZ621" s="212">
        <v>9</v>
      </c>
      <c r="BA621" s="210">
        <v>0</v>
      </c>
      <c r="BB621" s="210">
        <v>0.60598867300000003</v>
      </c>
      <c r="BC621" s="210">
        <v>0.54122578522999998</v>
      </c>
      <c r="BD621" s="210">
        <v>8.7900315966000004</v>
      </c>
      <c r="BE621" s="209" t="s">
        <v>1756</v>
      </c>
      <c r="BF621" s="209" t="s">
        <v>1761</v>
      </c>
      <c r="BG621" s="211">
        <v>0</v>
      </c>
      <c r="BH621" s="210">
        <v>0</v>
      </c>
    </row>
    <row r="622" spans="1:60" x14ac:dyDescent="0.3">
      <c r="A622" s="208">
        <v>619</v>
      </c>
      <c r="B622" s="209" t="s">
        <v>2494</v>
      </c>
      <c r="C622" s="207" t="s">
        <v>234</v>
      </c>
      <c r="D622" s="209" t="s">
        <v>286</v>
      </c>
      <c r="E622" s="209" t="s">
        <v>163</v>
      </c>
      <c r="F622" s="209" t="s">
        <v>288</v>
      </c>
      <c r="G622" s="209" t="s">
        <v>2495</v>
      </c>
      <c r="H622" s="209" t="s">
        <v>2496</v>
      </c>
      <c r="I622" s="209" t="s">
        <v>291</v>
      </c>
      <c r="J622" s="209" t="s">
        <v>234</v>
      </c>
      <c r="K622" s="211">
        <v>100</v>
      </c>
      <c r="L622" s="211" t="s">
        <v>222</v>
      </c>
      <c r="M622" s="212">
        <v>836.09626362999995</v>
      </c>
      <c r="N622" s="212">
        <v>1119.8038632</v>
      </c>
      <c r="O622" s="212">
        <v>1234.7794509</v>
      </c>
      <c r="P622" s="213">
        <v>46255</v>
      </c>
      <c r="Q622" s="211" t="s">
        <v>222</v>
      </c>
      <c r="R622" s="211" t="s">
        <v>222</v>
      </c>
      <c r="S622" s="211" t="s">
        <v>222</v>
      </c>
      <c r="T622" s="211">
        <v>97.92</v>
      </c>
      <c r="U622" s="211">
        <v>98.706899042000003</v>
      </c>
      <c r="V622" s="210">
        <v>99.202792256999999</v>
      </c>
      <c r="W622" s="213">
        <v>46213</v>
      </c>
      <c r="X622" s="211">
        <v>81.463896664000004</v>
      </c>
      <c r="Y622" s="214">
        <v>120.20048636</v>
      </c>
      <c r="Z622" s="213">
        <v>45896</v>
      </c>
      <c r="AA622" s="211" t="s">
        <v>222</v>
      </c>
      <c r="AB622" s="215" t="s">
        <v>222</v>
      </c>
      <c r="AC622" s="211" t="s">
        <v>222</v>
      </c>
      <c r="AD622" s="211" t="s">
        <v>222</v>
      </c>
      <c r="AE622" s="211" t="s">
        <v>222</v>
      </c>
      <c r="AF622" s="213">
        <v>46248</v>
      </c>
      <c r="AG622" s="210">
        <v>18.154761905000001</v>
      </c>
      <c r="AH622" s="211">
        <v>18.3</v>
      </c>
      <c r="AI622" s="211">
        <v>1.4</v>
      </c>
      <c r="AJ622" s="210">
        <v>1.6716851832999999</v>
      </c>
      <c r="AK622" s="210">
        <v>0.72089175883000001</v>
      </c>
      <c r="AL622" s="210">
        <v>1.3163613721</v>
      </c>
      <c r="AM622" s="210">
        <v>2.2049395018000002</v>
      </c>
      <c r="AN622" s="210">
        <v>17.100076991000002</v>
      </c>
      <c r="AO622" s="210">
        <v>7.9771947043000004</v>
      </c>
      <c r="AP622" s="210">
        <v>9.6112136616000008</v>
      </c>
      <c r="AQ622" s="210">
        <v>3.0646644154000001E-2</v>
      </c>
      <c r="AR622" s="211">
        <v>97.89</v>
      </c>
      <c r="AS622" s="211" t="s">
        <v>222</v>
      </c>
      <c r="AT622" s="211" t="s">
        <v>222</v>
      </c>
      <c r="AU622" s="210">
        <v>2.656774215</v>
      </c>
      <c r="AV622" s="210">
        <v>10.444541756</v>
      </c>
      <c r="AW622" s="210">
        <v>4.4520428435000001</v>
      </c>
      <c r="AX622" s="210">
        <v>-1.2642453793999999</v>
      </c>
      <c r="AY622" s="212">
        <v>9</v>
      </c>
      <c r="AZ622" s="212">
        <v>7</v>
      </c>
      <c r="BA622" s="210">
        <v>1.4281342446</v>
      </c>
      <c r="BB622" s="210">
        <v>0.42163141983000002</v>
      </c>
      <c r="BC622" s="210">
        <v>8.5660549038000001E-3</v>
      </c>
      <c r="BD622" s="210">
        <v>3.3367032468</v>
      </c>
      <c r="BE622" s="209" t="s">
        <v>1756</v>
      </c>
      <c r="BF622" s="209" t="s">
        <v>1761</v>
      </c>
      <c r="BG622" s="211">
        <v>1.4</v>
      </c>
      <c r="BH622" s="210">
        <v>1.4470284238</v>
      </c>
    </row>
    <row r="623" spans="1:60" x14ac:dyDescent="0.3">
      <c r="A623" s="208">
        <v>620</v>
      </c>
      <c r="B623" s="209" t="s">
        <v>2494</v>
      </c>
      <c r="C623" s="207" t="s">
        <v>844</v>
      </c>
      <c r="D623" s="209" t="s">
        <v>286</v>
      </c>
      <c r="E623" s="209" t="s">
        <v>1072</v>
      </c>
      <c r="F623" s="209" t="s">
        <v>288</v>
      </c>
      <c r="G623" s="209" t="s">
        <v>2497</v>
      </c>
      <c r="H623" s="209" t="s">
        <v>2496</v>
      </c>
      <c r="I623" s="209" t="s">
        <v>222</v>
      </c>
      <c r="J623" s="209" t="s">
        <v>234</v>
      </c>
      <c r="K623" s="211">
        <v>0</v>
      </c>
      <c r="L623" s="211" t="s">
        <v>222</v>
      </c>
      <c r="M623" s="211" t="s">
        <v>222</v>
      </c>
      <c r="N623" s="211" t="s">
        <v>222</v>
      </c>
      <c r="O623" s="211" t="s">
        <v>222</v>
      </c>
      <c r="P623" s="215" t="s">
        <v>222</v>
      </c>
      <c r="Q623" s="211" t="s">
        <v>222</v>
      </c>
      <c r="R623" s="211" t="s">
        <v>222</v>
      </c>
      <c r="S623" s="211" t="s">
        <v>222</v>
      </c>
      <c r="T623" s="211" t="s">
        <v>222</v>
      </c>
      <c r="U623" s="211" t="s">
        <v>222</v>
      </c>
      <c r="V623" s="211" t="s">
        <v>222</v>
      </c>
      <c r="W623" s="215" t="s">
        <v>222</v>
      </c>
      <c r="X623" s="211" t="s">
        <v>222</v>
      </c>
      <c r="Y623" s="211" t="s">
        <v>222</v>
      </c>
      <c r="Z623" s="215" t="s">
        <v>222</v>
      </c>
      <c r="AA623" s="211" t="s">
        <v>222</v>
      </c>
      <c r="AB623" s="215" t="s">
        <v>222</v>
      </c>
      <c r="AC623" s="211" t="s">
        <v>222</v>
      </c>
      <c r="AD623" s="211" t="s">
        <v>222</v>
      </c>
      <c r="AE623" s="211" t="s">
        <v>222</v>
      </c>
      <c r="AF623" s="215" t="s">
        <v>222</v>
      </c>
      <c r="AG623" s="211" t="s">
        <v>222</v>
      </c>
      <c r="AH623" s="211" t="s">
        <v>222</v>
      </c>
      <c r="AI623" s="211" t="s">
        <v>222</v>
      </c>
      <c r="AJ623" s="211" t="s">
        <v>222</v>
      </c>
      <c r="AK623" s="211" t="s">
        <v>222</v>
      </c>
      <c r="AL623" s="211" t="s">
        <v>222</v>
      </c>
      <c r="AM623" s="211" t="s">
        <v>222</v>
      </c>
      <c r="AN623" s="211" t="s">
        <v>222</v>
      </c>
      <c r="AO623" s="211" t="s">
        <v>222</v>
      </c>
      <c r="AP623" s="211" t="s">
        <v>222</v>
      </c>
      <c r="AQ623" s="211" t="s">
        <v>222</v>
      </c>
      <c r="AR623" s="211" t="s">
        <v>222</v>
      </c>
      <c r="AS623" s="211" t="s">
        <v>222</v>
      </c>
      <c r="AT623" s="211" t="s">
        <v>222</v>
      </c>
      <c r="AU623" s="211" t="s">
        <v>222</v>
      </c>
      <c r="AV623" s="211" t="s">
        <v>222</v>
      </c>
      <c r="AW623" s="211" t="s">
        <v>222</v>
      </c>
      <c r="AX623" s="211" t="s">
        <v>222</v>
      </c>
      <c r="AY623" s="211" t="s">
        <v>222</v>
      </c>
      <c r="AZ623" s="211" t="s">
        <v>222</v>
      </c>
      <c r="BA623" s="211" t="s">
        <v>222</v>
      </c>
      <c r="BB623" s="211" t="s">
        <v>222</v>
      </c>
      <c r="BC623" s="211" t="s">
        <v>222</v>
      </c>
      <c r="BD623" s="211" t="s">
        <v>222</v>
      </c>
      <c r="BE623" s="209" t="s">
        <v>1756</v>
      </c>
      <c r="BF623" s="209" t="s">
        <v>1761</v>
      </c>
      <c r="BG623" s="211" t="s">
        <v>222</v>
      </c>
      <c r="BH623" s="211" t="s">
        <v>222</v>
      </c>
    </row>
    <row r="624" spans="1:60" x14ac:dyDescent="0.3">
      <c r="A624" s="208">
        <v>621</v>
      </c>
      <c r="B624" s="209" t="s">
        <v>2498</v>
      </c>
      <c r="C624" s="207" t="s">
        <v>234</v>
      </c>
      <c r="D624" s="209" t="s">
        <v>286</v>
      </c>
      <c r="E624" s="209" t="s">
        <v>163</v>
      </c>
      <c r="F624" s="209" t="s">
        <v>288</v>
      </c>
      <c r="G624" s="209" t="s">
        <v>2499</v>
      </c>
      <c r="H624" s="209" t="s">
        <v>2500</v>
      </c>
      <c r="I624" s="209" t="s">
        <v>222</v>
      </c>
      <c r="J624" s="209" t="s">
        <v>234</v>
      </c>
      <c r="K624" s="211">
        <v>7.6923076923</v>
      </c>
      <c r="L624" s="211" t="s">
        <v>222</v>
      </c>
      <c r="M624" s="211" t="s">
        <v>222</v>
      </c>
      <c r="N624" s="211" t="s">
        <v>222</v>
      </c>
      <c r="O624" s="211" t="s">
        <v>222</v>
      </c>
      <c r="P624" s="213">
        <v>46255</v>
      </c>
      <c r="Q624" s="211" t="s">
        <v>222</v>
      </c>
      <c r="R624" s="211" t="s">
        <v>222</v>
      </c>
      <c r="S624" s="211" t="s">
        <v>222</v>
      </c>
      <c r="T624" s="211">
        <v>102.12</v>
      </c>
      <c r="U624" s="211" t="s">
        <v>222</v>
      </c>
      <c r="V624" s="211" t="s">
        <v>222</v>
      </c>
      <c r="W624" s="215" t="s">
        <v>222</v>
      </c>
      <c r="X624" s="211" t="s">
        <v>222</v>
      </c>
      <c r="Y624" s="211" t="s">
        <v>222</v>
      </c>
      <c r="Z624" s="215" t="s">
        <v>222</v>
      </c>
      <c r="AA624" s="211" t="s">
        <v>222</v>
      </c>
      <c r="AB624" s="215" t="s">
        <v>222</v>
      </c>
      <c r="AC624" s="211" t="s">
        <v>222</v>
      </c>
      <c r="AD624" s="211" t="s">
        <v>222</v>
      </c>
      <c r="AE624" s="211" t="s">
        <v>222</v>
      </c>
      <c r="AF624" s="215" t="s">
        <v>222</v>
      </c>
      <c r="AG624" s="211" t="s">
        <v>222</v>
      </c>
      <c r="AH624" s="211" t="s">
        <v>222</v>
      </c>
      <c r="AI624" s="211" t="s">
        <v>222</v>
      </c>
      <c r="AJ624" s="211" t="s">
        <v>222</v>
      </c>
      <c r="AK624" s="211" t="s">
        <v>222</v>
      </c>
      <c r="AL624" s="211" t="s">
        <v>222</v>
      </c>
      <c r="AM624" s="211" t="s">
        <v>222</v>
      </c>
      <c r="AN624" s="211" t="s">
        <v>222</v>
      </c>
      <c r="AO624" s="211" t="s">
        <v>222</v>
      </c>
      <c r="AP624" s="211" t="s">
        <v>222</v>
      </c>
      <c r="AQ624" s="210">
        <v>0.53160070893</v>
      </c>
      <c r="AR624" s="211">
        <v>101.58</v>
      </c>
      <c r="AS624" s="211" t="s">
        <v>222</v>
      </c>
      <c r="AT624" s="211" t="s">
        <v>222</v>
      </c>
      <c r="AU624" s="210">
        <v>0.53160070893</v>
      </c>
      <c r="AV624" s="211" t="s">
        <v>222</v>
      </c>
      <c r="AW624" s="210">
        <v>0.53160070893</v>
      </c>
      <c r="AX624" s="210">
        <v>0.53160070893</v>
      </c>
      <c r="AY624" s="211" t="s">
        <v>222</v>
      </c>
      <c r="AZ624" s="211" t="s">
        <v>222</v>
      </c>
      <c r="BA624" s="211" t="s">
        <v>222</v>
      </c>
      <c r="BB624" s="211" t="s">
        <v>222</v>
      </c>
      <c r="BC624" s="211" t="s">
        <v>222</v>
      </c>
      <c r="BD624" s="211" t="s">
        <v>222</v>
      </c>
      <c r="BE624" s="209" t="s">
        <v>1756</v>
      </c>
      <c r="BF624" s="209" t="s">
        <v>1761</v>
      </c>
      <c r="BG624" s="211">
        <v>0</v>
      </c>
      <c r="BH624" s="210">
        <v>0</v>
      </c>
    </row>
    <row r="625" spans="1:60" x14ac:dyDescent="0.3">
      <c r="A625" s="208">
        <v>622</v>
      </c>
      <c r="B625" s="209" t="s">
        <v>1105</v>
      </c>
      <c r="C625" s="207" t="s">
        <v>234</v>
      </c>
      <c r="D625" s="209" t="s">
        <v>286</v>
      </c>
      <c r="E625" s="209" t="s">
        <v>163</v>
      </c>
      <c r="F625" s="209" t="s">
        <v>288</v>
      </c>
      <c r="G625" s="209" t="s">
        <v>1106</v>
      </c>
      <c r="H625" s="209" t="s">
        <v>1107</v>
      </c>
      <c r="I625" s="209" t="s">
        <v>291</v>
      </c>
      <c r="J625" s="209" t="s">
        <v>234</v>
      </c>
      <c r="K625" s="211">
        <v>0</v>
      </c>
      <c r="L625" s="211" t="s">
        <v>222</v>
      </c>
      <c r="M625" s="212">
        <v>4.0000000000000002E-4</v>
      </c>
      <c r="N625" s="212">
        <v>0</v>
      </c>
      <c r="O625" s="212">
        <v>0</v>
      </c>
      <c r="P625" s="213">
        <v>46037</v>
      </c>
      <c r="Q625" s="211" t="s">
        <v>222</v>
      </c>
      <c r="R625" s="211" t="s">
        <v>222</v>
      </c>
      <c r="S625" s="211" t="s">
        <v>222</v>
      </c>
      <c r="T625" s="211" t="s">
        <v>222</v>
      </c>
      <c r="U625" s="211">
        <v>1</v>
      </c>
      <c r="V625" s="211" t="s">
        <v>222</v>
      </c>
      <c r="W625" s="213">
        <v>46037</v>
      </c>
      <c r="X625" s="211">
        <v>1</v>
      </c>
      <c r="Y625" s="211" t="s">
        <v>222</v>
      </c>
      <c r="Z625" s="213">
        <v>46037</v>
      </c>
      <c r="AA625" s="211" t="s">
        <v>222</v>
      </c>
      <c r="AB625" s="215" t="s">
        <v>222</v>
      </c>
      <c r="AC625" s="211" t="s">
        <v>222</v>
      </c>
      <c r="AD625" s="211" t="s">
        <v>222</v>
      </c>
      <c r="AE625" s="211" t="s">
        <v>222</v>
      </c>
      <c r="AF625" s="213">
        <v>44928</v>
      </c>
      <c r="AG625" s="211" t="s">
        <v>222</v>
      </c>
      <c r="AH625" s="211">
        <v>0</v>
      </c>
      <c r="AI625" s="211">
        <v>0</v>
      </c>
      <c r="AJ625" s="211" t="s">
        <v>222</v>
      </c>
      <c r="AK625" s="211" t="s">
        <v>222</v>
      </c>
      <c r="AL625" s="211" t="s">
        <v>222</v>
      </c>
      <c r="AM625" s="211" t="s">
        <v>222</v>
      </c>
      <c r="AN625" s="211" t="s">
        <v>222</v>
      </c>
      <c r="AO625" s="211" t="s">
        <v>222</v>
      </c>
      <c r="AP625" s="211" t="s">
        <v>222</v>
      </c>
      <c r="AQ625" s="211" t="s">
        <v>222</v>
      </c>
      <c r="AR625" s="211" t="s">
        <v>222</v>
      </c>
      <c r="AS625" s="211" t="s">
        <v>222</v>
      </c>
      <c r="AT625" s="211" t="s">
        <v>222</v>
      </c>
      <c r="AU625" s="211" t="s">
        <v>222</v>
      </c>
      <c r="AV625" s="211" t="s">
        <v>222</v>
      </c>
      <c r="AW625" s="211" t="s">
        <v>222</v>
      </c>
      <c r="AX625" s="211" t="s">
        <v>222</v>
      </c>
      <c r="AY625" s="211" t="s">
        <v>222</v>
      </c>
      <c r="AZ625" s="211" t="s">
        <v>222</v>
      </c>
      <c r="BA625" s="211" t="s">
        <v>222</v>
      </c>
      <c r="BB625" s="211" t="s">
        <v>222</v>
      </c>
      <c r="BC625" s="211" t="s">
        <v>222</v>
      </c>
      <c r="BD625" s="211" t="s">
        <v>222</v>
      </c>
      <c r="BE625" s="209" t="s">
        <v>1756</v>
      </c>
      <c r="BF625" s="209" t="s">
        <v>1761</v>
      </c>
      <c r="BG625" s="211">
        <v>0</v>
      </c>
      <c r="BH625" s="211" t="s">
        <v>222</v>
      </c>
    </row>
    <row r="626" spans="1:60" x14ac:dyDescent="0.3">
      <c r="A626" s="208">
        <v>623</v>
      </c>
      <c r="B626" s="209" t="s">
        <v>1108</v>
      </c>
      <c r="C626" s="207" t="s">
        <v>234</v>
      </c>
      <c r="D626" s="209" t="s">
        <v>286</v>
      </c>
      <c r="E626" s="209" t="s">
        <v>163</v>
      </c>
      <c r="F626" s="209" t="s">
        <v>288</v>
      </c>
      <c r="G626" s="209" t="s">
        <v>1109</v>
      </c>
      <c r="H626" s="209" t="s">
        <v>1110</v>
      </c>
      <c r="I626" s="209" t="s">
        <v>291</v>
      </c>
      <c r="J626" s="209" t="s">
        <v>234</v>
      </c>
      <c r="K626" s="211">
        <v>0</v>
      </c>
      <c r="L626" s="211" t="s">
        <v>222</v>
      </c>
      <c r="M626" s="212">
        <v>0</v>
      </c>
      <c r="N626" s="212">
        <v>0</v>
      </c>
      <c r="O626" s="212">
        <v>0</v>
      </c>
      <c r="P626" s="213">
        <v>45583</v>
      </c>
      <c r="Q626" s="211" t="s">
        <v>222</v>
      </c>
      <c r="R626" s="211" t="s">
        <v>222</v>
      </c>
      <c r="S626" s="211" t="s">
        <v>222</v>
      </c>
      <c r="T626" s="211" t="s">
        <v>222</v>
      </c>
      <c r="U626" s="211" t="s">
        <v>222</v>
      </c>
      <c r="V626" s="211" t="s">
        <v>222</v>
      </c>
      <c r="W626" s="215" t="s">
        <v>222</v>
      </c>
      <c r="X626" s="211" t="s">
        <v>222</v>
      </c>
      <c r="Y626" s="211" t="s">
        <v>222</v>
      </c>
      <c r="Z626" s="215" t="s">
        <v>222</v>
      </c>
      <c r="AA626" s="211" t="s">
        <v>222</v>
      </c>
      <c r="AB626" s="215" t="s">
        <v>222</v>
      </c>
      <c r="AC626" s="211" t="s">
        <v>222</v>
      </c>
      <c r="AD626" s="211" t="s">
        <v>222</v>
      </c>
      <c r="AE626" s="211" t="s">
        <v>222</v>
      </c>
      <c r="AF626" s="213">
        <v>44928</v>
      </c>
      <c r="AG626" s="211" t="s">
        <v>222</v>
      </c>
      <c r="AH626" s="211">
        <v>0</v>
      </c>
      <c r="AI626" s="211">
        <v>0</v>
      </c>
      <c r="AJ626" s="211" t="s">
        <v>222</v>
      </c>
      <c r="AK626" s="211" t="s">
        <v>222</v>
      </c>
      <c r="AL626" s="211" t="s">
        <v>222</v>
      </c>
      <c r="AM626" s="211" t="s">
        <v>222</v>
      </c>
      <c r="AN626" s="211" t="s">
        <v>222</v>
      </c>
      <c r="AO626" s="211" t="s">
        <v>222</v>
      </c>
      <c r="AP626" s="211" t="s">
        <v>222</v>
      </c>
      <c r="AQ626" s="211" t="s">
        <v>222</v>
      </c>
      <c r="AR626" s="211" t="s">
        <v>222</v>
      </c>
      <c r="AS626" s="211" t="s">
        <v>222</v>
      </c>
      <c r="AT626" s="211" t="s">
        <v>222</v>
      </c>
      <c r="AU626" s="211" t="s">
        <v>222</v>
      </c>
      <c r="AV626" s="211" t="s">
        <v>222</v>
      </c>
      <c r="AW626" s="211" t="s">
        <v>222</v>
      </c>
      <c r="AX626" s="211" t="s">
        <v>222</v>
      </c>
      <c r="AY626" s="211" t="s">
        <v>222</v>
      </c>
      <c r="AZ626" s="211" t="s">
        <v>222</v>
      </c>
      <c r="BA626" s="211" t="s">
        <v>222</v>
      </c>
      <c r="BB626" s="211" t="s">
        <v>222</v>
      </c>
      <c r="BC626" s="211" t="s">
        <v>222</v>
      </c>
      <c r="BD626" s="211" t="s">
        <v>222</v>
      </c>
      <c r="BE626" s="209" t="s">
        <v>1756</v>
      </c>
      <c r="BF626" s="209" t="s">
        <v>1761</v>
      </c>
      <c r="BG626" s="211">
        <v>0</v>
      </c>
      <c r="BH626" s="211" t="s">
        <v>222</v>
      </c>
    </row>
    <row r="627" spans="1:60" x14ac:dyDescent="0.3">
      <c r="A627" s="208">
        <v>624</v>
      </c>
      <c r="B627" s="209" t="s">
        <v>1111</v>
      </c>
      <c r="C627" s="207" t="s">
        <v>234</v>
      </c>
      <c r="D627" s="209" t="s">
        <v>286</v>
      </c>
      <c r="E627" s="209" t="s">
        <v>163</v>
      </c>
      <c r="F627" s="209" t="s">
        <v>288</v>
      </c>
      <c r="G627" s="209" t="s">
        <v>1112</v>
      </c>
      <c r="H627" s="209" t="s">
        <v>1113</v>
      </c>
      <c r="I627" s="209" t="s">
        <v>291</v>
      </c>
      <c r="J627" s="209" t="s">
        <v>234</v>
      </c>
      <c r="K627" s="211">
        <v>0</v>
      </c>
      <c r="L627" s="211" t="s">
        <v>222</v>
      </c>
      <c r="M627" s="212">
        <v>4.0000000000000002E-4</v>
      </c>
      <c r="N627" s="212">
        <v>0</v>
      </c>
      <c r="O627" s="212">
        <v>0</v>
      </c>
      <c r="P627" s="213">
        <v>46037</v>
      </c>
      <c r="Q627" s="211" t="s">
        <v>222</v>
      </c>
      <c r="R627" s="211" t="s">
        <v>222</v>
      </c>
      <c r="S627" s="211" t="s">
        <v>222</v>
      </c>
      <c r="T627" s="211" t="s">
        <v>222</v>
      </c>
      <c r="U627" s="211">
        <v>1</v>
      </c>
      <c r="V627" s="211" t="s">
        <v>222</v>
      </c>
      <c r="W627" s="213">
        <v>46037</v>
      </c>
      <c r="X627" s="211">
        <v>1</v>
      </c>
      <c r="Y627" s="211" t="s">
        <v>222</v>
      </c>
      <c r="Z627" s="213">
        <v>46037</v>
      </c>
      <c r="AA627" s="211" t="s">
        <v>222</v>
      </c>
      <c r="AB627" s="215" t="s">
        <v>222</v>
      </c>
      <c r="AC627" s="211" t="s">
        <v>222</v>
      </c>
      <c r="AD627" s="211" t="s">
        <v>222</v>
      </c>
      <c r="AE627" s="211" t="s">
        <v>222</v>
      </c>
      <c r="AF627" s="213">
        <v>44928</v>
      </c>
      <c r="AG627" s="211" t="s">
        <v>222</v>
      </c>
      <c r="AH627" s="211">
        <v>0</v>
      </c>
      <c r="AI627" s="211">
        <v>0</v>
      </c>
      <c r="AJ627" s="211" t="s">
        <v>222</v>
      </c>
      <c r="AK627" s="211" t="s">
        <v>222</v>
      </c>
      <c r="AL627" s="211" t="s">
        <v>222</v>
      </c>
      <c r="AM627" s="211" t="s">
        <v>222</v>
      </c>
      <c r="AN627" s="211" t="s">
        <v>222</v>
      </c>
      <c r="AO627" s="211" t="s">
        <v>222</v>
      </c>
      <c r="AP627" s="211" t="s">
        <v>222</v>
      </c>
      <c r="AQ627" s="211" t="s">
        <v>222</v>
      </c>
      <c r="AR627" s="211" t="s">
        <v>222</v>
      </c>
      <c r="AS627" s="211" t="s">
        <v>222</v>
      </c>
      <c r="AT627" s="211" t="s">
        <v>222</v>
      </c>
      <c r="AU627" s="211" t="s">
        <v>222</v>
      </c>
      <c r="AV627" s="211" t="s">
        <v>222</v>
      </c>
      <c r="AW627" s="211" t="s">
        <v>222</v>
      </c>
      <c r="AX627" s="211" t="s">
        <v>222</v>
      </c>
      <c r="AY627" s="211" t="s">
        <v>222</v>
      </c>
      <c r="AZ627" s="211" t="s">
        <v>222</v>
      </c>
      <c r="BA627" s="211" t="s">
        <v>222</v>
      </c>
      <c r="BB627" s="211" t="s">
        <v>222</v>
      </c>
      <c r="BC627" s="211" t="s">
        <v>222</v>
      </c>
      <c r="BD627" s="211" t="s">
        <v>222</v>
      </c>
      <c r="BE627" s="209" t="s">
        <v>1756</v>
      </c>
      <c r="BF627" s="209" t="s">
        <v>1761</v>
      </c>
      <c r="BG627" s="211">
        <v>0</v>
      </c>
      <c r="BH627" s="211" t="s">
        <v>222</v>
      </c>
    </row>
    <row r="628" spans="1:60" x14ac:dyDescent="0.3">
      <c r="A628" s="208">
        <v>625</v>
      </c>
      <c r="B628" s="209" t="s">
        <v>1114</v>
      </c>
      <c r="C628" s="207" t="s">
        <v>234</v>
      </c>
      <c r="D628" s="209" t="s">
        <v>286</v>
      </c>
      <c r="E628" s="209" t="s">
        <v>163</v>
      </c>
      <c r="F628" s="209" t="s">
        <v>288</v>
      </c>
      <c r="G628" s="209" t="s">
        <v>1115</v>
      </c>
      <c r="H628" s="209" t="s">
        <v>1116</v>
      </c>
      <c r="I628" s="209" t="s">
        <v>291</v>
      </c>
      <c r="J628" s="209" t="s">
        <v>833</v>
      </c>
      <c r="K628" s="211">
        <v>93.846153846000007</v>
      </c>
      <c r="L628" s="211" t="s">
        <v>222</v>
      </c>
      <c r="M628" s="212">
        <v>413.60096071999999</v>
      </c>
      <c r="N628" s="212">
        <v>471.64604200000002</v>
      </c>
      <c r="O628" s="212">
        <v>537.71186087000001</v>
      </c>
      <c r="P628" s="213">
        <v>46255</v>
      </c>
      <c r="Q628" s="211" t="s">
        <v>222</v>
      </c>
      <c r="R628" s="211" t="s">
        <v>222</v>
      </c>
      <c r="S628" s="211" t="s">
        <v>222</v>
      </c>
      <c r="T628" s="211">
        <v>101.6</v>
      </c>
      <c r="U628" s="211">
        <v>102.3</v>
      </c>
      <c r="V628" s="210">
        <v>99.315738025000002</v>
      </c>
      <c r="W628" s="213">
        <v>46234</v>
      </c>
      <c r="X628" s="211">
        <v>88.993590929000007</v>
      </c>
      <c r="Y628" s="214">
        <v>114.16552466</v>
      </c>
      <c r="Z628" s="213">
        <v>45953</v>
      </c>
      <c r="AA628" s="211" t="s">
        <v>222</v>
      </c>
      <c r="AB628" s="215" t="s">
        <v>222</v>
      </c>
      <c r="AC628" s="211" t="s">
        <v>222</v>
      </c>
      <c r="AD628" s="211" t="s">
        <v>222</v>
      </c>
      <c r="AE628" s="211" t="s">
        <v>222</v>
      </c>
      <c r="AF628" s="213">
        <v>46164</v>
      </c>
      <c r="AG628" s="210">
        <v>5.6867209232000002</v>
      </c>
      <c r="AH628" s="211">
        <v>5.7720217370000002</v>
      </c>
      <c r="AI628" s="211">
        <v>0</v>
      </c>
      <c r="AJ628" s="210">
        <v>1.6</v>
      </c>
      <c r="AK628" s="210">
        <v>0.64920657551000005</v>
      </c>
      <c r="AL628" s="210">
        <v>2.2132796781000001</v>
      </c>
      <c r="AM628" s="210">
        <v>4.1120675566999996</v>
      </c>
      <c r="AN628" s="210">
        <v>13.490654565</v>
      </c>
      <c r="AO628" s="210">
        <v>7.7199114817999996</v>
      </c>
      <c r="AP628" s="210">
        <v>6.0017912355999998</v>
      </c>
      <c r="AQ628" s="210">
        <v>1.6</v>
      </c>
      <c r="AR628" s="211">
        <v>100</v>
      </c>
      <c r="AS628" s="210">
        <v>73.198612698999995</v>
      </c>
      <c r="AT628" s="210">
        <v>37.091506013</v>
      </c>
      <c r="AU628" s="210">
        <v>-0.68426197467000005</v>
      </c>
      <c r="AV628" s="210">
        <v>10.187258534</v>
      </c>
      <c r="AW628" s="210">
        <v>3.0881471117000001</v>
      </c>
      <c r="AX628" s="210">
        <v>-0.93069306930999995</v>
      </c>
      <c r="AY628" s="212">
        <v>10</v>
      </c>
      <c r="AZ628" s="212">
        <v>7</v>
      </c>
      <c r="BA628" s="210">
        <v>0</v>
      </c>
      <c r="BB628" s="210">
        <v>-5.5475654659999998E-2</v>
      </c>
      <c r="BC628" s="210">
        <v>0.34966830019</v>
      </c>
      <c r="BD628" s="210">
        <v>1.9462422930000001</v>
      </c>
      <c r="BE628" s="209" t="s">
        <v>1756</v>
      </c>
      <c r="BF628" s="209" t="s">
        <v>1761</v>
      </c>
      <c r="BG628" s="211">
        <v>0</v>
      </c>
      <c r="BH628" s="210">
        <v>0</v>
      </c>
    </row>
    <row r="629" spans="1:60" x14ac:dyDescent="0.3">
      <c r="A629" s="208">
        <v>626</v>
      </c>
      <c r="B629" s="209" t="s">
        <v>1232</v>
      </c>
      <c r="C629" s="207" t="s">
        <v>234</v>
      </c>
      <c r="D629" s="209" t="s">
        <v>286</v>
      </c>
      <c r="E629" s="209" t="s">
        <v>163</v>
      </c>
      <c r="F629" s="209" t="s">
        <v>288</v>
      </c>
      <c r="G629" s="209" t="s">
        <v>1233</v>
      </c>
      <c r="H629" s="209" t="s">
        <v>1234</v>
      </c>
      <c r="I629" s="209" t="s">
        <v>291</v>
      </c>
      <c r="J629" s="209" t="s">
        <v>833</v>
      </c>
      <c r="K629" s="211">
        <v>0</v>
      </c>
      <c r="L629" s="211" t="s">
        <v>222</v>
      </c>
      <c r="M629" s="211" t="s">
        <v>222</v>
      </c>
      <c r="N629" s="211" t="s">
        <v>222</v>
      </c>
      <c r="O629" s="211" t="s">
        <v>222</v>
      </c>
      <c r="P629" s="215" t="s">
        <v>222</v>
      </c>
      <c r="Q629" s="211" t="s">
        <v>222</v>
      </c>
      <c r="R629" s="211" t="s">
        <v>222</v>
      </c>
      <c r="S629" s="211" t="s">
        <v>222</v>
      </c>
      <c r="T629" s="211" t="s">
        <v>222</v>
      </c>
      <c r="U629" s="211" t="s">
        <v>222</v>
      </c>
      <c r="V629" s="211" t="s">
        <v>222</v>
      </c>
      <c r="W629" s="215" t="s">
        <v>222</v>
      </c>
      <c r="X629" s="211" t="s">
        <v>222</v>
      </c>
      <c r="Y629" s="211" t="s">
        <v>222</v>
      </c>
      <c r="Z629" s="215" t="s">
        <v>222</v>
      </c>
      <c r="AA629" s="211" t="s">
        <v>222</v>
      </c>
      <c r="AB629" s="215" t="s">
        <v>222</v>
      </c>
      <c r="AC629" s="211" t="s">
        <v>222</v>
      </c>
      <c r="AD629" s="211" t="s">
        <v>222</v>
      </c>
      <c r="AE629" s="211" t="s">
        <v>222</v>
      </c>
      <c r="AF629" s="215" t="s">
        <v>222</v>
      </c>
      <c r="AG629" s="211" t="s">
        <v>222</v>
      </c>
      <c r="AH629" s="211" t="s">
        <v>222</v>
      </c>
      <c r="AI629" s="211" t="s">
        <v>222</v>
      </c>
      <c r="AJ629" s="211" t="s">
        <v>222</v>
      </c>
      <c r="AK629" s="211" t="s">
        <v>222</v>
      </c>
      <c r="AL629" s="211" t="s">
        <v>222</v>
      </c>
      <c r="AM629" s="211" t="s">
        <v>222</v>
      </c>
      <c r="AN629" s="211" t="s">
        <v>222</v>
      </c>
      <c r="AO629" s="211" t="s">
        <v>222</v>
      </c>
      <c r="AP629" s="211" t="s">
        <v>222</v>
      </c>
      <c r="AQ629" s="211" t="s">
        <v>222</v>
      </c>
      <c r="AR629" s="211" t="s">
        <v>222</v>
      </c>
      <c r="AS629" s="211" t="s">
        <v>222</v>
      </c>
      <c r="AT629" s="211" t="s">
        <v>222</v>
      </c>
      <c r="AU629" s="211" t="s">
        <v>222</v>
      </c>
      <c r="AV629" s="211" t="s">
        <v>222</v>
      </c>
      <c r="AW629" s="211" t="s">
        <v>222</v>
      </c>
      <c r="AX629" s="211" t="s">
        <v>222</v>
      </c>
      <c r="AY629" s="211" t="s">
        <v>222</v>
      </c>
      <c r="AZ629" s="211" t="s">
        <v>222</v>
      </c>
      <c r="BA629" s="211" t="s">
        <v>222</v>
      </c>
      <c r="BB629" s="211" t="s">
        <v>222</v>
      </c>
      <c r="BC629" s="211" t="s">
        <v>222</v>
      </c>
      <c r="BD629" s="211" t="s">
        <v>222</v>
      </c>
      <c r="BE629" s="209" t="s">
        <v>1756</v>
      </c>
      <c r="BF629" s="209" t="s">
        <v>1761</v>
      </c>
      <c r="BG629" s="211" t="s">
        <v>222</v>
      </c>
      <c r="BH629" s="211" t="s">
        <v>222</v>
      </c>
    </row>
    <row r="630" spans="1:60" x14ac:dyDescent="0.3">
      <c r="A630" s="208">
        <v>627</v>
      </c>
      <c r="B630" s="209" t="s">
        <v>1117</v>
      </c>
      <c r="C630" s="207" t="s">
        <v>234</v>
      </c>
      <c r="D630" s="209" t="s">
        <v>286</v>
      </c>
      <c r="E630" s="209" t="s">
        <v>163</v>
      </c>
      <c r="F630" s="209" t="s">
        <v>288</v>
      </c>
      <c r="G630" s="209" t="s">
        <v>1118</v>
      </c>
      <c r="H630" s="209" t="s">
        <v>1119</v>
      </c>
      <c r="I630" s="209" t="s">
        <v>291</v>
      </c>
      <c r="J630" s="209" t="s">
        <v>234</v>
      </c>
      <c r="K630" s="211">
        <v>12.307692307</v>
      </c>
      <c r="L630" s="211" t="s">
        <v>222</v>
      </c>
      <c r="M630" s="212">
        <v>1.05684976</v>
      </c>
      <c r="N630" s="212">
        <v>2.7561984614999999</v>
      </c>
      <c r="O630" s="212">
        <v>1.8744278261</v>
      </c>
      <c r="P630" s="213">
        <v>46234</v>
      </c>
      <c r="Q630" s="211" t="s">
        <v>222</v>
      </c>
      <c r="R630" s="211" t="s">
        <v>222</v>
      </c>
      <c r="S630" s="211" t="s">
        <v>222</v>
      </c>
      <c r="T630" s="211" t="s">
        <v>222</v>
      </c>
      <c r="U630" s="211">
        <v>90</v>
      </c>
      <c r="V630" s="211" t="s">
        <v>222</v>
      </c>
      <c r="W630" s="213">
        <v>46234</v>
      </c>
      <c r="X630" s="211">
        <v>79.599999999999994</v>
      </c>
      <c r="Y630" s="211" t="s">
        <v>222</v>
      </c>
      <c r="Z630" s="213">
        <v>46213</v>
      </c>
      <c r="AA630" s="211" t="s">
        <v>222</v>
      </c>
      <c r="AB630" s="215" t="s">
        <v>222</v>
      </c>
      <c r="AC630" s="211" t="s">
        <v>222</v>
      </c>
      <c r="AD630" s="211" t="s">
        <v>222</v>
      </c>
      <c r="AE630" s="211" t="s">
        <v>222</v>
      </c>
      <c r="AF630" s="215" t="s">
        <v>222</v>
      </c>
      <c r="AG630" s="210">
        <v>0</v>
      </c>
      <c r="AH630" s="211">
        <v>0</v>
      </c>
      <c r="AI630" s="211">
        <v>0</v>
      </c>
      <c r="AJ630" s="211" t="s">
        <v>222</v>
      </c>
      <c r="AK630" s="211" t="s">
        <v>222</v>
      </c>
      <c r="AL630" s="211" t="s">
        <v>222</v>
      </c>
      <c r="AM630" s="211" t="s">
        <v>222</v>
      </c>
      <c r="AN630" s="211" t="s">
        <v>222</v>
      </c>
      <c r="AO630" s="211" t="s">
        <v>222</v>
      </c>
      <c r="AP630" s="211" t="s">
        <v>222</v>
      </c>
      <c r="AQ630" s="211" t="s">
        <v>222</v>
      </c>
      <c r="AR630" s="211" t="s">
        <v>222</v>
      </c>
      <c r="AS630" s="211" t="s">
        <v>222</v>
      </c>
      <c r="AT630" s="211" t="s">
        <v>222</v>
      </c>
      <c r="AU630" s="211" t="s">
        <v>222</v>
      </c>
      <c r="AV630" s="211" t="s">
        <v>222</v>
      </c>
      <c r="AW630" s="210">
        <v>13.065326633</v>
      </c>
      <c r="AX630" s="210">
        <v>-3.5268452309999998</v>
      </c>
      <c r="AY630" s="211" t="s">
        <v>222</v>
      </c>
      <c r="AZ630" s="211" t="s">
        <v>222</v>
      </c>
      <c r="BA630" s="210">
        <v>0</v>
      </c>
      <c r="BB630" s="211" t="s">
        <v>222</v>
      </c>
      <c r="BC630" s="211" t="s">
        <v>222</v>
      </c>
      <c r="BD630" s="211" t="s">
        <v>222</v>
      </c>
      <c r="BE630" s="209" t="s">
        <v>1756</v>
      </c>
      <c r="BF630" s="209" t="s">
        <v>1761</v>
      </c>
      <c r="BG630" s="211">
        <v>0</v>
      </c>
      <c r="BH630" s="210">
        <v>0</v>
      </c>
    </row>
    <row r="631" spans="1:60" x14ac:dyDescent="0.3">
      <c r="A631" s="208">
        <v>628</v>
      </c>
      <c r="B631" s="209" t="s">
        <v>1514</v>
      </c>
      <c r="C631" s="207" t="s">
        <v>234</v>
      </c>
      <c r="D631" s="209" t="s">
        <v>286</v>
      </c>
      <c r="E631" s="209" t="s">
        <v>163</v>
      </c>
      <c r="F631" s="209" t="s">
        <v>288</v>
      </c>
      <c r="G631" s="209" t="s">
        <v>1515</v>
      </c>
      <c r="H631" s="209" t="s">
        <v>1120</v>
      </c>
      <c r="I631" s="209" t="s">
        <v>291</v>
      </c>
      <c r="J631" s="209" t="s">
        <v>234</v>
      </c>
      <c r="K631" s="211">
        <v>0</v>
      </c>
      <c r="L631" s="211" t="s">
        <v>222</v>
      </c>
      <c r="M631" s="211" t="s">
        <v>222</v>
      </c>
      <c r="N631" s="211" t="s">
        <v>222</v>
      </c>
      <c r="O631" s="211" t="s">
        <v>222</v>
      </c>
      <c r="P631" s="215" t="s">
        <v>222</v>
      </c>
      <c r="Q631" s="211" t="s">
        <v>222</v>
      </c>
      <c r="R631" s="211" t="s">
        <v>222</v>
      </c>
      <c r="S631" s="211" t="s">
        <v>222</v>
      </c>
      <c r="T631" s="211" t="s">
        <v>222</v>
      </c>
      <c r="U631" s="211" t="s">
        <v>222</v>
      </c>
      <c r="V631" s="211" t="s">
        <v>222</v>
      </c>
      <c r="W631" s="215" t="s">
        <v>222</v>
      </c>
      <c r="X631" s="211" t="s">
        <v>222</v>
      </c>
      <c r="Y631" s="211" t="s">
        <v>222</v>
      </c>
      <c r="Z631" s="215" t="s">
        <v>222</v>
      </c>
      <c r="AA631" s="211" t="s">
        <v>222</v>
      </c>
      <c r="AB631" s="215" t="s">
        <v>222</v>
      </c>
      <c r="AC631" s="211" t="s">
        <v>222</v>
      </c>
      <c r="AD631" s="211" t="s">
        <v>222</v>
      </c>
      <c r="AE631" s="211" t="s">
        <v>222</v>
      </c>
      <c r="AF631" s="213">
        <v>42529</v>
      </c>
      <c r="AG631" s="211" t="s">
        <v>222</v>
      </c>
      <c r="AH631" s="211" t="s">
        <v>222</v>
      </c>
      <c r="AI631" s="211" t="s">
        <v>222</v>
      </c>
      <c r="AJ631" s="211" t="s">
        <v>222</v>
      </c>
      <c r="AK631" s="211" t="s">
        <v>222</v>
      </c>
      <c r="AL631" s="211" t="s">
        <v>222</v>
      </c>
      <c r="AM631" s="211" t="s">
        <v>222</v>
      </c>
      <c r="AN631" s="211" t="s">
        <v>222</v>
      </c>
      <c r="AO631" s="211" t="s">
        <v>222</v>
      </c>
      <c r="AP631" s="211" t="s">
        <v>222</v>
      </c>
      <c r="AQ631" s="211" t="s">
        <v>222</v>
      </c>
      <c r="AR631" s="211" t="s">
        <v>222</v>
      </c>
      <c r="AS631" s="211" t="s">
        <v>222</v>
      </c>
      <c r="AT631" s="211" t="s">
        <v>222</v>
      </c>
      <c r="AU631" s="211" t="s">
        <v>222</v>
      </c>
      <c r="AV631" s="211" t="s">
        <v>222</v>
      </c>
      <c r="AW631" s="211" t="s">
        <v>222</v>
      </c>
      <c r="AX631" s="211" t="s">
        <v>222</v>
      </c>
      <c r="AY631" s="211" t="s">
        <v>222</v>
      </c>
      <c r="AZ631" s="211" t="s">
        <v>222</v>
      </c>
      <c r="BA631" s="211" t="s">
        <v>222</v>
      </c>
      <c r="BB631" s="211" t="s">
        <v>222</v>
      </c>
      <c r="BC631" s="211" t="s">
        <v>222</v>
      </c>
      <c r="BD631" s="211" t="s">
        <v>222</v>
      </c>
      <c r="BE631" s="209" t="s">
        <v>1756</v>
      </c>
      <c r="BF631" s="209" t="s">
        <v>1761</v>
      </c>
      <c r="BG631" s="211" t="s">
        <v>222</v>
      </c>
      <c r="BH631" s="211" t="s">
        <v>222</v>
      </c>
    </row>
    <row r="632" spans="1:60" x14ac:dyDescent="0.3">
      <c r="A632" s="208">
        <v>629</v>
      </c>
      <c r="B632" s="209" t="s">
        <v>1121</v>
      </c>
      <c r="C632" s="207" t="s">
        <v>234</v>
      </c>
      <c r="D632" s="209" t="s">
        <v>286</v>
      </c>
      <c r="E632" s="209" t="s">
        <v>163</v>
      </c>
      <c r="F632" s="209" t="s">
        <v>288</v>
      </c>
      <c r="G632" s="209" t="s">
        <v>1122</v>
      </c>
      <c r="H632" s="209" t="s">
        <v>1123</v>
      </c>
      <c r="I632" s="209" t="s">
        <v>291</v>
      </c>
      <c r="J632" s="209" t="s">
        <v>234</v>
      </c>
      <c r="K632" s="211">
        <v>98.461538461999993</v>
      </c>
      <c r="L632" s="211" t="s">
        <v>222</v>
      </c>
      <c r="M632" s="212">
        <v>92.594140999999993</v>
      </c>
      <c r="N632" s="212">
        <v>94.797517385000006</v>
      </c>
      <c r="O632" s="212">
        <v>64.638139131000003</v>
      </c>
      <c r="P632" s="213">
        <v>46255</v>
      </c>
      <c r="Q632" s="211" t="s">
        <v>222</v>
      </c>
      <c r="R632" s="211" t="s">
        <v>222</v>
      </c>
      <c r="S632" s="211" t="s">
        <v>222</v>
      </c>
      <c r="T632" s="211">
        <v>30.96</v>
      </c>
      <c r="U632" s="211">
        <v>36.759452054999997</v>
      </c>
      <c r="V632" s="210">
        <v>84.223235845999994</v>
      </c>
      <c r="W632" s="213">
        <v>45896</v>
      </c>
      <c r="X632" s="211">
        <v>29.06</v>
      </c>
      <c r="Y632" s="214">
        <v>106.53819683</v>
      </c>
      <c r="Z632" s="213">
        <v>45950</v>
      </c>
      <c r="AA632" s="211" t="s">
        <v>222</v>
      </c>
      <c r="AB632" s="215" t="s">
        <v>222</v>
      </c>
      <c r="AC632" s="211" t="s">
        <v>222</v>
      </c>
      <c r="AD632" s="211" t="s">
        <v>222</v>
      </c>
      <c r="AE632" s="211" t="s">
        <v>222</v>
      </c>
      <c r="AF632" s="213">
        <v>45898</v>
      </c>
      <c r="AG632" s="210">
        <v>1.3430029546</v>
      </c>
      <c r="AH632" s="211">
        <v>0.5</v>
      </c>
      <c r="AI632" s="211">
        <v>0</v>
      </c>
      <c r="AJ632" s="210">
        <v>1.4749262536000001</v>
      </c>
      <c r="AK632" s="210">
        <v>0.52413282920000004</v>
      </c>
      <c r="AL632" s="210">
        <v>1.9091507570999999</v>
      </c>
      <c r="AM632" s="210">
        <v>-13.155680223999999</v>
      </c>
      <c r="AN632" s="210">
        <v>-15.686274509</v>
      </c>
      <c r="AO632" s="210">
        <v>-4.2967542503000002</v>
      </c>
      <c r="AP632" s="210">
        <v>-23.175137840000001</v>
      </c>
      <c r="AQ632" s="210">
        <v>0.29154518943000002</v>
      </c>
      <c r="AR632" s="211">
        <v>30.87</v>
      </c>
      <c r="AS632" s="210">
        <v>-51.158901370999999</v>
      </c>
      <c r="AT632" s="210">
        <v>-87.266008056000004</v>
      </c>
      <c r="AU632" s="210">
        <v>-0.73741583847000003</v>
      </c>
      <c r="AV632" s="210">
        <v>-1.8294071981</v>
      </c>
      <c r="AW632" s="210">
        <v>10.948905109</v>
      </c>
      <c r="AX632" s="210">
        <v>-8.8888888889000004</v>
      </c>
      <c r="AY632" s="212">
        <v>5</v>
      </c>
      <c r="AZ632" s="212">
        <v>5</v>
      </c>
      <c r="BA632" s="210">
        <v>0</v>
      </c>
      <c r="BB632" s="210">
        <v>-0.91965634386999995</v>
      </c>
      <c r="BC632" s="210">
        <v>0.19285453733999999</v>
      </c>
      <c r="BD632" s="210">
        <v>-25.657646720999999</v>
      </c>
      <c r="BE632" s="209" t="s">
        <v>1756</v>
      </c>
      <c r="BF632" s="209" t="s">
        <v>1761</v>
      </c>
      <c r="BG632" s="211">
        <v>0</v>
      </c>
      <c r="BH632" s="210">
        <v>0</v>
      </c>
    </row>
    <row r="633" spans="1:60" x14ac:dyDescent="0.3">
      <c r="A633" s="208">
        <v>630</v>
      </c>
      <c r="B633" s="209" t="s">
        <v>1121</v>
      </c>
      <c r="C633" s="207" t="s">
        <v>844</v>
      </c>
      <c r="D633" s="209" t="s">
        <v>286</v>
      </c>
      <c r="E633" s="209" t="s">
        <v>1072</v>
      </c>
      <c r="F633" s="209" t="s">
        <v>288</v>
      </c>
      <c r="G633" s="209" t="s">
        <v>1124</v>
      </c>
      <c r="H633" s="209" t="s">
        <v>1123</v>
      </c>
      <c r="I633" s="209" t="s">
        <v>291</v>
      </c>
      <c r="J633" s="209" t="s">
        <v>234</v>
      </c>
      <c r="K633" s="211">
        <v>0</v>
      </c>
      <c r="L633" s="211" t="s">
        <v>222</v>
      </c>
      <c r="M633" s="212">
        <v>0</v>
      </c>
      <c r="N633" s="212">
        <v>0</v>
      </c>
      <c r="O633" s="212">
        <v>0</v>
      </c>
      <c r="P633" s="213">
        <v>45814</v>
      </c>
      <c r="Q633" s="211" t="s">
        <v>222</v>
      </c>
      <c r="R633" s="211" t="s">
        <v>222</v>
      </c>
      <c r="S633" s="211" t="s">
        <v>222</v>
      </c>
      <c r="T633" s="211" t="s">
        <v>222</v>
      </c>
      <c r="U633" s="211" t="s">
        <v>222</v>
      </c>
      <c r="V633" s="211" t="s">
        <v>222</v>
      </c>
      <c r="W633" s="215" t="s">
        <v>222</v>
      </c>
      <c r="X633" s="211" t="s">
        <v>222</v>
      </c>
      <c r="Y633" s="211" t="s">
        <v>222</v>
      </c>
      <c r="Z633" s="215" t="s">
        <v>222</v>
      </c>
      <c r="AA633" s="211" t="s">
        <v>222</v>
      </c>
      <c r="AB633" s="215" t="s">
        <v>222</v>
      </c>
      <c r="AC633" s="211" t="s">
        <v>222</v>
      </c>
      <c r="AD633" s="211" t="s">
        <v>222</v>
      </c>
      <c r="AE633" s="211" t="s">
        <v>222</v>
      </c>
      <c r="AF633" s="213">
        <v>45898</v>
      </c>
      <c r="AG633" s="211" t="s">
        <v>222</v>
      </c>
      <c r="AH633" s="211">
        <v>0.50617814000000005</v>
      </c>
      <c r="AI633" s="211">
        <v>0</v>
      </c>
      <c r="AJ633" s="211" t="s">
        <v>222</v>
      </c>
      <c r="AK633" s="211" t="s">
        <v>222</v>
      </c>
      <c r="AL633" s="211" t="s">
        <v>222</v>
      </c>
      <c r="AM633" s="211" t="s">
        <v>222</v>
      </c>
      <c r="AN633" s="211" t="s">
        <v>222</v>
      </c>
      <c r="AO633" s="211" t="s">
        <v>222</v>
      </c>
      <c r="AP633" s="211" t="s">
        <v>222</v>
      </c>
      <c r="AQ633" s="211" t="s">
        <v>222</v>
      </c>
      <c r="AR633" s="211" t="s">
        <v>222</v>
      </c>
      <c r="AS633" s="211" t="s">
        <v>222</v>
      </c>
      <c r="AT633" s="211" t="s">
        <v>222</v>
      </c>
      <c r="AU633" s="211" t="s">
        <v>222</v>
      </c>
      <c r="AV633" s="211" t="s">
        <v>222</v>
      </c>
      <c r="AW633" s="211" t="s">
        <v>222</v>
      </c>
      <c r="AX633" s="211" t="s">
        <v>222</v>
      </c>
      <c r="AY633" s="211" t="s">
        <v>222</v>
      </c>
      <c r="AZ633" s="211" t="s">
        <v>222</v>
      </c>
      <c r="BA633" s="211" t="s">
        <v>222</v>
      </c>
      <c r="BB633" s="211" t="s">
        <v>222</v>
      </c>
      <c r="BC633" s="211" t="s">
        <v>222</v>
      </c>
      <c r="BD633" s="211" t="s">
        <v>222</v>
      </c>
      <c r="BE633" s="209" t="s">
        <v>1756</v>
      </c>
      <c r="BF633" s="209" t="s">
        <v>1761</v>
      </c>
      <c r="BG633" s="211">
        <v>0</v>
      </c>
      <c r="BH633" s="211" t="s">
        <v>222</v>
      </c>
    </row>
    <row r="634" spans="1:60" x14ac:dyDescent="0.3">
      <c r="A634" s="208">
        <v>631</v>
      </c>
      <c r="B634" s="209" t="s">
        <v>1125</v>
      </c>
      <c r="C634" s="207" t="s">
        <v>234</v>
      </c>
      <c r="D634" s="209" t="s">
        <v>286</v>
      </c>
      <c r="E634" s="209" t="s">
        <v>163</v>
      </c>
      <c r="F634" s="209" t="s">
        <v>288</v>
      </c>
      <c r="G634" s="209" t="s">
        <v>1126</v>
      </c>
      <c r="H634" s="209" t="s">
        <v>1127</v>
      </c>
      <c r="I634" s="209" t="s">
        <v>291</v>
      </c>
      <c r="J634" s="209" t="s">
        <v>234</v>
      </c>
      <c r="K634" s="211">
        <v>100</v>
      </c>
      <c r="L634" s="211" t="s">
        <v>222</v>
      </c>
      <c r="M634" s="212">
        <v>1550.0250355000001</v>
      </c>
      <c r="N634" s="212">
        <v>1355.2819909</v>
      </c>
      <c r="O634" s="212">
        <v>865.90978390999999</v>
      </c>
      <c r="P634" s="213">
        <v>46255</v>
      </c>
      <c r="Q634" s="211" t="s">
        <v>222</v>
      </c>
      <c r="R634" s="211" t="s">
        <v>222</v>
      </c>
      <c r="S634" s="211" t="s">
        <v>222</v>
      </c>
      <c r="T634" s="211">
        <v>61.7</v>
      </c>
      <c r="U634" s="211">
        <v>65.36</v>
      </c>
      <c r="V634" s="210">
        <v>94.400244798000003</v>
      </c>
      <c r="W634" s="213">
        <v>46156</v>
      </c>
      <c r="X634" s="211">
        <v>50.108868741000002</v>
      </c>
      <c r="Y634" s="214">
        <v>123.13189570999999</v>
      </c>
      <c r="Z634" s="213">
        <v>45966</v>
      </c>
      <c r="AA634" s="211" t="s">
        <v>222</v>
      </c>
      <c r="AB634" s="215" t="s">
        <v>222</v>
      </c>
      <c r="AC634" s="211" t="s">
        <v>222</v>
      </c>
      <c r="AD634" s="211" t="s">
        <v>222</v>
      </c>
      <c r="AE634" s="211" t="s">
        <v>222</v>
      </c>
      <c r="AF634" s="213">
        <v>46146</v>
      </c>
      <c r="AG634" s="210">
        <v>38.690629012000002</v>
      </c>
      <c r="AH634" s="211">
        <v>30.14</v>
      </c>
      <c r="AI634" s="211">
        <v>0</v>
      </c>
      <c r="AJ634" s="210">
        <v>0</v>
      </c>
      <c r="AK634" s="210">
        <v>-0.95079342445000004</v>
      </c>
      <c r="AL634" s="210">
        <v>-1.6733067729</v>
      </c>
      <c r="AM634" s="210">
        <v>-1.9545526776</v>
      </c>
      <c r="AN634" s="210">
        <v>20.065453122000001</v>
      </c>
      <c r="AO634" s="210">
        <v>18.209604816999999</v>
      </c>
      <c r="AP634" s="210">
        <v>12.576589792</v>
      </c>
      <c r="AQ634" s="210">
        <v>0.65252854819999995</v>
      </c>
      <c r="AR634" s="211">
        <v>61.3</v>
      </c>
      <c r="AS634" s="210">
        <v>56.880506842999999</v>
      </c>
      <c r="AT634" s="210">
        <v>20.773400158000001</v>
      </c>
      <c r="AU634" s="210">
        <v>0.27628798962000001</v>
      </c>
      <c r="AV634" s="210">
        <v>20.676951869</v>
      </c>
      <c r="AW634" s="210">
        <v>11.566886222000001</v>
      </c>
      <c r="AX634" s="210">
        <v>-4.2467487629000003</v>
      </c>
      <c r="AY634" s="212">
        <v>8</v>
      </c>
      <c r="AZ634" s="212">
        <v>7</v>
      </c>
      <c r="BA634" s="210">
        <v>0</v>
      </c>
      <c r="BB634" s="210">
        <v>0.48444286550999999</v>
      </c>
      <c r="BC634" s="210">
        <v>0.60869764705999996</v>
      </c>
      <c r="BD634" s="210">
        <v>14.233217985</v>
      </c>
      <c r="BE634" s="209" t="s">
        <v>1756</v>
      </c>
      <c r="BF634" s="209" t="s">
        <v>1761</v>
      </c>
      <c r="BG634" s="211">
        <v>0</v>
      </c>
      <c r="BH634" s="210">
        <v>0</v>
      </c>
    </row>
    <row r="635" spans="1:60" x14ac:dyDescent="0.3">
      <c r="A635" s="208">
        <v>632</v>
      </c>
      <c r="B635" s="209" t="s">
        <v>1235</v>
      </c>
      <c r="C635" s="207" t="s">
        <v>234</v>
      </c>
      <c r="D635" s="209" t="s">
        <v>286</v>
      </c>
      <c r="E635" s="209" t="s">
        <v>163</v>
      </c>
      <c r="F635" s="209" t="s">
        <v>288</v>
      </c>
      <c r="G635" s="209" t="s">
        <v>1236</v>
      </c>
      <c r="H635" s="209" t="s">
        <v>1237</v>
      </c>
      <c r="I635" s="209" t="s">
        <v>291</v>
      </c>
      <c r="J635" s="209" t="s">
        <v>833</v>
      </c>
      <c r="K635" s="211">
        <v>7.6923076923</v>
      </c>
      <c r="L635" s="211" t="s">
        <v>222</v>
      </c>
      <c r="M635" s="212">
        <v>0.1165688</v>
      </c>
      <c r="N635" s="212">
        <v>0.40280769231000002</v>
      </c>
      <c r="O635" s="212">
        <v>0.51956521738999994</v>
      </c>
      <c r="P635" s="213">
        <v>46247</v>
      </c>
      <c r="Q635" s="211" t="s">
        <v>222</v>
      </c>
      <c r="R635" s="211" t="s">
        <v>222</v>
      </c>
      <c r="S635" s="211" t="s">
        <v>222</v>
      </c>
      <c r="T635" s="211" t="s">
        <v>222</v>
      </c>
      <c r="U635" s="211">
        <v>24.5</v>
      </c>
      <c r="V635" s="211" t="s">
        <v>222</v>
      </c>
      <c r="W635" s="213">
        <v>46182</v>
      </c>
      <c r="X635" s="211">
        <v>10.882601210000001</v>
      </c>
      <c r="Y635" s="211" t="s">
        <v>222</v>
      </c>
      <c r="Z635" s="213">
        <v>45926</v>
      </c>
      <c r="AA635" s="211" t="s">
        <v>222</v>
      </c>
      <c r="AB635" s="215" t="s">
        <v>222</v>
      </c>
      <c r="AC635" s="211" t="s">
        <v>222</v>
      </c>
      <c r="AD635" s="211" t="s">
        <v>222</v>
      </c>
      <c r="AE635" s="211" t="s">
        <v>222</v>
      </c>
      <c r="AF635" s="215" t="s">
        <v>222</v>
      </c>
      <c r="AG635" s="211" t="s">
        <v>222</v>
      </c>
      <c r="AH635" s="211">
        <v>0</v>
      </c>
      <c r="AI635" s="211">
        <v>0</v>
      </c>
      <c r="AJ635" s="211" t="s">
        <v>222</v>
      </c>
      <c r="AK635" s="211" t="s">
        <v>222</v>
      </c>
      <c r="AL635" s="211" t="s">
        <v>222</v>
      </c>
      <c r="AM635" s="211" t="s">
        <v>222</v>
      </c>
      <c r="AN635" s="211" t="s">
        <v>222</v>
      </c>
      <c r="AO635" s="211" t="s">
        <v>222</v>
      </c>
      <c r="AP635" s="211" t="s">
        <v>222</v>
      </c>
      <c r="AQ635" s="211" t="s">
        <v>222</v>
      </c>
      <c r="AR635" s="211" t="s">
        <v>222</v>
      </c>
      <c r="AS635" s="211" t="s">
        <v>222</v>
      </c>
      <c r="AT635" s="211" t="s">
        <v>222</v>
      </c>
      <c r="AU635" s="211" t="s">
        <v>222</v>
      </c>
      <c r="AV635" s="211" t="s">
        <v>222</v>
      </c>
      <c r="AW635" s="210">
        <v>0.11190145432</v>
      </c>
      <c r="AX635" s="210">
        <v>-0.41666666666000002</v>
      </c>
      <c r="AY635" s="211" t="s">
        <v>222</v>
      </c>
      <c r="AZ635" s="211" t="s">
        <v>222</v>
      </c>
      <c r="BA635" s="210">
        <v>0</v>
      </c>
      <c r="BB635" s="211" t="s">
        <v>222</v>
      </c>
      <c r="BC635" s="211" t="s">
        <v>222</v>
      </c>
      <c r="BD635" s="211" t="s">
        <v>222</v>
      </c>
      <c r="BE635" s="209" t="s">
        <v>1756</v>
      </c>
      <c r="BF635" s="209" t="s">
        <v>1761</v>
      </c>
      <c r="BG635" s="211">
        <v>0</v>
      </c>
      <c r="BH635" s="210">
        <v>0</v>
      </c>
    </row>
    <row r="636" spans="1:60" x14ac:dyDescent="0.3">
      <c r="A636" s="208">
        <v>633</v>
      </c>
      <c r="B636" s="209" t="s">
        <v>1128</v>
      </c>
      <c r="C636" s="207" t="s">
        <v>234</v>
      </c>
      <c r="D636" s="209" t="s">
        <v>286</v>
      </c>
      <c r="E636" s="209" t="s">
        <v>163</v>
      </c>
      <c r="F636" s="209" t="s">
        <v>288</v>
      </c>
      <c r="G636" s="209" t="s">
        <v>1129</v>
      </c>
      <c r="H636" s="209" t="s">
        <v>1130</v>
      </c>
      <c r="I636" s="209" t="s">
        <v>291</v>
      </c>
      <c r="J636" s="209" t="s">
        <v>234</v>
      </c>
      <c r="K636" s="211">
        <v>100</v>
      </c>
      <c r="L636" s="211" t="s">
        <v>222</v>
      </c>
      <c r="M636" s="212">
        <v>325.71820760000003</v>
      </c>
      <c r="N636" s="212">
        <v>143.93377523000001</v>
      </c>
      <c r="O636" s="212">
        <v>132.24600261000001</v>
      </c>
      <c r="P636" s="213">
        <v>46255</v>
      </c>
      <c r="Q636" s="211" t="s">
        <v>222</v>
      </c>
      <c r="R636" s="211" t="s">
        <v>222</v>
      </c>
      <c r="S636" s="211" t="s">
        <v>222</v>
      </c>
      <c r="T636" s="211">
        <v>84.32</v>
      </c>
      <c r="U636" s="211">
        <v>85</v>
      </c>
      <c r="V636" s="210">
        <v>99.2</v>
      </c>
      <c r="W636" s="213">
        <v>46231</v>
      </c>
      <c r="X636" s="211">
        <v>67.875383084999996</v>
      </c>
      <c r="Y636" s="214">
        <v>124.22765982</v>
      </c>
      <c r="Z636" s="213">
        <v>45951</v>
      </c>
      <c r="AA636" s="211" t="s">
        <v>222</v>
      </c>
      <c r="AB636" s="215" t="s">
        <v>222</v>
      </c>
      <c r="AC636" s="211" t="s">
        <v>222</v>
      </c>
      <c r="AD636" s="211" t="s">
        <v>222</v>
      </c>
      <c r="AE636" s="211" t="s">
        <v>222</v>
      </c>
      <c r="AF636" s="213">
        <v>46226</v>
      </c>
      <c r="AG636" s="210">
        <v>12.228260869</v>
      </c>
      <c r="AH636" s="211">
        <v>11.25</v>
      </c>
      <c r="AI636" s="211">
        <v>1</v>
      </c>
      <c r="AJ636" s="210">
        <v>-0.67145717993999998</v>
      </c>
      <c r="AK636" s="210">
        <v>-1.6222506044</v>
      </c>
      <c r="AL636" s="210">
        <v>1.1021129139000001</v>
      </c>
      <c r="AM636" s="210">
        <v>4.8723313947999998</v>
      </c>
      <c r="AN636" s="210">
        <v>4.8508454898000002</v>
      </c>
      <c r="AO636" s="210">
        <v>14.703006614</v>
      </c>
      <c r="AP636" s="210">
        <v>-2.6380178399999998</v>
      </c>
      <c r="AQ636" s="210">
        <v>1.2244897958000001</v>
      </c>
      <c r="AR636" s="211">
        <v>83.3</v>
      </c>
      <c r="AS636" s="210">
        <v>18.960150540000001</v>
      </c>
      <c r="AT636" s="210">
        <v>-17.146956145000001</v>
      </c>
      <c r="AU636" s="210">
        <v>-0.21301775149999999</v>
      </c>
      <c r="AV636" s="210">
        <v>17.170353667000001</v>
      </c>
      <c r="AW636" s="210">
        <v>7.7679427394999996</v>
      </c>
      <c r="AX636" s="210">
        <v>-7.8300283287000001</v>
      </c>
      <c r="AY636" s="212">
        <v>7</v>
      </c>
      <c r="AZ636" s="212">
        <v>7</v>
      </c>
      <c r="BA636" s="210">
        <v>1.1848341231999999</v>
      </c>
      <c r="BB636" s="210">
        <v>-0.19572819354000001</v>
      </c>
      <c r="BC636" s="210">
        <v>0.44917682808999998</v>
      </c>
      <c r="BD636" s="210">
        <v>-0.35556232791999998</v>
      </c>
      <c r="BE636" s="209" t="s">
        <v>1756</v>
      </c>
      <c r="BF636" s="209" t="s">
        <v>1761</v>
      </c>
      <c r="BG636" s="211">
        <v>0</v>
      </c>
      <c r="BH636" s="210">
        <v>0</v>
      </c>
    </row>
    <row r="637" spans="1:60" x14ac:dyDescent="0.3">
      <c r="A637" s="208">
        <v>634</v>
      </c>
      <c r="B637" s="209" t="s">
        <v>1131</v>
      </c>
      <c r="C637" s="207" t="s">
        <v>234</v>
      </c>
      <c r="D637" s="209" t="s">
        <v>286</v>
      </c>
      <c r="E637" s="209" t="s">
        <v>163</v>
      </c>
      <c r="F637" s="209" t="s">
        <v>288</v>
      </c>
      <c r="G637" s="209" t="s">
        <v>1132</v>
      </c>
      <c r="H637" s="209" t="s">
        <v>1133</v>
      </c>
      <c r="I637" s="209" t="s">
        <v>291</v>
      </c>
      <c r="J637" s="209" t="s">
        <v>234</v>
      </c>
      <c r="K637" s="211">
        <v>100</v>
      </c>
      <c r="L637" s="211" t="s">
        <v>222</v>
      </c>
      <c r="M637" s="212">
        <v>512.49142752</v>
      </c>
      <c r="N637" s="212">
        <v>412.01974539000003</v>
      </c>
      <c r="O637" s="212">
        <v>338.24892564999999</v>
      </c>
      <c r="P637" s="213">
        <v>46255</v>
      </c>
      <c r="Q637" s="211" t="s">
        <v>222</v>
      </c>
      <c r="R637" s="211" t="s">
        <v>222</v>
      </c>
      <c r="S637" s="211" t="s">
        <v>222</v>
      </c>
      <c r="T637" s="211">
        <v>48.11</v>
      </c>
      <c r="U637" s="211">
        <v>53.909366433000002</v>
      </c>
      <c r="V637" s="210">
        <v>89.242376942999996</v>
      </c>
      <c r="W637" s="213">
        <v>46129</v>
      </c>
      <c r="X637" s="211">
        <v>33.664939029999999</v>
      </c>
      <c r="Y637" s="214">
        <v>142.90832356999999</v>
      </c>
      <c r="Z637" s="213">
        <v>45953</v>
      </c>
      <c r="AA637" s="211" t="s">
        <v>222</v>
      </c>
      <c r="AB637" s="215" t="s">
        <v>222</v>
      </c>
      <c r="AC637" s="211" t="s">
        <v>222</v>
      </c>
      <c r="AD637" s="211" t="s">
        <v>222</v>
      </c>
      <c r="AE637" s="211" t="s">
        <v>222</v>
      </c>
      <c r="AF637" s="213">
        <v>46234</v>
      </c>
      <c r="AG637" s="210">
        <v>6.6176470588000003</v>
      </c>
      <c r="AH637" s="211">
        <v>2.7</v>
      </c>
      <c r="AI637" s="211">
        <v>0.25</v>
      </c>
      <c r="AJ637" s="210">
        <v>-3.5871743487000001</v>
      </c>
      <c r="AK637" s="210">
        <v>-4.5379677732000001</v>
      </c>
      <c r="AL637" s="210">
        <v>-1.3141596246</v>
      </c>
      <c r="AM637" s="210">
        <v>-6.1053374672</v>
      </c>
      <c r="AN637" s="210">
        <v>25.103216032999999</v>
      </c>
      <c r="AO637" s="210">
        <v>11.386158039</v>
      </c>
      <c r="AP637" s="210">
        <v>17.614352703000002</v>
      </c>
      <c r="AQ637" s="210">
        <v>-0.82457225317000005</v>
      </c>
      <c r="AR637" s="211">
        <v>48.51</v>
      </c>
      <c r="AS637" s="210">
        <v>-3.3127275591999998</v>
      </c>
      <c r="AT637" s="210">
        <v>-39.419834244</v>
      </c>
      <c r="AU637" s="210">
        <v>-1.5752864158</v>
      </c>
      <c r="AV637" s="210">
        <v>13.853505091000001</v>
      </c>
      <c r="AW637" s="210">
        <v>8.9876033058000004</v>
      </c>
      <c r="AX637" s="210">
        <v>-6.1244979918000002</v>
      </c>
      <c r="AY637" s="212">
        <v>7</v>
      </c>
      <c r="AZ637" s="212">
        <v>8</v>
      </c>
      <c r="BA637" s="210">
        <v>0.51020408162999997</v>
      </c>
      <c r="BB637" s="210">
        <v>0.63522272996999996</v>
      </c>
      <c r="BC637" s="210">
        <v>1.0969237940000001</v>
      </c>
      <c r="BD637" s="210">
        <v>23.848775517</v>
      </c>
      <c r="BE637" s="209" t="s">
        <v>1756</v>
      </c>
      <c r="BF637" s="209" t="s">
        <v>1761</v>
      </c>
      <c r="BG637" s="211">
        <v>0.25</v>
      </c>
      <c r="BH637" s="210">
        <v>0.50885406065000005</v>
      </c>
    </row>
    <row r="638" spans="1:60" x14ac:dyDescent="0.3">
      <c r="A638" s="208">
        <v>635</v>
      </c>
      <c r="B638" s="209" t="s">
        <v>1134</v>
      </c>
      <c r="C638" s="207" t="s">
        <v>234</v>
      </c>
      <c r="D638" s="209" t="s">
        <v>286</v>
      </c>
      <c r="E638" s="209" t="s">
        <v>163</v>
      </c>
      <c r="F638" s="209" t="s">
        <v>288</v>
      </c>
      <c r="G638" s="209" t="s">
        <v>1135</v>
      </c>
      <c r="H638" s="209" t="s">
        <v>1136</v>
      </c>
      <c r="I638" s="209" t="s">
        <v>291</v>
      </c>
      <c r="J638" s="209" t="s">
        <v>234</v>
      </c>
      <c r="K638" s="211">
        <v>100</v>
      </c>
      <c r="L638" s="211" t="s">
        <v>222</v>
      </c>
      <c r="M638" s="212">
        <v>1282.7745029</v>
      </c>
      <c r="N638" s="212">
        <v>1340.2547282999999</v>
      </c>
      <c r="O638" s="212">
        <v>1412.465473</v>
      </c>
      <c r="P638" s="213">
        <v>46255</v>
      </c>
      <c r="Q638" s="211" t="s">
        <v>222</v>
      </c>
      <c r="R638" s="211" t="s">
        <v>222</v>
      </c>
      <c r="S638" s="211" t="s">
        <v>222</v>
      </c>
      <c r="T638" s="211">
        <v>41.53</v>
      </c>
      <c r="U638" s="211">
        <v>51.466131052000001</v>
      </c>
      <c r="V638" s="210">
        <v>80.693844963000004</v>
      </c>
      <c r="W638" s="213">
        <v>46083</v>
      </c>
      <c r="X638" s="211">
        <v>39.799999999999997</v>
      </c>
      <c r="Y638" s="214">
        <v>104.34673366</v>
      </c>
      <c r="Z638" s="213">
        <v>46248</v>
      </c>
      <c r="AA638" s="211" t="s">
        <v>222</v>
      </c>
      <c r="AB638" s="215" t="s">
        <v>222</v>
      </c>
      <c r="AC638" s="211" t="s">
        <v>222</v>
      </c>
      <c r="AD638" s="211" t="s">
        <v>222</v>
      </c>
      <c r="AE638" s="211" t="s">
        <v>222</v>
      </c>
      <c r="AF638" s="213">
        <v>46234</v>
      </c>
      <c r="AG638" s="210">
        <v>10.500165617</v>
      </c>
      <c r="AH638" s="211">
        <v>6.34</v>
      </c>
      <c r="AI638" s="211">
        <v>0.56999999999999995</v>
      </c>
      <c r="AJ638" s="210">
        <v>3.5144566302000002</v>
      </c>
      <c r="AK638" s="210">
        <v>2.5636632057000002</v>
      </c>
      <c r="AL638" s="210">
        <v>-3.2251559967999999</v>
      </c>
      <c r="AM638" s="210">
        <v>-17.187603314</v>
      </c>
      <c r="AN638" s="210">
        <v>-14.09690947</v>
      </c>
      <c r="AO638" s="210">
        <v>-12.148632041999999</v>
      </c>
      <c r="AP638" s="210">
        <v>-21.585772800000001</v>
      </c>
      <c r="AQ638" s="210">
        <v>4.3467336683999998</v>
      </c>
      <c r="AR638" s="211">
        <v>39.799999999999997</v>
      </c>
      <c r="AS638" s="210">
        <v>18.245435835999999</v>
      </c>
      <c r="AT638" s="210">
        <v>-17.861670849999999</v>
      </c>
      <c r="AU638" s="210">
        <v>-2.6488513829000002</v>
      </c>
      <c r="AV638" s="210">
        <v>-9.6812849903</v>
      </c>
      <c r="AW638" s="210">
        <v>5.1395821778000004</v>
      </c>
      <c r="AX638" s="210">
        <v>-8.0842105262999997</v>
      </c>
      <c r="AY638" s="212">
        <v>5</v>
      </c>
      <c r="AZ638" s="212">
        <v>5</v>
      </c>
      <c r="BA638" s="210">
        <v>1.2978142076000001</v>
      </c>
      <c r="BB638" s="210">
        <v>-1.7826380498000001</v>
      </c>
      <c r="BC638" s="210">
        <v>1.0975227321000001</v>
      </c>
      <c r="BD638" s="210">
        <v>-19.403422676999998</v>
      </c>
      <c r="BE638" s="209" t="s">
        <v>1756</v>
      </c>
      <c r="BF638" s="209" t="s">
        <v>1761</v>
      </c>
      <c r="BG638" s="211">
        <v>0.56999999999999995</v>
      </c>
      <c r="BH638" s="210">
        <v>1.3055428309999999</v>
      </c>
    </row>
    <row r="639" spans="1:60" x14ac:dyDescent="0.3">
      <c r="A639" s="208">
        <v>636</v>
      </c>
      <c r="B639" s="209" t="s">
        <v>1137</v>
      </c>
      <c r="C639" s="207" t="s">
        <v>234</v>
      </c>
      <c r="D639" s="209" t="s">
        <v>286</v>
      </c>
      <c r="E639" s="209" t="s">
        <v>163</v>
      </c>
      <c r="F639" s="209" t="s">
        <v>288</v>
      </c>
      <c r="G639" s="209" t="s">
        <v>1138</v>
      </c>
      <c r="H639" s="209" t="s">
        <v>1139</v>
      </c>
      <c r="I639" s="209" t="s">
        <v>291</v>
      </c>
      <c r="J639" s="209" t="s">
        <v>833</v>
      </c>
      <c r="K639" s="211">
        <v>100</v>
      </c>
      <c r="L639" s="211" t="s">
        <v>222</v>
      </c>
      <c r="M639" s="212">
        <v>221.21614023999999</v>
      </c>
      <c r="N639" s="212">
        <v>108.94023860999999</v>
      </c>
      <c r="O639" s="212">
        <v>94.267550869000004</v>
      </c>
      <c r="P639" s="213">
        <v>46255</v>
      </c>
      <c r="Q639" s="211" t="s">
        <v>222</v>
      </c>
      <c r="R639" s="211" t="s">
        <v>222</v>
      </c>
      <c r="S639" s="211" t="s">
        <v>222</v>
      </c>
      <c r="T639" s="211">
        <v>48.89</v>
      </c>
      <c r="U639" s="211">
        <v>50.862322016999997</v>
      </c>
      <c r="V639" s="210">
        <v>96.122233632000004</v>
      </c>
      <c r="W639" s="213">
        <v>46052</v>
      </c>
      <c r="X639" s="211">
        <v>40.893030269999997</v>
      </c>
      <c r="Y639" s="214">
        <v>119.55582570999999</v>
      </c>
      <c r="Z639" s="213">
        <v>45980</v>
      </c>
      <c r="AA639" s="211" t="s">
        <v>222</v>
      </c>
      <c r="AB639" s="215" t="s">
        <v>222</v>
      </c>
      <c r="AC639" s="211" t="s">
        <v>222</v>
      </c>
      <c r="AD639" s="211" t="s">
        <v>222</v>
      </c>
      <c r="AE639" s="211" t="s">
        <v>222</v>
      </c>
      <c r="AF639" s="213">
        <v>46234</v>
      </c>
      <c r="AG639" s="210">
        <v>13.761467889</v>
      </c>
      <c r="AH639" s="211">
        <v>7.5</v>
      </c>
      <c r="AI639" s="211">
        <v>0.75</v>
      </c>
      <c r="AJ639" s="210">
        <v>-0.20412329039999999</v>
      </c>
      <c r="AK639" s="210">
        <v>-1.1549167148999999</v>
      </c>
      <c r="AL639" s="210">
        <v>1.9689674563999999</v>
      </c>
      <c r="AM639" s="210">
        <v>1.9746109538000001</v>
      </c>
      <c r="AN639" s="210">
        <v>4.1548098054000002</v>
      </c>
      <c r="AO639" s="210">
        <v>16.803077838</v>
      </c>
      <c r="AP639" s="210">
        <v>-3.3340535244999998</v>
      </c>
      <c r="AQ639" s="210">
        <v>2.0458265135000001E-2</v>
      </c>
      <c r="AR639" s="211">
        <v>48.88</v>
      </c>
      <c r="AS639" s="210">
        <v>9.6377786504999996</v>
      </c>
      <c r="AT639" s="210">
        <v>-26.469328035</v>
      </c>
      <c r="AU639" s="210">
        <v>1.1587006</v>
      </c>
      <c r="AV639" s="210">
        <v>19.270424890000001</v>
      </c>
      <c r="AW639" s="210">
        <v>21.515151514999999</v>
      </c>
      <c r="AX639" s="210">
        <v>-6.1702127658999997</v>
      </c>
      <c r="AY639" s="212">
        <v>4</v>
      </c>
      <c r="AZ639" s="212">
        <v>5</v>
      </c>
      <c r="BA639" s="210">
        <v>1.5403573629</v>
      </c>
      <c r="BB639" s="210">
        <v>-0.27232323452000001</v>
      </c>
      <c r="BC639" s="210">
        <v>0.20920974513000001</v>
      </c>
      <c r="BD639" s="210">
        <v>-5.5798565858</v>
      </c>
      <c r="BE639" s="209" t="s">
        <v>1756</v>
      </c>
      <c r="BF639" s="209" t="s">
        <v>1760</v>
      </c>
      <c r="BG639" s="211">
        <v>0.75</v>
      </c>
      <c r="BH639" s="210">
        <v>1.5281173593999999</v>
      </c>
    </row>
    <row r="640" spans="1:60" x14ac:dyDescent="0.3">
      <c r="A640" s="208">
        <v>637</v>
      </c>
      <c r="B640" s="209" t="s">
        <v>2245</v>
      </c>
      <c r="C640" s="207" t="s">
        <v>844</v>
      </c>
      <c r="D640" s="209" t="s">
        <v>286</v>
      </c>
      <c r="E640" s="209" t="s">
        <v>1072</v>
      </c>
      <c r="F640" s="209" t="s">
        <v>288</v>
      </c>
      <c r="G640" s="209" t="s">
        <v>1516</v>
      </c>
      <c r="H640" s="209" t="s">
        <v>438</v>
      </c>
      <c r="I640" s="209" t="s">
        <v>291</v>
      </c>
      <c r="J640" s="209" t="s">
        <v>833</v>
      </c>
      <c r="K640" s="211">
        <v>0</v>
      </c>
      <c r="L640" s="211" t="s">
        <v>222</v>
      </c>
      <c r="M640" s="211" t="s">
        <v>222</v>
      </c>
      <c r="N640" s="211" t="s">
        <v>222</v>
      </c>
      <c r="O640" s="211" t="s">
        <v>222</v>
      </c>
      <c r="P640" s="215" t="s">
        <v>222</v>
      </c>
      <c r="Q640" s="211" t="s">
        <v>222</v>
      </c>
      <c r="R640" s="211" t="s">
        <v>222</v>
      </c>
      <c r="S640" s="211" t="s">
        <v>222</v>
      </c>
      <c r="T640" s="211" t="s">
        <v>222</v>
      </c>
      <c r="U640" s="211" t="s">
        <v>222</v>
      </c>
      <c r="V640" s="211" t="s">
        <v>222</v>
      </c>
      <c r="W640" s="215" t="s">
        <v>222</v>
      </c>
      <c r="X640" s="211" t="s">
        <v>222</v>
      </c>
      <c r="Y640" s="211" t="s">
        <v>222</v>
      </c>
      <c r="Z640" s="215" t="s">
        <v>222</v>
      </c>
      <c r="AA640" s="211" t="s">
        <v>222</v>
      </c>
      <c r="AB640" s="213">
        <v>46234</v>
      </c>
      <c r="AC640" s="212">
        <v>96110.102788000004</v>
      </c>
      <c r="AD640" s="212">
        <v>1219824.3724</v>
      </c>
      <c r="AE640" s="211" t="s">
        <v>222</v>
      </c>
      <c r="AF640" s="215" t="s">
        <v>222</v>
      </c>
      <c r="AG640" s="211" t="s">
        <v>222</v>
      </c>
      <c r="AH640" s="211" t="s">
        <v>222</v>
      </c>
      <c r="AI640" s="211" t="s">
        <v>222</v>
      </c>
      <c r="AJ640" s="211" t="s">
        <v>222</v>
      </c>
      <c r="AK640" s="211" t="s">
        <v>222</v>
      </c>
      <c r="AL640" s="211" t="s">
        <v>222</v>
      </c>
      <c r="AM640" s="211" t="s">
        <v>222</v>
      </c>
      <c r="AN640" s="211" t="s">
        <v>222</v>
      </c>
      <c r="AO640" s="211" t="s">
        <v>222</v>
      </c>
      <c r="AP640" s="211" t="s">
        <v>222</v>
      </c>
      <c r="AQ640" s="211" t="s">
        <v>222</v>
      </c>
      <c r="AR640" s="211" t="s">
        <v>222</v>
      </c>
      <c r="AS640" s="211" t="s">
        <v>222</v>
      </c>
      <c r="AT640" s="211" t="s">
        <v>222</v>
      </c>
      <c r="AU640" s="211" t="s">
        <v>222</v>
      </c>
      <c r="AV640" s="211" t="s">
        <v>222</v>
      </c>
      <c r="AW640" s="211" t="s">
        <v>222</v>
      </c>
      <c r="AX640" s="211" t="s">
        <v>222</v>
      </c>
      <c r="AY640" s="211" t="s">
        <v>222</v>
      </c>
      <c r="AZ640" s="211" t="s">
        <v>222</v>
      </c>
      <c r="BA640" s="211" t="s">
        <v>222</v>
      </c>
      <c r="BB640" s="211" t="s">
        <v>222</v>
      </c>
      <c r="BC640" s="211" t="s">
        <v>222</v>
      </c>
      <c r="BD640" s="211" t="s">
        <v>222</v>
      </c>
      <c r="BE640" s="209" t="s">
        <v>1756</v>
      </c>
      <c r="BF640" s="209" t="s">
        <v>1757</v>
      </c>
      <c r="BG640" s="211" t="s">
        <v>222</v>
      </c>
      <c r="BH640" s="211" t="s">
        <v>222</v>
      </c>
    </row>
    <row r="641" spans="1:60" x14ac:dyDescent="0.3">
      <c r="A641" s="208">
        <v>638</v>
      </c>
      <c r="B641" s="209" t="s">
        <v>2248</v>
      </c>
      <c r="C641" s="207" t="s">
        <v>844</v>
      </c>
      <c r="D641" s="209" t="s">
        <v>286</v>
      </c>
      <c r="E641" s="209" t="s">
        <v>1072</v>
      </c>
      <c r="F641" s="209" t="s">
        <v>288</v>
      </c>
      <c r="G641" s="209" t="s">
        <v>1519</v>
      </c>
      <c r="H641" s="209" t="s">
        <v>1380</v>
      </c>
      <c r="I641" s="209" t="s">
        <v>291</v>
      </c>
      <c r="J641" s="209" t="s">
        <v>833</v>
      </c>
      <c r="K641" s="211">
        <v>0</v>
      </c>
      <c r="L641" s="211" t="s">
        <v>222</v>
      </c>
      <c r="M641" s="211" t="s">
        <v>222</v>
      </c>
      <c r="N641" s="211" t="s">
        <v>222</v>
      </c>
      <c r="O641" s="211" t="s">
        <v>222</v>
      </c>
      <c r="P641" s="215" t="s">
        <v>222</v>
      </c>
      <c r="Q641" s="211" t="s">
        <v>222</v>
      </c>
      <c r="R641" s="211" t="s">
        <v>222</v>
      </c>
      <c r="S641" s="211" t="s">
        <v>222</v>
      </c>
      <c r="T641" s="211" t="s">
        <v>222</v>
      </c>
      <c r="U641" s="211" t="s">
        <v>222</v>
      </c>
      <c r="V641" s="211" t="s">
        <v>222</v>
      </c>
      <c r="W641" s="215" t="s">
        <v>222</v>
      </c>
      <c r="X641" s="211" t="s">
        <v>222</v>
      </c>
      <c r="Y641" s="211" t="s">
        <v>222</v>
      </c>
      <c r="Z641" s="215" t="s">
        <v>222</v>
      </c>
      <c r="AA641" s="211" t="s">
        <v>222</v>
      </c>
      <c r="AB641" s="213">
        <v>46234</v>
      </c>
      <c r="AC641" s="212">
        <v>26261.802</v>
      </c>
      <c r="AD641" s="212">
        <v>255088.73276000001</v>
      </c>
      <c r="AE641" s="211" t="s">
        <v>222</v>
      </c>
      <c r="AF641" s="215" t="s">
        <v>222</v>
      </c>
      <c r="AG641" s="211" t="s">
        <v>222</v>
      </c>
      <c r="AH641" s="211" t="s">
        <v>222</v>
      </c>
      <c r="AI641" s="211" t="s">
        <v>222</v>
      </c>
      <c r="AJ641" s="211" t="s">
        <v>222</v>
      </c>
      <c r="AK641" s="211" t="s">
        <v>222</v>
      </c>
      <c r="AL641" s="211" t="s">
        <v>222</v>
      </c>
      <c r="AM641" s="211" t="s">
        <v>222</v>
      </c>
      <c r="AN641" s="211" t="s">
        <v>222</v>
      </c>
      <c r="AO641" s="211" t="s">
        <v>222</v>
      </c>
      <c r="AP641" s="211" t="s">
        <v>222</v>
      </c>
      <c r="AQ641" s="211" t="s">
        <v>222</v>
      </c>
      <c r="AR641" s="211" t="s">
        <v>222</v>
      </c>
      <c r="AS641" s="211" t="s">
        <v>222</v>
      </c>
      <c r="AT641" s="211" t="s">
        <v>222</v>
      </c>
      <c r="AU641" s="211" t="s">
        <v>222</v>
      </c>
      <c r="AV641" s="211" t="s">
        <v>222</v>
      </c>
      <c r="AW641" s="211" t="s">
        <v>222</v>
      </c>
      <c r="AX641" s="211" t="s">
        <v>222</v>
      </c>
      <c r="AY641" s="211" t="s">
        <v>222</v>
      </c>
      <c r="AZ641" s="211" t="s">
        <v>222</v>
      </c>
      <c r="BA641" s="211" t="s">
        <v>222</v>
      </c>
      <c r="BB641" s="211" t="s">
        <v>222</v>
      </c>
      <c r="BC641" s="211" t="s">
        <v>222</v>
      </c>
      <c r="BD641" s="211" t="s">
        <v>222</v>
      </c>
      <c r="BE641" s="209" t="s">
        <v>1756</v>
      </c>
      <c r="BF641" s="209" t="s">
        <v>1757</v>
      </c>
      <c r="BG641" s="211" t="s">
        <v>222</v>
      </c>
      <c r="BH641" s="211" t="s">
        <v>222</v>
      </c>
    </row>
    <row r="642" spans="1:60" x14ac:dyDescent="0.3">
      <c r="A642" s="208">
        <v>639</v>
      </c>
      <c r="B642" s="209" t="s">
        <v>2346</v>
      </c>
      <c r="C642" s="207" t="s">
        <v>844</v>
      </c>
      <c r="D642" s="209" t="s">
        <v>286</v>
      </c>
      <c r="E642" s="209" t="s">
        <v>1072</v>
      </c>
      <c r="F642" s="209" t="s">
        <v>288</v>
      </c>
      <c r="G642" s="209" t="s">
        <v>1239</v>
      </c>
      <c r="H642" s="209" t="s">
        <v>300</v>
      </c>
      <c r="I642" s="209" t="s">
        <v>222</v>
      </c>
      <c r="J642" s="209" t="s">
        <v>833</v>
      </c>
      <c r="K642" s="211">
        <v>0</v>
      </c>
      <c r="L642" s="211" t="s">
        <v>222</v>
      </c>
      <c r="M642" s="211" t="s">
        <v>222</v>
      </c>
      <c r="N642" s="212">
        <v>0</v>
      </c>
      <c r="O642" s="212">
        <v>0</v>
      </c>
      <c r="P642" s="213">
        <v>46101</v>
      </c>
      <c r="Q642" s="211" t="s">
        <v>222</v>
      </c>
      <c r="R642" s="211" t="s">
        <v>222</v>
      </c>
      <c r="S642" s="211" t="s">
        <v>222</v>
      </c>
      <c r="T642" s="211" t="s">
        <v>222</v>
      </c>
      <c r="U642" s="211" t="s">
        <v>222</v>
      </c>
      <c r="V642" s="211" t="s">
        <v>222</v>
      </c>
      <c r="W642" s="215" t="s">
        <v>222</v>
      </c>
      <c r="X642" s="211" t="s">
        <v>222</v>
      </c>
      <c r="Y642" s="211" t="s">
        <v>222</v>
      </c>
      <c r="Z642" s="215" t="s">
        <v>222</v>
      </c>
      <c r="AA642" s="211" t="s">
        <v>222</v>
      </c>
      <c r="AB642" s="213">
        <v>46234</v>
      </c>
      <c r="AC642" s="212">
        <v>144355.726</v>
      </c>
      <c r="AD642" s="212">
        <v>2922626.2056</v>
      </c>
      <c r="AE642" s="211" t="s">
        <v>222</v>
      </c>
      <c r="AF642" s="215" t="s">
        <v>222</v>
      </c>
      <c r="AG642" s="211" t="s">
        <v>222</v>
      </c>
      <c r="AH642" s="211" t="s">
        <v>222</v>
      </c>
      <c r="AI642" s="211">
        <v>0</v>
      </c>
      <c r="AJ642" s="211" t="s">
        <v>222</v>
      </c>
      <c r="AK642" s="211" t="s">
        <v>222</v>
      </c>
      <c r="AL642" s="211" t="s">
        <v>222</v>
      </c>
      <c r="AM642" s="211" t="s">
        <v>222</v>
      </c>
      <c r="AN642" s="211" t="s">
        <v>222</v>
      </c>
      <c r="AO642" s="211" t="s">
        <v>222</v>
      </c>
      <c r="AP642" s="211" t="s">
        <v>222</v>
      </c>
      <c r="AQ642" s="211" t="s">
        <v>222</v>
      </c>
      <c r="AR642" s="211" t="s">
        <v>222</v>
      </c>
      <c r="AS642" s="211" t="s">
        <v>222</v>
      </c>
      <c r="AT642" s="211" t="s">
        <v>222</v>
      </c>
      <c r="AU642" s="211" t="s">
        <v>222</v>
      </c>
      <c r="AV642" s="211" t="s">
        <v>222</v>
      </c>
      <c r="AW642" s="211" t="s">
        <v>222</v>
      </c>
      <c r="AX642" s="211" t="s">
        <v>222</v>
      </c>
      <c r="AY642" s="211" t="s">
        <v>222</v>
      </c>
      <c r="AZ642" s="211" t="s">
        <v>222</v>
      </c>
      <c r="BA642" s="211" t="s">
        <v>222</v>
      </c>
      <c r="BB642" s="211" t="s">
        <v>222</v>
      </c>
      <c r="BC642" s="211" t="s">
        <v>222</v>
      </c>
      <c r="BD642" s="211" t="s">
        <v>222</v>
      </c>
      <c r="BE642" s="209" t="s">
        <v>1756</v>
      </c>
      <c r="BF642" s="209" t="s">
        <v>1757</v>
      </c>
      <c r="BG642" s="211">
        <v>0</v>
      </c>
      <c r="BH642" s="211" t="s">
        <v>222</v>
      </c>
    </row>
    <row r="643" spans="1:60" x14ac:dyDescent="0.3">
      <c r="A643" s="208">
        <v>640</v>
      </c>
      <c r="B643" s="209" t="s">
        <v>2349</v>
      </c>
      <c r="C643" s="207" t="s">
        <v>844</v>
      </c>
      <c r="D643" s="209" t="s">
        <v>286</v>
      </c>
      <c r="E643" s="209" t="s">
        <v>1072</v>
      </c>
      <c r="F643" s="209" t="s">
        <v>288</v>
      </c>
      <c r="G643" s="209" t="s">
        <v>1141</v>
      </c>
      <c r="H643" s="209" t="s">
        <v>298</v>
      </c>
      <c r="I643" s="209" t="s">
        <v>291</v>
      </c>
      <c r="J643" s="209" t="s">
        <v>833</v>
      </c>
      <c r="K643" s="211">
        <v>0</v>
      </c>
      <c r="L643" s="211" t="s">
        <v>222</v>
      </c>
      <c r="M643" s="211" t="s">
        <v>222</v>
      </c>
      <c r="N643" s="211" t="s">
        <v>222</v>
      </c>
      <c r="O643" s="211" t="s">
        <v>222</v>
      </c>
      <c r="P643" s="215" t="s">
        <v>222</v>
      </c>
      <c r="Q643" s="211" t="s">
        <v>222</v>
      </c>
      <c r="R643" s="211" t="s">
        <v>222</v>
      </c>
      <c r="S643" s="211" t="s">
        <v>222</v>
      </c>
      <c r="T643" s="211" t="s">
        <v>222</v>
      </c>
      <c r="U643" s="211" t="s">
        <v>222</v>
      </c>
      <c r="V643" s="211" t="s">
        <v>222</v>
      </c>
      <c r="W643" s="215" t="s">
        <v>222</v>
      </c>
      <c r="X643" s="211" t="s">
        <v>222</v>
      </c>
      <c r="Y643" s="211" t="s">
        <v>222</v>
      </c>
      <c r="Z643" s="215" t="s">
        <v>222</v>
      </c>
      <c r="AA643" s="211" t="s">
        <v>222</v>
      </c>
      <c r="AB643" s="213">
        <v>46234</v>
      </c>
      <c r="AC643" s="212">
        <v>218430</v>
      </c>
      <c r="AD643" s="212">
        <v>1666400.9399000001</v>
      </c>
      <c r="AE643" s="211" t="s">
        <v>222</v>
      </c>
      <c r="AF643" s="215" t="s">
        <v>222</v>
      </c>
      <c r="AG643" s="211" t="s">
        <v>222</v>
      </c>
      <c r="AH643" s="211" t="s">
        <v>222</v>
      </c>
      <c r="AI643" s="211" t="s">
        <v>222</v>
      </c>
      <c r="AJ643" s="211" t="s">
        <v>222</v>
      </c>
      <c r="AK643" s="211" t="s">
        <v>222</v>
      </c>
      <c r="AL643" s="211" t="s">
        <v>222</v>
      </c>
      <c r="AM643" s="211" t="s">
        <v>222</v>
      </c>
      <c r="AN643" s="211" t="s">
        <v>222</v>
      </c>
      <c r="AO643" s="211" t="s">
        <v>222</v>
      </c>
      <c r="AP643" s="211" t="s">
        <v>222</v>
      </c>
      <c r="AQ643" s="211" t="s">
        <v>222</v>
      </c>
      <c r="AR643" s="211" t="s">
        <v>222</v>
      </c>
      <c r="AS643" s="211" t="s">
        <v>222</v>
      </c>
      <c r="AT643" s="211" t="s">
        <v>222</v>
      </c>
      <c r="AU643" s="211" t="s">
        <v>222</v>
      </c>
      <c r="AV643" s="211" t="s">
        <v>222</v>
      </c>
      <c r="AW643" s="211" t="s">
        <v>222</v>
      </c>
      <c r="AX643" s="211" t="s">
        <v>222</v>
      </c>
      <c r="AY643" s="211" t="s">
        <v>222</v>
      </c>
      <c r="AZ643" s="211" t="s">
        <v>222</v>
      </c>
      <c r="BA643" s="211" t="s">
        <v>222</v>
      </c>
      <c r="BB643" s="211" t="s">
        <v>222</v>
      </c>
      <c r="BC643" s="211" t="s">
        <v>222</v>
      </c>
      <c r="BD643" s="211" t="s">
        <v>222</v>
      </c>
      <c r="BE643" s="209" t="s">
        <v>1756</v>
      </c>
      <c r="BF643" s="209" t="s">
        <v>1757</v>
      </c>
      <c r="BG643" s="211" t="s">
        <v>222</v>
      </c>
      <c r="BH643" s="211" t="s">
        <v>222</v>
      </c>
    </row>
    <row r="644" spans="1:60" x14ac:dyDescent="0.3">
      <c r="A644" s="208">
        <v>641</v>
      </c>
      <c r="B644" s="209" t="s">
        <v>2083</v>
      </c>
      <c r="C644" s="207" t="s">
        <v>844</v>
      </c>
      <c r="D644" s="209" t="s">
        <v>286</v>
      </c>
      <c r="E644" s="209" t="s">
        <v>1072</v>
      </c>
      <c r="F644" s="209" t="s">
        <v>288</v>
      </c>
      <c r="G644" s="209" t="s">
        <v>1520</v>
      </c>
      <c r="H644" s="209" t="s">
        <v>365</v>
      </c>
      <c r="I644" s="209" t="s">
        <v>291</v>
      </c>
      <c r="J644" s="209" t="s">
        <v>833</v>
      </c>
      <c r="K644" s="211">
        <v>0</v>
      </c>
      <c r="L644" s="211" t="s">
        <v>222</v>
      </c>
      <c r="M644" s="211" t="s">
        <v>222</v>
      </c>
      <c r="N644" s="211" t="s">
        <v>222</v>
      </c>
      <c r="O644" s="211" t="s">
        <v>222</v>
      </c>
      <c r="P644" s="215" t="s">
        <v>222</v>
      </c>
      <c r="Q644" s="211" t="s">
        <v>222</v>
      </c>
      <c r="R644" s="211" t="s">
        <v>222</v>
      </c>
      <c r="S644" s="211" t="s">
        <v>222</v>
      </c>
      <c r="T644" s="211" t="s">
        <v>222</v>
      </c>
      <c r="U644" s="211" t="s">
        <v>222</v>
      </c>
      <c r="V644" s="211" t="s">
        <v>222</v>
      </c>
      <c r="W644" s="215" t="s">
        <v>222</v>
      </c>
      <c r="X644" s="211" t="s">
        <v>222</v>
      </c>
      <c r="Y644" s="211" t="s">
        <v>222</v>
      </c>
      <c r="Z644" s="215" t="s">
        <v>222</v>
      </c>
      <c r="AA644" s="211" t="s">
        <v>222</v>
      </c>
      <c r="AB644" s="213">
        <v>46234</v>
      </c>
      <c r="AC644" s="212">
        <v>2888.0940000000001</v>
      </c>
      <c r="AD644" s="212">
        <v>428115.26702000003</v>
      </c>
      <c r="AE644" s="211" t="s">
        <v>222</v>
      </c>
      <c r="AF644" s="215" t="s">
        <v>222</v>
      </c>
      <c r="AG644" s="211" t="s">
        <v>222</v>
      </c>
      <c r="AH644" s="211" t="s">
        <v>222</v>
      </c>
      <c r="AI644" s="211" t="s">
        <v>222</v>
      </c>
      <c r="AJ644" s="211" t="s">
        <v>222</v>
      </c>
      <c r="AK644" s="211" t="s">
        <v>222</v>
      </c>
      <c r="AL644" s="211" t="s">
        <v>222</v>
      </c>
      <c r="AM644" s="211" t="s">
        <v>222</v>
      </c>
      <c r="AN644" s="211" t="s">
        <v>222</v>
      </c>
      <c r="AO644" s="211" t="s">
        <v>222</v>
      </c>
      <c r="AP644" s="211" t="s">
        <v>222</v>
      </c>
      <c r="AQ644" s="211" t="s">
        <v>222</v>
      </c>
      <c r="AR644" s="211" t="s">
        <v>222</v>
      </c>
      <c r="AS644" s="211" t="s">
        <v>222</v>
      </c>
      <c r="AT644" s="211" t="s">
        <v>222</v>
      </c>
      <c r="AU644" s="211" t="s">
        <v>222</v>
      </c>
      <c r="AV644" s="211" t="s">
        <v>222</v>
      </c>
      <c r="AW644" s="211" t="s">
        <v>222</v>
      </c>
      <c r="AX644" s="211" t="s">
        <v>222</v>
      </c>
      <c r="AY644" s="211" t="s">
        <v>222</v>
      </c>
      <c r="AZ644" s="211" t="s">
        <v>222</v>
      </c>
      <c r="BA644" s="211" t="s">
        <v>222</v>
      </c>
      <c r="BB644" s="211" t="s">
        <v>222</v>
      </c>
      <c r="BC644" s="211" t="s">
        <v>222</v>
      </c>
      <c r="BD644" s="211" t="s">
        <v>222</v>
      </c>
      <c r="BE644" s="209" t="s">
        <v>1756</v>
      </c>
      <c r="BF644" s="209" t="s">
        <v>1757</v>
      </c>
      <c r="BG644" s="211" t="s">
        <v>222</v>
      </c>
      <c r="BH644" s="211" t="s">
        <v>222</v>
      </c>
    </row>
    <row r="645" spans="1:60" x14ac:dyDescent="0.3">
      <c r="A645" s="208">
        <v>642</v>
      </c>
      <c r="B645" s="209" t="s">
        <v>604</v>
      </c>
      <c r="C645" s="207" t="s">
        <v>234</v>
      </c>
      <c r="D645" s="209" t="s">
        <v>286</v>
      </c>
      <c r="E645" s="209" t="s">
        <v>287</v>
      </c>
      <c r="F645" s="209" t="s">
        <v>288</v>
      </c>
      <c r="G645" s="209" t="s">
        <v>605</v>
      </c>
      <c r="H645" s="209" t="s">
        <v>234</v>
      </c>
      <c r="I645" s="209" t="s">
        <v>222</v>
      </c>
      <c r="J645" s="209" t="s">
        <v>234</v>
      </c>
      <c r="K645" s="211">
        <v>100</v>
      </c>
      <c r="L645" s="211" t="s">
        <v>222</v>
      </c>
      <c r="M645" s="211" t="s">
        <v>222</v>
      </c>
      <c r="N645" s="211" t="s">
        <v>222</v>
      </c>
      <c r="O645" s="211" t="s">
        <v>222</v>
      </c>
      <c r="P645" s="213">
        <v>46255</v>
      </c>
      <c r="Q645" s="211" t="s">
        <v>222</v>
      </c>
      <c r="R645" s="211" t="s">
        <v>222</v>
      </c>
      <c r="S645" s="211" t="s">
        <v>222</v>
      </c>
      <c r="T645" s="211">
        <v>11974.05</v>
      </c>
      <c r="U645" s="211">
        <v>13913.31</v>
      </c>
      <c r="V645" s="210">
        <v>86.061835752999997</v>
      </c>
      <c r="W645" s="213">
        <v>46126</v>
      </c>
      <c r="X645" s="211">
        <v>10036.700000000001</v>
      </c>
      <c r="Y645" s="214">
        <v>119.30265924</v>
      </c>
      <c r="Z645" s="213">
        <v>45894</v>
      </c>
      <c r="AA645" s="211" t="s">
        <v>222</v>
      </c>
      <c r="AB645" s="215" t="s">
        <v>222</v>
      </c>
      <c r="AC645" s="211" t="s">
        <v>222</v>
      </c>
      <c r="AD645" s="211" t="s">
        <v>222</v>
      </c>
      <c r="AE645" s="211" t="s">
        <v>222</v>
      </c>
      <c r="AF645" s="215" t="s">
        <v>222</v>
      </c>
      <c r="AG645" s="210">
        <v>0</v>
      </c>
      <c r="AH645" s="211">
        <v>0</v>
      </c>
      <c r="AI645" s="211">
        <v>0</v>
      </c>
      <c r="AJ645" s="210">
        <v>1.8707419330999999</v>
      </c>
      <c r="AK645" s="210">
        <v>0.91994850864</v>
      </c>
      <c r="AL645" s="210">
        <v>-4.3869700442999999</v>
      </c>
      <c r="AM645" s="210">
        <v>-2.9116649032000002</v>
      </c>
      <c r="AN645" s="210">
        <v>22.298495328000001</v>
      </c>
      <c r="AO645" s="210">
        <v>4.2554395619000003</v>
      </c>
      <c r="AP645" s="210">
        <v>14.809631998</v>
      </c>
      <c r="AQ645" s="210">
        <v>1.9721574763</v>
      </c>
      <c r="AR645" s="211">
        <v>11742.47</v>
      </c>
      <c r="AS645" s="210">
        <v>79.011865803000006</v>
      </c>
      <c r="AT645" s="210">
        <v>42.904759118000001</v>
      </c>
      <c r="AU645" s="210">
        <v>-5.3891756629999996</v>
      </c>
      <c r="AV645" s="210">
        <v>6.7227866141000003</v>
      </c>
      <c r="AW645" s="210">
        <v>10.557669368000001</v>
      </c>
      <c r="AX645" s="210">
        <v>-7.6167502997999996</v>
      </c>
      <c r="AY645" s="212">
        <v>8</v>
      </c>
      <c r="AZ645" s="212">
        <v>7</v>
      </c>
      <c r="BA645" s="210">
        <v>0</v>
      </c>
      <c r="BB645" s="210">
        <v>0.33546804830999999</v>
      </c>
      <c r="BC645" s="210">
        <v>1.7040337928</v>
      </c>
      <c r="BD645" s="210">
        <v>18.488264302000001</v>
      </c>
      <c r="BE645" s="209" t="s">
        <v>1756</v>
      </c>
      <c r="BF645" s="209" t="s">
        <v>222</v>
      </c>
      <c r="BG645" s="211">
        <v>0</v>
      </c>
      <c r="BH645" s="210">
        <v>0</v>
      </c>
    </row>
    <row r="646" spans="1:60" x14ac:dyDescent="0.3">
      <c r="A646" s="208">
        <v>643</v>
      </c>
      <c r="B646" s="209" t="s">
        <v>1142</v>
      </c>
      <c r="C646" s="207" t="s">
        <v>234</v>
      </c>
      <c r="D646" s="209" t="s">
        <v>286</v>
      </c>
      <c r="E646" s="209" t="s">
        <v>287</v>
      </c>
      <c r="F646" s="209" t="s">
        <v>288</v>
      </c>
      <c r="G646" s="209" t="s">
        <v>1143</v>
      </c>
      <c r="H646" s="209" t="s">
        <v>234</v>
      </c>
      <c r="I646" s="209" t="s">
        <v>222</v>
      </c>
      <c r="J646" s="209" t="s">
        <v>234</v>
      </c>
      <c r="K646" s="211">
        <v>100</v>
      </c>
      <c r="L646" s="211" t="s">
        <v>222</v>
      </c>
      <c r="M646" s="211" t="s">
        <v>222</v>
      </c>
      <c r="N646" s="211" t="s">
        <v>222</v>
      </c>
      <c r="O646" s="211" t="s">
        <v>222</v>
      </c>
      <c r="P646" s="213">
        <v>46255</v>
      </c>
      <c r="Q646" s="211" t="s">
        <v>222</v>
      </c>
      <c r="R646" s="211" t="s">
        <v>222</v>
      </c>
      <c r="S646" s="211" t="s">
        <v>222</v>
      </c>
      <c r="T646" s="211">
        <v>1362.33</v>
      </c>
      <c r="U646" s="211">
        <v>1699.79</v>
      </c>
      <c r="V646" s="210">
        <v>80.146959330000001</v>
      </c>
      <c r="W646" s="213">
        <v>46077</v>
      </c>
      <c r="X646" s="211">
        <v>1247.53</v>
      </c>
      <c r="Y646" s="214">
        <v>109.20218351</v>
      </c>
      <c r="Z646" s="213">
        <v>46245</v>
      </c>
      <c r="AA646" s="211" t="s">
        <v>222</v>
      </c>
      <c r="AB646" s="215" t="s">
        <v>222</v>
      </c>
      <c r="AC646" s="211" t="s">
        <v>222</v>
      </c>
      <c r="AD646" s="211" t="s">
        <v>222</v>
      </c>
      <c r="AE646" s="211" t="s">
        <v>222</v>
      </c>
      <c r="AF646" s="215" t="s">
        <v>222</v>
      </c>
      <c r="AG646" s="210">
        <v>0</v>
      </c>
      <c r="AH646" s="211">
        <v>0</v>
      </c>
      <c r="AI646" s="211">
        <v>0</v>
      </c>
      <c r="AJ646" s="210">
        <v>3.5826978200999999</v>
      </c>
      <c r="AK646" s="210">
        <v>2.6319043955999999</v>
      </c>
      <c r="AL646" s="210">
        <v>4.7019943895000003</v>
      </c>
      <c r="AM646" s="210">
        <v>-1.7028277041</v>
      </c>
      <c r="AN646" s="210">
        <v>-5.5157921018999998</v>
      </c>
      <c r="AO646" s="210">
        <v>-8.9321167150999994</v>
      </c>
      <c r="AP646" s="210">
        <v>-13.004655431</v>
      </c>
      <c r="AQ646" s="210">
        <v>8.5945907167000009</v>
      </c>
      <c r="AR646" s="211">
        <v>1254.51</v>
      </c>
      <c r="AS646" s="210">
        <v>-22.836460852999998</v>
      </c>
      <c r="AT646" s="210">
        <v>-58.943567538000003</v>
      </c>
      <c r="AU646" s="210">
        <v>1.8488337319999999</v>
      </c>
      <c r="AV646" s="210">
        <v>-6.4647696629000002</v>
      </c>
      <c r="AW646" s="210">
        <v>6.8892676893999996</v>
      </c>
      <c r="AX646" s="210">
        <v>-8.8004014328999993</v>
      </c>
      <c r="AY646" s="212">
        <v>5</v>
      </c>
      <c r="AZ646" s="212">
        <v>5</v>
      </c>
      <c r="BA646" s="210">
        <v>0</v>
      </c>
      <c r="BB646" s="210">
        <v>-0.82203585167000004</v>
      </c>
      <c r="BC646" s="210">
        <v>1.8102319731000001</v>
      </c>
      <c r="BD646" s="210">
        <v>-7.6707358994000003</v>
      </c>
      <c r="BE646" s="209" t="s">
        <v>1756</v>
      </c>
      <c r="BF646" s="209" t="s">
        <v>222</v>
      </c>
      <c r="BG646" s="211">
        <v>0</v>
      </c>
      <c r="BH646" s="210">
        <v>0</v>
      </c>
    </row>
    <row r="647" spans="1:60" x14ac:dyDescent="0.3">
      <c r="A647" s="208">
        <v>644</v>
      </c>
      <c r="B647" s="209" t="s">
        <v>2322</v>
      </c>
      <c r="C647" s="207" t="s">
        <v>234</v>
      </c>
      <c r="D647" s="209" t="s">
        <v>286</v>
      </c>
      <c r="E647" s="209" t="s">
        <v>287</v>
      </c>
      <c r="F647" s="209" t="s">
        <v>288</v>
      </c>
      <c r="G647" s="209" t="s">
        <v>2323</v>
      </c>
      <c r="H647" s="209" t="s">
        <v>234</v>
      </c>
      <c r="I647" s="209" t="s">
        <v>222</v>
      </c>
      <c r="J647" s="209" t="s">
        <v>234</v>
      </c>
      <c r="K647" s="211">
        <v>69.230769230999996</v>
      </c>
      <c r="L647" s="211" t="s">
        <v>222</v>
      </c>
      <c r="M647" s="211" t="s">
        <v>222</v>
      </c>
      <c r="N647" s="211" t="s">
        <v>222</v>
      </c>
      <c r="O647" s="211" t="s">
        <v>222</v>
      </c>
      <c r="P647" s="213">
        <v>46255</v>
      </c>
      <c r="Q647" s="211" t="s">
        <v>222</v>
      </c>
      <c r="R647" s="211" t="s">
        <v>222</v>
      </c>
      <c r="S647" s="211" t="s">
        <v>222</v>
      </c>
      <c r="T647" s="211">
        <v>5496.78</v>
      </c>
      <c r="U647" s="211" t="s">
        <v>222</v>
      </c>
      <c r="V647" s="211" t="s">
        <v>222</v>
      </c>
      <c r="W647" s="215" t="s">
        <v>222</v>
      </c>
      <c r="X647" s="211" t="s">
        <v>222</v>
      </c>
      <c r="Y647" s="211" t="s">
        <v>222</v>
      </c>
      <c r="Z647" s="215" t="s">
        <v>222</v>
      </c>
      <c r="AA647" s="211" t="s">
        <v>222</v>
      </c>
      <c r="AB647" s="215" t="s">
        <v>222</v>
      </c>
      <c r="AC647" s="211" t="s">
        <v>222</v>
      </c>
      <c r="AD647" s="211" t="s">
        <v>222</v>
      </c>
      <c r="AE647" s="211" t="s">
        <v>222</v>
      </c>
      <c r="AF647" s="215" t="s">
        <v>222</v>
      </c>
      <c r="AG647" s="211" t="s">
        <v>222</v>
      </c>
      <c r="AH647" s="211" t="s">
        <v>222</v>
      </c>
      <c r="AI647" s="211">
        <v>0</v>
      </c>
      <c r="AJ647" s="210">
        <v>2.8311981800999999</v>
      </c>
      <c r="AK647" s="210">
        <v>1.8804047557000001</v>
      </c>
      <c r="AL647" s="210">
        <v>-7.3361924220999999</v>
      </c>
      <c r="AM647" s="211" t="s">
        <v>222</v>
      </c>
      <c r="AN647" s="211" t="s">
        <v>222</v>
      </c>
      <c r="AO647" s="211" t="s">
        <v>222</v>
      </c>
      <c r="AP647" s="211" t="s">
        <v>222</v>
      </c>
      <c r="AQ647" s="210">
        <v>-0.34952484202</v>
      </c>
      <c r="AR647" s="211">
        <v>5516.06</v>
      </c>
      <c r="AS647" s="211" t="s">
        <v>222</v>
      </c>
      <c r="AT647" s="211" t="s">
        <v>222</v>
      </c>
      <c r="AU647" s="210">
        <v>-8.9909964204000001</v>
      </c>
      <c r="AV647" s="211" t="s">
        <v>222</v>
      </c>
      <c r="AW647" s="210">
        <v>4.5559356303999996</v>
      </c>
      <c r="AX647" s="210">
        <v>-8.9909964204000001</v>
      </c>
      <c r="AY647" s="211" t="s">
        <v>222</v>
      </c>
      <c r="AZ647" s="211" t="s">
        <v>222</v>
      </c>
      <c r="BA647" s="210">
        <v>0</v>
      </c>
      <c r="BB647" s="211" t="s">
        <v>222</v>
      </c>
      <c r="BC647" s="211" t="s">
        <v>222</v>
      </c>
      <c r="BD647" s="211" t="s">
        <v>222</v>
      </c>
      <c r="BE647" s="209" t="s">
        <v>1756</v>
      </c>
      <c r="BF647" s="209" t="s">
        <v>222</v>
      </c>
      <c r="BG647" s="211">
        <v>0</v>
      </c>
      <c r="BH647" s="210">
        <v>0</v>
      </c>
    </row>
    <row r="648" spans="1:60" x14ac:dyDescent="0.3">
      <c r="A648" s="208">
        <v>645</v>
      </c>
      <c r="B648" s="209" t="s">
        <v>2501</v>
      </c>
      <c r="C648" s="207" t="s">
        <v>234</v>
      </c>
      <c r="D648" s="209" t="s">
        <v>286</v>
      </c>
      <c r="E648" s="209" t="s">
        <v>287</v>
      </c>
      <c r="F648" s="209" t="s">
        <v>288</v>
      </c>
      <c r="G648" s="209" t="s">
        <v>2502</v>
      </c>
      <c r="H648" s="209" t="s">
        <v>234</v>
      </c>
      <c r="I648" s="209" t="s">
        <v>222</v>
      </c>
      <c r="J648" s="209" t="s">
        <v>234</v>
      </c>
      <c r="K648" s="211">
        <v>0</v>
      </c>
      <c r="L648" s="211" t="s">
        <v>222</v>
      </c>
      <c r="M648" s="211" t="s">
        <v>222</v>
      </c>
      <c r="N648" s="211" t="s">
        <v>222</v>
      </c>
      <c r="O648" s="211" t="s">
        <v>222</v>
      </c>
      <c r="P648" s="215" t="s">
        <v>222</v>
      </c>
      <c r="Q648" s="211" t="s">
        <v>222</v>
      </c>
      <c r="R648" s="211" t="s">
        <v>222</v>
      </c>
      <c r="S648" s="211" t="s">
        <v>222</v>
      </c>
      <c r="T648" s="211" t="s">
        <v>222</v>
      </c>
      <c r="U648" s="211" t="s">
        <v>222</v>
      </c>
      <c r="V648" s="211" t="s">
        <v>222</v>
      </c>
      <c r="W648" s="215" t="s">
        <v>222</v>
      </c>
      <c r="X648" s="211" t="s">
        <v>222</v>
      </c>
      <c r="Y648" s="211" t="s">
        <v>222</v>
      </c>
      <c r="Z648" s="215" t="s">
        <v>222</v>
      </c>
      <c r="AA648" s="211" t="s">
        <v>222</v>
      </c>
      <c r="AB648" s="215" t="s">
        <v>222</v>
      </c>
      <c r="AC648" s="211" t="s">
        <v>222</v>
      </c>
      <c r="AD648" s="211" t="s">
        <v>222</v>
      </c>
      <c r="AE648" s="211" t="s">
        <v>222</v>
      </c>
      <c r="AF648" s="215" t="s">
        <v>222</v>
      </c>
      <c r="AG648" s="211" t="s">
        <v>222</v>
      </c>
      <c r="AH648" s="211" t="s">
        <v>222</v>
      </c>
      <c r="AI648" s="211" t="s">
        <v>222</v>
      </c>
      <c r="AJ648" s="211" t="s">
        <v>222</v>
      </c>
      <c r="AK648" s="211" t="s">
        <v>222</v>
      </c>
      <c r="AL648" s="211" t="s">
        <v>222</v>
      </c>
      <c r="AM648" s="211" t="s">
        <v>222</v>
      </c>
      <c r="AN648" s="211" t="s">
        <v>222</v>
      </c>
      <c r="AO648" s="211" t="s">
        <v>222</v>
      </c>
      <c r="AP648" s="211" t="s">
        <v>222</v>
      </c>
      <c r="AQ648" s="211" t="s">
        <v>222</v>
      </c>
      <c r="AR648" s="211" t="s">
        <v>222</v>
      </c>
      <c r="AS648" s="211" t="s">
        <v>222</v>
      </c>
      <c r="AT648" s="211" t="s">
        <v>222</v>
      </c>
      <c r="AU648" s="211" t="s">
        <v>222</v>
      </c>
      <c r="AV648" s="211" t="s">
        <v>222</v>
      </c>
      <c r="AW648" s="211" t="s">
        <v>222</v>
      </c>
      <c r="AX648" s="211" t="s">
        <v>222</v>
      </c>
      <c r="AY648" s="211" t="s">
        <v>222</v>
      </c>
      <c r="AZ648" s="211" t="s">
        <v>222</v>
      </c>
      <c r="BA648" s="211" t="s">
        <v>222</v>
      </c>
      <c r="BB648" s="211" t="s">
        <v>222</v>
      </c>
      <c r="BC648" s="211" t="s">
        <v>222</v>
      </c>
      <c r="BD648" s="211" t="s">
        <v>222</v>
      </c>
      <c r="BE648" s="209" t="s">
        <v>1756</v>
      </c>
      <c r="BF648" s="209" t="s">
        <v>222</v>
      </c>
      <c r="BG648" s="211" t="s">
        <v>222</v>
      </c>
      <c r="BH648" s="211" t="s">
        <v>222</v>
      </c>
    </row>
    <row r="649" spans="1:60" x14ac:dyDescent="0.3">
      <c r="A649" s="208">
        <v>646</v>
      </c>
      <c r="B649" s="209" t="s">
        <v>1521</v>
      </c>
      <c r="C649" s="207" t="s">
        <v>234</v>
      </c>
      <c r="D649" s="209" t="s">
        <v>286</v>
      </c>
      <c r="E649" s="209" t="s">
        <v>287</v>
      </c>
      <c r="F649" s="209" t="s">
        <v>288</v>
      </c>
      <c r="G649" s="209" t="s">
        <v>1522</v>
      </c>
      <c r="H649" s="209" t="s">
        <v>234</v>
      </c>
      <c r="I649" s="209" t="s">
        <v>222</v>
      </c>
      <c r="J649" s="209" t="s">
        <v>234</v>
      </c>
      <c r="K649" s="211">
        <v>100</v>
      </c>
      <c r="L649" s="211" t="s">
        <v>222</v>
      </c>
      <c r="M649" s="211" t="s">
        <v>222</v>
      </c>
      <c r="N649" s="211" t="s">
        <v>222</v>
      </c>
      <c r="O649" s="211" t="s">
        <v>222</v>
      </c>
      <c r="P649" s="213">
        <v>46255</v>
      </c>
      <c r="Q649" s="211" t="s">
        <v>222</v>
      </c>
      <c r="R649" s="211" t="s">
        <v>222</v>
      </c>
      <c r="S649" s="211" t="s">
        <v>222</v>
      </c>
      <c r="T649" s="211">
        <v>2194.92</v>
      </c>
      <c r="U649" s="211">
        <v>2638.29</v>
      </c>
      <c r="V649" s="210">
        <v>83.194796629999999</v>
      </c>
      <c r="W649" s="213">
        <v>46077</v>
      </c>
      <c r="X649" s="211">
        <v>2078.14</v>
      </c>
      <c r="Y649" s="214">
        <v>105.61944816</v>
      </c>
      <c r="Z649" s="213">
        <v>45940</v>
      </c>
      <c r="AA649" s="211" t="s">
        <v>222</v>
      </c>
      <c r="AB649" s="215" t="s">
        <v>222</v>
      </c>
      <c r="AC649" s="211" t="s">
        <v>222</v>
      </c>
      <c r="AD649" s="211" t="s">
        <v>222</v>
      </c>
      <c r="AE649" s="211" t="s">
        <v>222</v>
      </c>
      <c r="AF649" s="215" t="s">
        <v>222</v>
      </c>
      <c r="AG649" s="210">
        <v>0</v>
      </c>
      <c r="AH649" s="211">
        <v>0</v>
      </c>
      <c r="AI649" s="211">
        <v>0</v>
      </c>
      <c r="AJ649" s="210">
        <v>2.5069585849</v>
      </c>
      <c r="AK649" s="210">
        <v>1.5561651604</v>
      </c>
      <c r="AL649" s="210">
        <v>-3.0409584055000001</v>
      </c>
      <c r="AM649" s="210">
        <v>-7.5406604237000003</v>
      </c>
      <c r="AN649" s="210">
        <v>7.6632543449000003</v>
      </c>
      <c r="AO649" s="210">
        <v>-4.8656801810000001</v>
      </c>
      <c r="AP649" s="210">
        <v>0.17439101503000001</v>
      </c>
      <c r="AQ649" s="210">
        <v>2.6608606990000001</v>
      </c>
      <c r="AR649" s="211">
        <v>2138.0300000000002</v>
      </c>
      <c r="AS649" s="211" t="s">
        <v>222</v>
      </c>
      <c r="AT649" s="211" t="s">
        <v>222</v>
      </c>
      <c r="AU649" s="210">
        <v>-4.6296497455000001</v>
      </c>
      <c r="AV649" s="210">
        <v>-2.3983331287</v>
      </c>
      <c r="AW649" s="210">
        <v>9.7153234684999994</v>
      </c>
      <c r="AX649" s="210">
        <v>-5.2818005268999997</v>
      </c>
      <c r="AY649" s="212">
        <v>6</v>
      </c>
      <c r="AZ649" s="212">
        <v>5</v>
      </c>
      <c r="BA649" s="210">
        <v>0</v>
      </c>
      <c r="BB649" s="210">
        <v>-0.34957287410999999</v>
      </c>
      <c r="BC649" s="210">
        <v>1.9787923383999999</v>
      </c>
      <c r="BD649" s="210">
        <v>5.8262039401000001</v>
      </c>
      <c r="BE649" s="209" t="s">
        <v>1756</v>
      </c>
      <c r="BF649" s="209" t="s">
        <v>222</v>
      </c>
      <c r="BG649" s="211">
        <v>0</v>
      </c>
      <c r="BH649" s="210">
        <v>0</v>
      </c>
    </row>
    <row r="650" spans="1:60" x14ac:dyDescent="0.3">
      <c r="A650" s="208">
        <v>647</v>
      </c>
      <c r="B650" s="209" t="s">
        <v>1523</v>
      </c>
      <c r="C650" s="207" t="s">
        <v>234</v>
      </c>
      <c r="D650" s="209" t="s">
        <v>286</v>
      </c>
      <c r="E650" s="209" t="s">
        <v>287</v>
      </c>
      <c r="F650" s="209" t="s">
        <v>288</v>
      </c>
      <c r="G650" s="209" t="s">
        <v>1524</v>
      </c>
      <c r="H650" s="209" t="s">
        <v>234</v>
      </c>
      <c r="I650" s="209" t="s">
        <v>222</v>
      </c>
      <c r="J650" s="209" t="s">
        <v>234</v>
      </c>
      <c r="K650" s="211">
        <v>100</v>
      </c>
      <c r="L650" s="211" t="s">
        <v>222</v>
      </c>
      <c r="M650" s="211" t="s">
        <v>222</v>
      </c>
      <c r="N650" s="211" t="s">
        <v>222</v>
      </c>
      <c r="O650" s="211" t="s">
        <v>222</v>
      </c>
      <c r="P650" s="213">
        <v>46255</v>
      </c>
      <c r="Q650" s="211" t="s">
        <v>222</v>
      </c>
      <c r="R650" s="211" t="s">
        <v>222</v>
      </c>
      <c r="S650" s="211" t="s">
        <v>222</v>
      </c>
      <c r="T650" s="211">
        <v>1674.12</v>
      </c>
      <c r="U650" s="211">
        <v>2430.4499999999998</v>
      </c>
      <c r="V650" s="210">
        <v>68.881071406999993</v>
      </c>
      <c r="W650" s="213">
        <v>46064</v>
      </c>
      <c r="X650" s="211">
        <v>1604.79</v>
      </c>
      <c r="Y650" s="214">
        <v>104.32019142</v>
      </c>
      <c r="Z650" s="213">
        <v>46254</v>
      </c>
      <c r="AA650" s="211" t="s">
        <v>222</v>
      </c>
      <c r="AB650" s="215" t="s">
        <v>222</v>
      </c>
      <c r="AC650" s="211" t="s">
        <v>222</v>
      </c>
      <c r="AD650" s="211" t="s">
        <v>222</v>
      </c>
      <c r="AE650" s="211" t="s">
        <v>222</v>
      </c>
      <c r="AF650" s="215" t="s">
        <v>222</v>
      </c>
      <c r="AG650" s="210">
        <v>0</v>
      </c>
      <c r="AH650" s="211">
        <v>0</v>
      </c>
      <c r="AI650" s="211">
        <v>0</v>
      </c>
      <c r="AJ650" s="210">
        <v>4.3201914270000001</v>
      </c>
      <c r="AK650" s="210">
        <v>3.3693980025000001</v>
      </c>
      <c r="AL650" s="210">
        <v>-6.2763473908999998</v>
      </c>
      <c r="AM650" s="210">
        <v>-17.147792002999999</v>
      </c>
      <c r="AN650" s="210">
        <v>-14.98649225</v>
      </c>
      <c r="AO650" s="210">
        <v>-20.897750898000002</v>
      </c>
      <c r="AP650" s="210">
        <v>-22.475355580999999</v>
      </c>
      <c r="AQ650" s="210">
        <v>2.8089266631999998</v>
      </c>
      <c r="AR650" s="211">
        <v>1628.38</v>
      </c>
      <c r="AS650" s="210">
        <v>-49.154457321999999</v>
      </c>
      <c r="AT650" s="210">
        <v>-85.261564007000004</v>
      </c>
      <c r="AU650" s="210">
        <v>-8.2804641531000005</v>
      </c>
      <c r="AV650" s="210">
        <v>-18.430403845000001</v>
      </c>
      <c r="AW650" s="210">
        <v>11.246928746</v>
      </c>
      <c r="AX650" s="210">
        <v>-8.2804641531000005</v>
      </c>
      <c r="AY650" s="212">
        <v>4</v>
      </c>
      <c r="AZ650" s="212">
        <v>3</v>
      </c>
      <c r="BA650" s="210">
        <v>0</v>
      </c>
      <c r="BB650" s="210">
        <v>-0.95290523634000002</v>
      </c>
      <c r="BC650" s="210">
        <v>2.7593775332999999</v>
      </c>
      <c r="BD650" s="210">
        <v>-11.173765627</v>
      </c>
      <c r="BE650" s="209" t="s">
        <v>1756</v>
      </c>
      <c r="BF650" s="209" t="s">
        <v>222</v>
      </c>
      <c r="BG650" s="211">
        <v>0</v>
      </c>
      <c r="BH650" s="210">
        <v>0</v>
      </c>
    </row>
    <row r="651" spans="1:60" x14ac:dyDescent="0.3">
      <c r="A651" s="208">
        <v>648</v>
      </c>
      <c r="B651" s="209" t="s">
        <v>2503</v>
      </c>
      <c r="C651" s="207" t="s">
        <v>234</v>
      </c>
      <c r="D651" s="209" t="s">
        <v>286</v>
      </c>
      <c r="E651" s="209" t="s">
        <v>287</v>
      </c>
      <c r="F651" s="209" t="s">
        <v>288</v>
      </c>
      <c r="G651" s="209" t="s">
        <v>2504</v>
      </c>
      <c r="H651" s="209" t="s">
        <v>234</v>
      </c>
      <c r="I651" s="209" t="s">
        <v>222</v>
      </c>
      <c r="J651" s="209" t="s">
        <v>234</v>
      </c>
      <c r="K651" s="211">
        <v>100</v>
      </c>
      <c r="L651" s="211" t="s">
        <v>222</v>
      </c>
      <c r="M651" s="211" t="s">
        <v>222</v>
      </c>
      <c r="N651" s="211" t="s">
        <v>222</v>
      </c>
      <c r="O651" s="211" t="s">
        <v>222</v>
      </c>
      <c r="P651" s="213">
        <v>46255</v>
      </c>
      <c r="Q651" s="211" t="s">
        <v>222</v>
      </c>
      <c r="R651" s="211" t="s">
        <v>222</v>
      </c>
      <c r="S651" s="211" t="s">
        <v>222</v>
      </c>
      <c r="T651" s="211">
        <v>174065</v>
      </c>
      <c r="U651" s="211">
        <v>211109.63300999999</v>
      </c>
      <c r="V651" s="210">
        <v>82.452419398000004</v>
      </c>
      <c r="W651" s="213">
        <v>46122</v>
      </c>
      <c r="X651" s="211">
        <v>158922.41297999999</v>
      </c>
      <c r="Y651" s="214">
        <v>109.52828914</v>
      </c>
      <c r="Z651" s="213">
        <v>45940</v>
      </c>
      <c r="AA651" s="211" t="s">
        <v>222</v>
      </c>
      <c r="AB651" s="215" t="s">
        <v>222</v>
      </c>
      <c r="AC651" s="211" t="s">
        <v>222</v>
      </c>
      <c r="AD651" s="211" t="s">
        <v>222</v>
      </c>
      <c r="AE651" s="211" t="s">
        <v>222</v>
      </c>
      <c r="AF651" s="215" t="s">
        <v>222</v>
      </c>
      <c r="AG651" s="210">
        <v>0</v>
      </c>
      <c r="AH651" s="211">
        <v>0</v>
      </c>
      <c r="AI651" s="211">
        <v>0</v>
      </c>
      <c r="AJ651" s="210">
        <v>1.7150704143</v>
      </c>
      <c r="AK651" s="210">
        <v>0.76427698987000003</v>
      </c>
      <c r="AL651" s="210">
        <v>-2.2961414215999998</v>
      </c>
      <c r="AM651" s="210">
        <v>-6.3742369397000003</v>
      </c>
      <c r="AN651" s="210">
        <v>12.116231946999999</v>
      </c>
      <c r="AO651" s="210">
        <v>-1.7492419694000001</v>
      </c>
      <c r="AP651" s="210">
        <v>4.6273686176000002</v>
      </c>
      <c r="AQ651" s="210">
        <v>2.3911764705</v>
      </c>
      <c r="AR651" s="211">
        <v>170000</v>
      </c>
      <c r="AS651" s="210">
        <v>-14.690297081000001</v>
      </c>
      <c r="AT651" s="210">
        <v>-50.797403766999999</v>
      </c>
      <c r="AU651" s="210">
        <v>-4.4564002594999996</v>
      </c>
      <c r="AV651" s="210">
        <v>0.71810508288999997</v>
      </c>
      <c r="AW651" s="210">
        <v>11.618814905000001</v>
      </c>
      <c r="AX651" s="210">
        <v>-8.0394736842000007</v>
      </c>
      <c r="AY651" s="212">
        <v>6</v>
      </c>
      <c r="AZ651" s="212">
        <v>5</v>
      </c>
      <c r="BA651" s="210">
        <v>0</v>
      </c>
      <c r="BB651" s="210">
        <v>-0.17895913278</v>
      </c>
      <c r="BC651" s="210">
        <v>1.7121028503</v>
      </c>
      <c r="BD651" s="210">
        <v>8.2776857225999994</v>
      </c>
      <c r="BE651" s="209" t="s">
        <v>1762</v>
      </c>
      <c r="BF651" s="209" t="s">
        <v>222</v>
      </c>
      <c r="BG651" s="211">
        <v>0</v>
      </c>
      <c r="BH651" s="210">
        <v>0</v>
      </c>
    </row>
    <row r="652" spans="1:60" x14ac:dyDescent="0.3">
      <c r="A652" s="208">
        <v>649</v>
      </c>
      <c r="B652" s="209" t="s">
        <v>1525</v>
      </c>
      <c r="C652" s="207" t="s">
        <v>234</v>
      </c>
      <c r="D652" s="209" t="s">
        <v>286</v>
      </c>
      <c r="E652" s="209" t="s">
        <v>287</v>
      </c>
      <c r="F652" s="209" t="s">
        <v>288</v>
      </c>
      <c r="G652" s="209" t="s">
        <v>1526</v>
      </c>
      <c r="H652" s="209" t="s">
        <v>234</v>
      </c>
      <c r="I652" s="209" t="s">
        <v>222</v>
      </c>
      <c r="J652" s="209" t="s">
        <v>234</v>
      </c>
      <c r="K652" s="211">
        <v>100</v>
      </c>
      <c r="L652" s="211" t="s">
        <v>222</v>
      </c>
      <c r="M652" s="211" t="s">
        <v>222</v>
      </c>
      <c r="N652" s="211" t="s">
        <v>222</v>
      </c>
      <c r="O652" s="211" t="s">
        <v>222</v>
      </c>
      <c r="P652" s="213">
        <v>46255</v>
      </c>
      <c r="Q652" s="211" t="s">
        <v>222</v>
      </c>
      <c r="R652" s="211" t="s">
        <v>222</v>
      </c>
      <c r="S652" s="211" t="s">
        <v>222</v>
      </c>
      <c r="T652" s="211">
        <v>25781.61</v>
      </c>
      <c r="U652" s="211">
        <v>30390.240000000002</v>
      </c>
      <c r="V652" s="210">
        <v>84.835164184000007</v>
      </c>
      <c r="W652" s="213">
        <v>46126</v>
      </c>
      <c r="X652" s="211">
        <v>21722.01</v>
      </c>
      <c r="Y652" s="214">
        <v>118.68887823</v>
      </c>
      <c r="Z652" s="213">
        <v>45895</v>
      </c>
      <c r="AA652" s="211" t="s">
        <v>222</v>
      </c>
      <c r="AB652" s="215" t="s">
        <v>222</v>
      </c>
      <c r="AC652" s="211" t="s">
        <v>222</v>
      </c>
      <c r="AD652" s="211" t="s">
        <v>222</v>
      </c>
      <c r="AE652" s="211" t="s">
        <v>222</v>
      </c>
      <c r="AF652" s="215" t="s">
        <v>222</v>
      </c>
      <c r="AG652" s="210">
        <v>0</v>
      </c>
      <c r="AH652" s="211">
        <v>0</v>
      </c>
      <c r="AI652" s="211">
        <v>0</v>
      </c>
      <c r="AJ652" s="210">
        <v>1.4791892092000001</v>
      </c>
      <c r="AK652" s="210">
        <v>0.52839578475000004</v>
      </c>
      <c r="AL652" s="210">
        <v>-6.3792493012999998</v>
      </c>
      <c r="AM652" s="210">
        <v>-4.8561657509999998</v>
      </c>
      <c r="AN652" s="210">
        <v>20.897559082000001</v>
      </c>
      <c r="AO652" s="210">
        <v>1.6904488340999999</v>
      </c>
      <c r="AP652" s="210">
        <v>13.408695752</v>
      </c>
      <c r="AQ652" s="210">
        <v>1.6062079171999999</v>
      </c>
      <c r="AR652" s="211">
        <v>25374.05</v>
      </c>
      <c r="AS652" s="210">
        <v>60.086297146</v>
      </c>
      <c r="AT652" s="210">
        <v>23.979190461000002</v>
      </c>
      <c r="AU652" s="210">
        <v>-5.8284804668000003</v>
      </c>
      <c r="AV652" s="210">
        <v>4.1577958862999997</v>
      </c>
      <c r="AW652" s="210">
        <v>8.2467460497000005</v>
      </c>
      <c r="AX652" s="210">
        <v>-5.8284804668000003</v>
      </c>
      <c r="AY652" s="212">
        <v>8</v>
      </c>
      <c r="AZ652" s="212">
        <v>6</v>
      </c>
      <c r="BA652" s="210">
        <v>0</v>
      </c>
      <c r="BB652" s="210">
        <v>0.29008487868999999</v>
      </c>
      <c r="BC652" s="210">
        <v>1.7549441436</v>
      </c>
      <c r="BD652" s="210">
        <v>17.896083022999999</v>
      </c>
      <c r="BE652" s="209" t="s">
        <v>1756</v>
      </c>
      <c r="BF652" s="209" t="s">
        <v>222</v>
      </c>
      <c r="BG652" s="211">
        <v>0</v>
      </c>
      <c r="BH652" s="210">
        <v>0</v>
      </c>
    </row>
    <row r="653" spans="1:60" x14ac:dyDescent="0.3">
      <c r="A653" s="208">
        <v>650</v>
      </c>
      <c r="B653" s="209" t="s">
        <v>1240</v>
      </c>
      <c r="C653" s="207" t="s">
        <v>234</v>
      </c>
      <c r="D653" s="209" t="s">
        <v>286</v>
      </c>
      <c r="E653" s="209" t="s">
        <v>287</v>
      </c>
      <c r="F653" s="209" t="s">
        <v>288</v>
      </c>
      <c r="G653" s="209" t="s">
        <v>1241</v>
      </c>
      <c r="H653" s="209" t="s">
        <v>234</v>
      </c>
      <c r="I653" s="209" t="s">
        <v>222</v>
      </c>
      <c r="J653" s="209" t="s">
        <v>234</v>
      </c>
      <c r="K653" s="211">
        <v>100</v>
      </c>
      <c r="L653" s="211" t="s">
        <v>222</v>
      </c>
      <c r="M653" s="211" t="s">
        <v>222</v>
      </c>
      <c r="N653" s="211" t="s">
        <v>222</v>
      </c>
      <c r="O653" s="211" t="s">
        <v>222</v>
      </c>
      <c r="P653" s="213">
        <v>46255</v>
      </c>
      <c r="Q653" s="211" t="s">
        <v>222</v>
      </c>
      <c r="R653" s="211" t="s">
        <v>222</v>
      </c>
      <c r="S653" s="211" t="s">
        <v>222</v>
      </c>
      <c r="T653" s="211">
        <v>1983.74</v>
      </c>
      <c r="U653" s="211">
        <v>2266.92</v>
      </c>
      <c r="V653" s="210">
        <v>87.508160853000007</v>
      </c>
      <c r="W653" s="213">
        <v>46126</v>
      </c>
      <c r="X653" s="211">
        <v>1675.01</v>
      </c>
      <c r="Y653" s="214">
        <v>118.43153175</v>
      </c>
      <c r="Z653" s="213">
        <v>45894</v>
      </c>
      <c r="AA653" s="211" t="s">
        <v>222</v>
      </c>
      <c r="AB653" s="215" t="s">
        <v>222</v>
      </c>
      <c r="AC653" s="211" t="s">
        <v>222</v>
      </c>
      <c r="AD653" s="211" t="s">
        <v>222</v>
      </c>
      <c r="AE653" s="211" t="s">
        <v>222</v>
      </c>
      <c r="AF653" s="215" t="s">
        <v>222</v>
      </c>
      <c r="AG653" s="210">
        <v>0</v>
      </c>
      <c r="AH653" s="211">
        <v>0</v>
      </c>
      <c r="AI653" s="211">
        <v>0</v>
      </c>
      <c r="AJ653" s="210">
        <v>1.7787970673</v>
      </c>
      <c r="AK653" s="210">
        <v>0.82800364288999995</v>
      </c>
      <c r="AL653" s="210">
        <v>-3.8573567969</v>
      </c>
      <c r="AM653" s="210">
        <v>-2.2985505389999998</v>
      </c>
      <c r="AN653" s="210">
        <v>22.146212909999999</v>
      </c>
      <c r="AO653" s="210">
        <v>1.637479634</v>
      </c>
      <c r="AP653" s="210">
        <v>14.657349579</v>
      </c>
      <c r="AQ653" s="210">
        <v>1.7000071774000001</v>
      </c>
      <c r="AR653" s="211">
        <v>1950.58</v>
      </c>
      <c r="AS653" s="210">
        <v>71.374022719999999</v>
      </c>
      <c r="AT653" s="210">
        <v>35.266916035000001</v>
      </c>
      <c r="AU653" s="210">
        <v>-5.7144350917000004</v>
      </c>
      <c r="AV653" s="210">
        <v>4.1048266862</v>
      </c>
      <c r="AW653" s="210">
        <v>8.8401356710000005</v>
      </c>
      <c r="AX653" s="210">
        <v>-5.7144350917000004</v>
      </c>
      <c r="AY653" s="212">
        <v>8</v>
      </c>
      <c r="AZ653" s="212">
        <v>6</v>
      </c>
      <c r="BA653" s="210">
        <v>0</v>
      </c>
      <c r="BB653" s="210">
        <v>0.29619780943000001</v>
      </c>
      <c r="BC653" s="210">
        <v>1.8229360433999999</v>
      </c>
      <c r="BD653" s="210">
        <v>18.947919347999999</v>
      </c>
      <c r="BE653" s="209" t="s">
        <v>1756</v>
      </c>
      <c r="BF653" s="209" t="s">
        <v>222</v>
      </c>
      <c r="BG653" s="211">
        <v>0</v>
      </c>
      <c r="BH653" s="210">
        <v>0</v>
      </c>
    </row>
    <row r="654" spans="1:60" x14ac:dyDescent="0.3">
      <c r="A654" s="208">
        <v>651</v>
      </c>
      <c r="B654" s="209" t="s">
        <v>1527</v>
      </c>
      <c r="C654" s="207" t="s">
        <v>234</v>
      </c>
      <c r="D654" s="209" t="s">
        <v>286</v>
      </c>
      <c r="E654" s="209" t="s">
        <v>287</v>
      </c>
      <c r="F654" s="209" t="s">
        <v>288</v>
      </c>
      <c r="G654" s="209" t="s">
        <v>1528</v>
      </c>
      <c r="H654" s="209" t="s">
        <v>234</v>
      </c>
      <c r="I654" s="209" t="s">
        <v>222</v>
      </c>
      <c r="J654" s="209" t="s">
        <v>234</v>
      </c>
      <c r="K654" s="211">
        <v>100</v>
      </c>
      <c r="L654" s="211" t="s">
        <v>222</v>
      </c>
      <c r="M654" s="211" t="s">
        <v>222</v>
      </c>
      <c r="N654" s="211" t="s">
        <v>222</v>
      </c>
      <c r="O654" s="211" t="s">
        <v>222</v>
      </c>
      <c r="P654" s="213">
        <v>46255</v>
      </c>
      <c r="Q654" s="211" t="s">
        <v>222</v>
      </c>
      <c r="R654" s="211" t="s">
        <v>222</v>
      </c>
      <c r="S654" s="211" t="s">
        <v>222</v>
      </c>
      <c r="T654" s="211">
        <v>4780.75</v>
      </c>
      <c r="U654" s="211">
        <v>5365.38</v>
      </c>
      <c r="V654" s="210">
        <v>89.103660877999999</v>
      </c>
      <c r="W654" s="213">
        <v>46122</v>
      </c>
      <c r="X654" s="211">
        <v>3797.4</v>
      </c>
      <c r="Y654" s="214">
        <v>125.89534945</v>
      </c>
      <c r="Z654" s="213">
        <v>45894</v>
      </c>
      <c r="AA654" s="211" t="s">
        <v>222</v>
      </c>
      <c r="AB654" s="215" t="s">
        <v>222</v>
      </c>
      <c r="AC654" s="211" t="s">
        <v>222</v>
      </c>
      <c r="AD654" s="211" t="s">
        <v>222</v>
      </c>
      <c r="AE654" s="211" t="s">
        <v>222</v>
      </c>
      <c r="AF654" s="215" t="s">
        <v>222</v>
      </c>
      <c r="AG654" s="210">
        <v>0</v>
      </c>
      <c r="AH654" s="211">
        <v>0</v>
      </c>
      <c r="AI654" s="211">
        <v>0</v>
      </c>
      <c r="AJ654" s="210">
        <v>1.2731297596</v>
      </c>
      <c r="AK654" s="210">
        <v>0.32233633518999999</v>
      </c>
      <c r="AL654" s="210">
        <v>-8.1645786030000007</v>
      </c>
      <c r="AM654" s="210">
        <v>-0.76160782482</v>
      </c>
      <c r="AN654" s="210">
        <v>28.725521081</v>
      </c>
      <c r="AO654" s="210">
        <v>13.452178391</v>
      </c>
      <c r="AP654" s="210">
        <v>21.236657751999999</v>
      </c>
      <c r="AQ654" s="210">
        <v>0.60162115769000002</v>
      </c>
      <c r="AR654" s="211">
        <v>4752.16</v>
      </c>
      <c r="AS654" s="210">
        <v>212.11848196</v>
      </c>
      <c r="AT654" s="210">
        <v>176.01137527</v>
      </c>
      <c r="AU654" s="210">
        <v>-8.7486400335999992</v>
      </c>
      <c r="AV654" s="210">
        <v>15.919525442999999</v>
      </c>
      <c r="AW654" s="210">
        <v>11.000999075999999</v>
      </c>
      <c r="AX654" s="210">
        <v>-8.7486400335999992</v>
      </c>
      <c r="AY654" s="212">
        <v>8</v>
      </c>
      <c r="AZ654" s="212">
        <v>6</v>
      </c>
      <c r="BA654" s="210">
        <v>0</v>
      </c>
      <c r="BB654" s="210">
        <v>0.64757112024999997</v>
      </c>
      <c r="BC654" s="210">
        <v>1.620624479</v>
      </c>
      <c r="BD654" s="210">
        <v>24.524576824</v>
      </c>
      <c r="BE654" s="209" t="s">
        <v>1756</v>
      </c>
      <c r="BF654" s="209" t="s">
        <v>222</v>
      </c>
      <c r="BG654" s="211">
        <v>0</v>
      </c>
      <c r="BH654" s="210">
        <v>0</v>
      </c>
    </row>
    <row r="655" spans="1:60" x14ac:dyDescent="0.3">
      <c r="A655" s="208">
        <v>652</v>
      </c>
      <c r="B655" s="209" t="s">
        <v>1529</v>
      </c>
      <c r="C655" s="207" t="s">
        <v>234</v>
      </c>
      <c r="D655" s="209" t="s">
        <v>286</v>
      </c>
      <c r="E655" s="209" t="s">
        <v>287</v>
      </c>
      <c r="F655" s="209" t="s">
        <v>288</v>
      </c>
      <c r="G655" s="209" t="s">
        <v>1530</v>
      </c>
      <c r="H655" s="209" t="s">
        <v>234</v>
      </c>
      <c r="I655" s="209" t="s">
        <v>222</v>
      </c>
      <c r="J655" s="209" t="s">
        <v>234</v>
      </c>
      <c r="K655" s="211">
        <v>100</v>
      </c>
      <c r="L655" s="211" t="s">
        <v>222</v>
      </c>
      <c r="M655" s="211" t="s">
        <v>222</v>
      </c>
      <c r="N655" s="211" t="s">
        <v>222</v>
      </c>
      <c r="O655" s="211" t="s">
        <v>222</v>
      </c>
      <c r="P655" s="213">
        <v>46255</v>
      </c>
      <c r="Q655" s="211" t="s">
        <v>222</v>
      </c>
      <c r="R655" s="211" t="s">
        <v>222</v>
      </c>
      <c r="S655" s="211" t="s">
        <v>222</v>
      </c>
      <c r="T655" s="211">
        <v>1696.8</v>
      </c>
      <c r="U655" s="211">
        <v>2001.24</v>
      </c>
      <c r="V655" s="210">
        <v>84.787431792000007</v>
      </c>
      <c r="W655" s="213">
        <v>46126</v>
      </c>
      <c r="X655" s="211">
        <v>1403.16</v>
      </c>
      <c r="Y655" s="214">
        <v>120.92705037</v>
      </c>
      <c r="Z655" s="213">
        <v>45895</v>
      </c>
      <c r="AA655" s="211" t="s">
        <v>222</v>
      </c>
      <c r="AB655" s="215" t="s">
        <v>222</v>
      </c>
      <c r="AC655" s="211" t="s">
        <v>222</v>
      </c>
      <c r="AD655" s="211" t="s">
        <v>222</v>
      </c>
      <c r="AE655" s="211" t="s">
        <v>222</v>
      </c>
      <c r="AF655" s="215" t="s">
        <v>222</v>
      </c>
      <c r="AG655" s="210">
        <v>0</v>
      </c>
      <c r="AH655" s="211">
        <v>0</v>
      </c>
      <c r="AI655" s="211">
        <v>0</v>
      </c>
      <c r="AJ655" s="210">
        <v>2.1461036028999998</v>
      </c>
      <c r="AK655" s="210">
        <v>1.1953101784</v>
      </c>
      <c r="AL655" s="210">
        <v>-1.6746827374</v>
      </c>
      <c r="AM655" s="210">
        <v>-4.3910904757999996</v>
      </c>
      <c r="AN655" s="210">
        <v>23.769092739000001</v>
      </c>
      <c r="AO655" s="210">
        <v>1.4571611368999999</v>
      </c>
      <c r="AP655" s="210">
        <v>16.28022941</v>
      </c>
      <c r="AQ655" s="210">
        <v>2.2427361139999999</v>
      </c>
      <c r="AR655" s="211">
        <v>1659.58</v>
      </c>
      <c r="AS655" s="210">
        <v>13.589503280000001</v>
      </c>
      <c r="AT655" s="210">
        <v>-22.517603404999999</v>
      </c>
      <c r="AU655" s="210">
        <v>-4.1718671463000003</v>
      </c>
      <c r="AV655" s="210">
        <v>3.9245081892</v>
      </c>
      <c r="AW655" s="210">
        <v>11.552053000000001</v>
      </c>
      <c r="AX655" s="210">
        <v>-6.0249445169999998</v>
      </c>
      <c r="AY655" s="212">
        <v>7</v>
      </c>
      <c r="AZ655" s="212">
        <v>7</v>
      </c>
      <c r="BA655" s="210">
        <v>0</v>
      </c>
      <c r="BB655" s="210">
        <v>0.37876353309999999</v>
      </c>
      <c r="BC655" s="210">
        <v>1.8744541272999999</v>
      </c>
      <c r="BD655" s="210">
        <v>21.31481746</v>
      </c>
      <c r="BE655" s="209" t="s">
        <v>1756</v>
      </c>
      <c r="BF655" s="209" t="s">
        <v>222</v>
      </c>
      <c r="BG655" s="211">
        <v>0</v>
      </c>
      <c r="BH655" s="210">
        <v>0</v>
      </c>
    </row>
    <row r="656" spans="1:60" x14ac:dyDescent="0.3">
      <c r="A656" s="208">
        <v>653</v>
      </c>
      <c r="B656" s="209" t="s">
        <v>2324</v>
      </c>
      <c r="C656" s="207" t="s">
        <v>234</v>
      </c>
      <c r="D656" s="209" t="s">
        <v>286</v>
      </c>
      <c r="E656" s="209" t="s">
        <v>287</v>
      </c>
      <c r="F656" s="209" t="s">
        <v>288</v>
      </c>
      <c r="G656" s="209" t="s">
        <v>2325</v>
      </c>
      <c r="H656" s="209" t="s">
        <v>234</v>
      </c>
      <c r="I656" s="209" t="s">
        <v>222</v>
      </c>
      <c r="J656" s="209" t="s">
        <v>234</v>
      </c>
      <c r="K656" s="211">
        <v>100</v>
      </c>
      <c r="L656" s="211" t="s">
        <v>222</v>
      </c>
      <c r="M656" s="211" t="s">
        <v>222</v>
      </c>
      <c r="N656" s="211" t="s">
        <v>222</v>
      </c>
      <c r="O656" s="211" t="s">
        <v>222</v>
      </c>
      <c r="P656" s="213">
        <v>46255</v>
      </c>
      <c r="Q656" s="211" t="s">
        <v>222</v>
      </c>
      <c r="R656" s="211" t="s">
        <v>222</v>
      </c>
      <c r="S656" s="211" t="s">
        <v>222</v>
      </c>
      <c r="T656" s="211">
        <v>1439.98</v>
      </c>
      <c r="U656" s="211">
        <v>1660.53</v>
      </c>
      <c r="V656" s="210">
        <v>86.718096029999998</v>
      </c>
      <c r="W656" s="213">
        <v>46126</v>
      </c>
      <c r="X656" s="211">
        <v>1251.6300000000001</v>
      </c>
      <c r="Y656" s="214">
        <v>115.04837691</v>
      </c>
      <c r="Z656" s="213">
        <v>45894</v>
      </c>
      <c r="AA656" s="211" t="s">
        <v>222</v>
      </c>
      <c r="AB656" s="215" t="s">
        <v>222</v>
      </c>
      <c r="AC656" s="211" t="s">
        <v>222</v>
      </c>
      <c r="AD656" s="211" t="s">
        <v>222</v>
      </c>
      <c r="AE656" s="211" t="s">
        <v>222</v>
      </c>
      <c r="AF656" s="215" t="s">
        <v>222</v>
      </c>
      <c r="AG656" s="210">
        <v>0</v>
      </c>
      <c r="AH656" s="211">
        <v>0</v>
      </c>
      <c r="AI656" s="211">
        <v>0</v>
      </c>
      <c r="AJ656" s="210">
        <v>1.9151827422000001</v>
      </c>
      <c r="AK656" s="210">
        <v>0.96438931778000003</v>
      </c>
      <c r="AL656" s="210">
        <v>-1.1335470891999999</v>
      </c>
      <c r="AM656" s="210">
        <v>-1.7447374706000001</v>
      </c>
      <c r="AN656" s="210">
        <v>17.891031152</v>
      </c>
      <c r="AO656" s="210">
        <v>1.1300030199</v>
      </c>
      <c r="AP656" s="210">
        <v>10.402167821000001</v>
      </c>
      <c r="AQ656" s="210">
        <v>1.7136156866000001</v>
      </c>
      <c r="AR656" s="211">
        <v>1415.72</v>
      </c>
      <c r="AS656" s="211" t="s">
        <v>222</v>
      </c>
      <c r="AT656" s="211" t="s">
        <v>222</v>
      </c>
      <c r="AU656" s="210">
        <v>-3.4975907570999998</v>
      </c>
      <c r="AV656" s="210">
        <v>3.5973500720999998</v>
      </c>
      <c r="AW656" s="210">
        <v>10.224806691</v>
      </c>
      <c r="AX656" s="210">
        <v>-7.4795879632000002</v>
      </c>
      <c r="AY656" s="212">
        <v>8</v>
      </c>
      <c r="AZ656" s="212">
        <v>7</v>
      </c>
      <c r="BA656" s="210">
        <v>0</v>
      </c>
      <c r="BB656" s="210">
        <v>0.11778352307999999</v>
      </c>
      <c r="BC656" s="210">
        <v>1.6802995751000001</v>
      </c>
      <c r="BD656" s="210">
        <v>14.169022924</v>
      </c>
      <c r="BE656" s="209" t="s">
        <v>1756</v>
      </c>
      <c r="BF656" s="209" t="s">
        <v>222</v>
      </c>
      <c r="BG656" s="211">
        <v>0</v>
      </c>
      <c r="BH656" s="210">
        <v>0</v>
      </c>
    </row>
    <row r="657" spans="1:60" x14ac:dyDescent="0.3">
      <c r="A657" s="208">
        <v>654</v>
      </c>
      <c r="B657" s="209" t="s">
        <v>2326</v>
      </c>
      <c r="C657" s="207" t="s">
        <v>234</v>
      </c>
      <c r="D657" s="209" t="s">
        <v>286</v>
      </c>
      <c r="E657" s="209" t="s">
        <v>287</v>
      </c>
      <c r="F657" s="209" t="s">
        <v>288</v>
      </c>
      <c r="G657" s="209" t="s">
        <v>2327</v>
      </c>
      <c r="H657" s="209" t="s">
        <v>234</v>
      </c>
      <c r="I657" s="209" t="s">
        <v>222</v>
      </c>
      <c r="J657" s="209" t="s">
        <v>234</v>
      </c>
      <c r="K657" s="211">
        <v>100</v>
      </c>
      <c r="L657" s="211" t="s">
        <v>222</v>
      </c>
      <c r="M657" s="211" t="s">
        <v>222</v>
      </c>
      <c r="N657" s="211" t="s">
        <v>222</v>
      </c>
      <c r="O657" s="211" t="s">
        <v>222</v>
      </c>
      <c r="P657" s="213">
        <v>46255</v>
      </c>
      <c r="Q657" s="211" t="s">
        <v>222</v>
      </c>
      <c r="R657" s="211" t="s">
        <v>222</v>
      </c>
      <c r="S657" s="211" t="s">
        <v>222</v>
      </c>
      <c r="T657" s="211">
        <v>999.96</v>
      </c>
      <c r="U657" s="211">
        <v>1203.33</v>
      </c>
      <c r="V657" s="210">
        <v>83.099399167000001</v>
      </c>
      <c r="W657" s="213">
        <v>46077</v>
      </c>
      <c r="X657" s="211">
        <v>964.29</v>
      </c>
      <c r="Y657" s="214">
        <v>103.69909466999999</v>
      </c>
      <c r="Z657" s="213">
        <v>45940</v>
      </c>
      <c r="AA657" s="211" t="s">
        <v>222</v>
      </c>
      <c r="AB657" s="215" t="s">
        <v>222</v>
      </c>
      <c r="AC657" s="211" t="s">
        <v>222</v>
      </c>
      <c r="AD657" s="211" t="s">
        <v>222</v>
      </c>
      <c r="AE657" s="211" t="s">
        <v>222</v>
      </c>
      <c r="AF657" s="215" t="s">
        <v>222</v>
      </c>
      <c r="AG657" s="210">
        <v>0</v>
      </c>
      <c r="AH657" s="211">
        <v>0</v>
      </c>
      <c r="AI657" s="211">
        <v>0</v>
      </c>
      <c r="AJ657" s="210">
        <v>2.4664665075999999</v>
      </c>
      <c r="AK657" s="210">
        <v>1.5156730831</v>
      </c>
      <c r="AL657" s="210">
        <v>-2.7493848653000001</v>
      </c>
      <c r="AM657" s="210">
        <v>-6.8504890544999997</v>
      </c>
      <c r="AN657" s="210">
        <v>5.7800533152</v>
      </c>
      <c r="AO657" s="210">
        <v>-6.1043973070000002</v>
      </c>
      <c r="AP657" s="210">
        <v>-1.7088100147</v>
      </c>
      <c r="AQ657" s="210">
        <v>2.4077013672000001</v>
      </c>
      <c r="AR657" s="211">
        <v>976.45</v>
      </c>
      <c r="AS657" s="211" t="s">
        <v>222</v>
      </c>
      <c r="AT657" s="211" t="s">
        <v>222</v>
      </c>
      <c r="AU657" s="210">
        <v>-4.3997017152</v>
      </c>
      <c r="AV657" s="210">
        <v>-3.6370502547000001</v>
      </c>
      <c r="AW657" s="210">
        <v>9.0087044705999997</v>
      </c>
      <c r="AX657" s="210">
        <v>-5.5394030762000002</v>
      </c>
      <c r="AY657" s="212">
        <v>6</v>
      </c>
      <c r="AZ657" s="212">
        <v>5</v>
      </c>
      <c r="BA657" s="210">
        <v>0</v>
      </c>
      <c r="BB657" s="210">
        <v>-0.43432727001999999</v>
      </c>
      <c r="BC657" s="210">
        <v>1.9628609131000001</v>
      </c>
      <c r="BD657" s="210">
        <v>3.9108068606000002</v>
      </c>
      <c r="BE657" s="209" t="s">
        <v>1756</v>
      </c>
      <c r="BF657" s="209" t="s">
        <v>222</v>
      </c>
      <c r="BG657" s="211">
        <v>0</v>
      </c>
      <c r="BH657" s="210">
        <v>0</v>
      </c>
    </row>
    <row r="658" spans="1:60" x14ac:dyDescent="0.3">
      <c r="A658" s="208">
        <v>655</v>
      </c>
      <c r="B658" s="209" t="s">
        <v>606</v>
      </c>
      <c r="C658" s="207" t="s">
        <v>234</v>
      </c>
      <c r="D658" s="209" t="s">
        <v>286</v>
      </c>
      <c r="E658" s="209" t="s">
        <v>287</v>
      </c>
      <c r="F658" s="209" t="s">
        <v>288</v>
      </c>
      <c r="G658" s="209" t="s">
        <v>607</v>
      </c>
      <c r="H658" s="209" t="s">
        <v>222</v>
      </c>
      <c r="I658" s="209" t="s">
        <v>222</v>
      </c>
      <c r="J658" s="209" t="s">
        <v>234</v>
      </c>
      <c r="K658" s="211">
        <v>100</v>
      </c>
      <c r="L658" s="211" t="s">
        <v>222</v>
      </c>
      <c r="M658" s="211" t="s">
        <v>222</v>
      </c>
      <c r="N658" s="211" t="s">
        <v>222</v>
      </c>
      <c r="O658" s="211" t="s">
        <v>222</v>
      </c>
      <c r="P658" s="213">
        <v>46255</v>
      </c>
      <c r="Q658" s="211" t="s">
        <v>222</v>
      </c>
      <c r="R658" s="211" t="s">
        <v>222</v>
      </c>
      <c r="S658" s="211" t="s">
        <v>222</v>
      </c>
      <c r="T658" s="211">
        <v>171031.73</v>
      </c>
      <c r="U658" s="211">
        <v>198657.33</v>
      </c>
      <c r="V658" s="210">
        <v>86.093843101999994</v>
      </c>
      <c r="W658" s="213">
        <v>46126</v>
      </c>
      <c r="X658" s="211">
        <v>137771.39000000001</v>
      </c>
      <c r="Y658" s="214">
        <v>124.14168863</v>
      </c>
      <c r="Z658" s="213">
        <v>45895</v>
      </c>
      <c r="AA658" s="211" t="s">
        <v>222</v>
      </c>
      <c r="AB658" s="215" t="s">
        <v>222</v>
      </c>
      <c r="AC658" s="211" t="s">
        <v>222</v>
      </c>
      <c r="AD658" s="211" t="s">
        <v>222</v>
      </c>
      <c r="AE658" s="211" t="s">
        <v>222</v>
      </c>
      <c r="AF658" s="215" t="s">
        <v>222</v>
      </c>
      <c r="AG658" s="210">
        <v>0</v>
      </c>
      <c r="AH658" s="211">
        <v>0</v>
      </c>
      <c r="AI658" s="211">
        <v>0</v>
      </c>
      <c r="AJ658" s="210">
        <v>1.8487659677999999</v>
      </c>
      <c r="AK658" s="210">
        <v>0.89797254331999998</v>
      </c>
      <c r="AL658" s="210">
        <v>-1.3234740502</v>
      </c>
      <c r="AM658" s="210">
        <v>-3.7253786745999999</v>
      </c>
      <c r="AN658" s="210">
        <v>27.150880394000001</v>
      </c>
      <c r="AO658" s="210">
        <v>6.1482310328000001</v>
      </c>
      <c r="AP658" s="210">
        <v>19.662017064</v>
      </c>
      <c r="AQ658" s="210">
        <v>2.4545779114999999</v>
      </c>
      <c r="AR658" s="211">
        <v>166934.20000000001</v>
      </c>
      <c r="AS658" s="210">
        <v>44.877354424000004</v>
      </c>
      <c r="AT658" s="210">
        <v>8.7702477385000002</v>
      </c>
      <c r="AU658" s="210">
        <v>-3.9142186192000001</v>
      </c>
      <c r="AV658" s="210">
        <v>8.6155780849999992</v>
      </c>
      <c r="AW658" s="210">
        <v>12.560734538</v>
      </c>
      <c r="AX658" s="210">
        <v>-7.2231050957000003</v>
      </c>
      <c r="AY658" s="212">
        <v>7</v>
      </c>
      <c r="AZ658" s="212">
        <v>8</v>
      </c>
      <c r="BA658" s="210">
        <v>0</v>
      </c>
      <c r="BB658" s="210">
        <v>0.55704163828999997</v>
      </c>
      <c r="BC658" s="210">
        <v>1.7098097122</v>
      </c>
      <c r="BD658" s="210">
        <v>23.167504519000001</v>
      </c>
      <c r="BE658" s="209" t="s">
        <v>1756</v>
      </c>
      <c r="BF658" s="209" t="s">
        <v>222</v>
      </c>
      <c r="BG658" s="211">
        <v>0</v>
      </c>
      <c r="BH658" s="210">
        <v>0</v>
      </c>
    </row>
    <row r="659" spans="1:60" x14ac:dyDescent="0.3">
      <c r="A659" s="208">
        <v>656</v>
      </c>
      <c r="B659" s="209" t="s">
        <v>1531</v>
      </c>
      <c r="C659" s="207" t="s">
        <v>234</v>
      </c>
      <c r="D659" s="209" t="s">
        <v>286</v>
      </c>
      <c r="E659" s="209" t="s">
        <v>287</v>
      </c>
      <c r="F659" s="209" t="s">
        <v>288</v>
      </c>
      <c r="G659" s="209" t="s">
        <v>1532</v>
      </c>
      <c r="H659" s="209" t="s">
        <v>234</v>
      </c>
      <c r="I659" s="209" t="s">
        <v>222</v>
      </c>
      <c r="J659" s="209" t="s">
        <v>234</v>
      </c>
      <c r="K659" s="211">
        <v>100</v>
      </c>
      <c r="L659" s="211" t="s">
        <v>222</v>
      </c>
      <c r="M659" s="211" t="s">
        <v>222</v>
      </c>
      <c r="N659" s="211" t="s">
        <v>222</v>
      </c>
      <c r="O659" s="211" t="s">
        <v>222</v>
      </c>
      <c r="P659" s="213">
        <v>46255</v>
      </c>
      <c r="Q659" s="211" t="s">
        <v>222</v>
      </c>
      <c r="R659" s="211" t="s">
        <v>222</v>
      </c>
      <c r="S659" s="211" t="s">
        <v>222</v>
      </c>
      <c r="T659" s="211">
        <v>1373.47</v>
      </c>
      <c r="U659" s="211">
        <v>1538.37</v>
      </c>
      <c r="V659" s="210">
        <v>89.280862210999999</v>
      </c>
      <c r="W659" s="213">
        <v>46126</v>
      </c>
      <c r="X659" s="211">
        <v>1197.78</v>
      </c>
      <c r="Y659" s="214">
        <v>114.66796907</v>
      </c>
      <c r="Z659" s="213">
        <v>45894</v>
      </c>
      <c r="AA659" s="211" t="s">
        <v>222</v>
      </c>
      <c r="AB659" s="215" t="s">
        <v>222</v>
      </c>
      <c r="AC659" s="211" t="s">
        <v>222</v>
      </c>
      <c r="AD659" s="211" t="s">
        <v>222</v>
      </c>
      <c r="AE659" s="211" t="s">
        <v>222</v>
      </c>
      <c r="AF659" s="215" t="s">
        <v>222</v>
      </c>
      <c r="AG659" s="210">
        <v>0</v>
      </c>
      <c r="AH659" s="211">
        <v>0</v>
      </c>
      <c r="AI659" s="211">
        <v>0</v>
      </c>
      <c r="AJ659" s="210">
        <v>1.5707387058</v>
      </c>
      <c r="AK659" s="210">
        <v>0.61994528132000004</v>
      </c>
      <c r="AL659" s="210">
        <v>0.48947160485000002</v>
      </c>
      <c r="AM659" s="210">
        <v>0.34923905350000001</v>
      </c>
      <c r="AN659" s="210">
        <v>17.489007887</v>
      </c>
      <c r="AO659" s="210">
        <v>1.3130039022</v>
      </c>
      <c r="AP659" s="210">
        <v>10.000144557</v>
      </c>
      <c r="AQ659" s="210">
        <v>1.9582952884</v>
      </c>
      <c r="AR659" s="211">
        <v>1347.09</v>
      </c>
      <c r="AS659" s="210">
        <v>34.146269998000001</v>
      </c>
      <c r="AT659" s="210">
        <v>-1.9608366875000001</v>
      </c>
      <c r="AU659" s="210">
        <v>-2.0188761351000002</v>
      </c>
      <c r="AV659" s="210">
        <v>3.7803509544999998</v>
      </c>
      <c r="AW659" s="210">
        <v>10.110867689000001</v>
      </c>
      <c r="AX659" s="210">
        <v>-7.1978760818999996</v>
      </c>
      <c r="AY659" s="212">
        <v>6</v>
      </c>
      <c r="AZ659" s="212">
        <v>7</v>
      </c>
      <c r="BA659" s="210">
        <v>0</v>
      </c>
      <c r="BB659" s="210">
        <v>9.9586810910999995E-2</v>
      </c>
      <c r="BC659" s="210">
        <v>1.4506248714000001</v>
      </c>
      <c r="BD659" s="210">
        <v>12.141486733000001</v>
      </c>
      <c r="BE659" s="209" t="s">
        <v>1756</v>
      </c>
      <c r="BF659" s="209" t="s">
        <v>222</v>
      </c>
      <c r="BG659" s="211">
        <v>0</v>
      </c>
      <c r="BH659" s="210">
        <v>0</v>
      </c>
    </row>
    <row r="660" spans="1:60" x14ac:dyDescent="0.3">
      <c r="A660" s="208">
        <v>657</v>
      </c>
      <c r="B660" s="209" t="s">
        <v>608</v>
      </c>
      <c r="C660" s="207" t="s">
        <v>234</v>
      </c>
      <c r="D660" s="209" t="s">
        <v>286</v>
      </c>
      <c r="E660" s="209" t="s">
        <v>287</v>
      </c>
      <c r="F660" s="209" t="s">
        <v>288</v>
      </c>
      <c r="G660" s="209" t="s">
        <v>609</v>
      </c>
      <c r="H660" s="209" t="s">
        <v>234</v>
      </c>
      <c r="I660" s="209" t="s">
        <v>222</v>
      </c>
      <c r="J660" s="209" t="s">
        <v>234</v>
      </c>
      <c r="K660" s="211">
        <v>100</v>
      </c>
      <c r="L660" s="211" t="s">
        <v>222</v>
      </c>
      <c r="M660" s="211" t="s">
        <v>222</v>
      </c>
      <c r="N660" s="211" t="s">
        <v>222</v>
      </c>
      <c r="O660" s="211" t="s">
        <v>222</v>
      </c>
      <c r="P660" s="213">
        <v>46255</v>
      </c>
      <c r="Q660" s="211" t="s">
        <v>222</v>
      </c>
      <c r="R660" s="211" t="s">
        <v>222</v>
      </c>
      <c r="S660" s="211" t="s">
        <v>222</v>
      </c>
      <c r="T660" s="211">
        <v>6706.43</v>
      </c>
      <c r="U660" s="211">
        <v>7808.39</v>
      </c>
      <c r="V660" s="210">
        <v>85.887487688999997</v>
      </c>
      <c r="W660" s="213">
        <v>46126</v>
      </c>
      <c r="X660" s="211">
        <v>5444.39</v>
      </c>
      <c r="Y660" s="214">
        <v>123.18055833</v>
      </c>
      <c r="Z660" s="213">
        <v>45895</v>
      </c>
      <c r="AA660" s="211" t="s">
        <v>222</v>
      </c>
      <c r="AB660" s="215" t="s">
        <v>222</v>
      </c>
      <c r="AC660" s="211" t="s">
        <v>222</v>
      </c>
      <c r="AD660" s="211" t="s">
        <v>222</v>
      </c>
      <c r="AE660" s="211" t="s">
        <v>222</v>
      </c>
      <c r="AF660" s="215" t="s">
        <v>222</v>
      </c>
      <c r="AG660" s="210">
        <v>0</v>
      </c>
      <c r="AH660" s="211">
        <v>0</v>
      </c>
      <c r="AI660" s="211">
        <v>0</v>
      </c>
      <c r="AJ660" s="210">
        <v>1.8376987919000001</v>
      </c>
      <c r="AK660" s="210">
        <v>0.88690536741000003</v>
      </c>
      <c r="AL660" s="210">
        <v>-1.2560845969000001</v>
      </c>
      <c r="AM660" s="210">
        <v>-3.9501649901000002</v>
      </c>
      <c r="AN660" s="210">
        <v>26.103617960000001</v>
      </c>
      <c r="AO660" s="210">
        <v>5.6554994524</v>
      </c>
      <c r="AP660" s="210">
        <v>18.61475463</v>
      </c>
      <c r="AQ660" s="210">
        <v>2.5136082445999999</v>
      </c>
      <c r="AR660" s="211">
        <v>6541.99</v>
      </c>
      <c r="AS660" s="210">
        <v>40.060147235000002</v>
      </c>
      <c r="AT660" s="210">
        <v>3.9530405501999999</v>
      </c>
      <c r="AU660" s="210">
        <v>-3.8253709212000002</v>
      </c>
      <c r="AV660" s="210">
        <v>8.1228465046</v>
      </c>
      <c r="AW660" s="210">
        <v>12.527550433</v>
      </c>
      <c r="AX660" s="210">
        <v>-7.2271730953000004</v>
      </c>
      <c r="AY660" s="212">
        <v>7</v>
      </c>
      <c r="AZ660" s="212">
        <v>8</v>
      </c>
      <c r="BA660" s="210">
        <v>0</v>
      </c>
      <c r="BB660" s="210">
        <v>0.50612935442999996</v>
      </c>
      <c r="BC660" s="210">
        <v>1.7103404044999999</v>
      </c>
      <c r="BD660" s="210">
        <v>22.151054094999999</v>
      </c>
      <c r="BE660" s="209" t="s">
        <v>1756</v>
      </c>
      <c r="BF660" s="209" t="s">
        <v>222</v>
      </c>
      <c r="BG660" s="211">
        <v>0</v>
      </c>
      <c r="BH660" s="210">
        <v>0</v>
      </c>
    </row>
    <row r="661" spans="1:60" x14ac:dyDescent="0.3">
      <c r="A661" s="208">
        <v>658</v>
      </c>
      <c r="B661" s="209" t="s">
        <v>610</v>
      </c>
      <c r="C661" s="207" t="s">
        <v>234</v>
      </c>
      <c r="D661" s="209" t="s">
        <v>286</v>
      </c>
      <c r="E661" s="209" t="s">
        <v>287</v>
      </c>
      <c r="F661" s="209" t="s">
        <v>288</v>
      </c>
      <c r="G661" s="209" t="s">
        <v>611</v>
      </c>
      <c r="H661" s="209" t="s">
        <v>222</v>
      </c>
      <c r="I661" s="209" t="s">
        <v>222</v>
      </c>
      <c r="J661" s="209" t="s">
        <v>234</v>
      </c>
      <c r="K661" s="211">
        <v>100</v>
      </c>
      <c r="L661" s="211" t="s">
        <v>222</v>
      </c>
      <c r="M661" s="211" t="s">
        <v>222</v>
      </c>
      <c r="N661" s="211" t="s">
        <v>222</v>
      </c>
      <c r="O661" s="211" t="s">
        <v>222</v>
      </c>
      <c r="P661" s="213">
        <v>46255</v>
      </c>
      <c r="Q661" s="211" t="s">
        <v>222</v>
      </c>
      <c r="R661" s="211" t="s">
        <v>222</v>
      </c>
      <c r="S661" s="211" t="s">
        <v>222</v>
      </c>
      <c r="T661" s="211">
        <v>28930.02</v>
      </c>
      <c r="U661" s="211">
        <v>33579.199999999997</v>
      </c>
      <c r="V661" s="210">
        <v>86.154583790000004</v>
      </c>
      <c r="W661" s="213">
        <v>46126</v>
      </c>
      <c r="X661" s="211">
        <v>23065.35</v>
      </c>
      <c r="Y661" s="214">
        <v>125.4263213</v>
      </c>
      <c r="Z661" s="213">
        <v>45895</v>
      </c>
      <c r="AA661" s="211" t="s">
        <v>222</v>
      </c>
      <c r="AB661" s="215" t="s">
        <v>222</v>
      </c>
      <c r="AC661" s="211" t="s">
        <v>222</v>
      </c>
      <c r="AD661" s="211" t="s">
        <v>222</v>
      </c>
      <c r="AE661" s="211" t="s">
        <v>222</v>
      </c>
      <c r="AF661" s="215" t="s">
        <v>222</v>
      </c>
      <c r="AG661" s="210">
        <v>0</v>
      </c>
      <c r="AH661" s="211">
        <v>0</v>
      </c>
      <c r="AI661" s="211">
        <v>0</v>
      </c>
      <c r="AJ661" s="210">
        <v>1.7808648588</v>
      </c>
      <c r="AK661" s="210">
        <v>0.83007143438999997</v>
      </c>
      <c r="AL661" s="210">
        <v>-0.88341492547</v>
      </c>
      <c r="AM661" s="210">
        <v>-3.6900372687999998</v>
      </c>
      <c r="AN661" s="210">
        <v>28.389220106</v>
      </c>
      <c r="AO661" s="210">
        <v>7.2866219647000001</v>
      </c>
      <c r="AP661" s="210">
        <v>20.900356775999999</v>
      </c>
      <c r="AQ661" s="210">
        <v>2.6750505478000002</v>
      </c>
      <c r="AR661" s="211">
        <v>28176.29</v>
      </c>
      <c r="AS661" s="210">
        <v>47.216076207999997</v>
      </c>
      <c r="AT661" s="210">
        <v>11.108969523000001</v>
      </c>
      <c r="AU661" s="210">
        <v>-3.7212557561000001</v>
      </c>
      <c r="AV661" s="210">
        <v>9.7539690169999993</v>
      </c>
      <c r="AW661" s="210">
        <v>13.154784486</v>
      </c>
      <c r="AX661" s="210">
        <v>-7.4755925628000002</v>
      </c>
      <c r="AY661" s="212">
        <v>7</v>
      </c>
      <c r="AZ661" s="212">
        <v>7</v>
      </c>
      <c r="BA661" s="210">
        <v>0</v>
      </c>
      <c r="BB661" s="210">
        <v>0.61884223073</v>
      </c>
      <c r="BC661" s="210">
        <v>1.6787797878999999</v>
      </c>
      <c r="BD661" s="210">
        <v>24.141885804000001</v>
      </c>
      <c r="BE661" s="209" t="s">
        <v>1756</v>
      </c>
      <c r="BF661" s="209" t="s">
        <v>222</v>
      </c>
      <c r="BG661" s="211">
        <v>0</v>
      </c>
      <c r="BH661" s="210">
        <v>0</v>
      </c>
    </row>
    <row r="662" spans="1:60" x14ac:dyDescent="0.3">
      <c r="A662" s="208">
        <v>659</v>
      </c>
      <c r="B662" s="209" t="s">
        <v>612</v>
      </c>
      <c r="C662" s="207" t="s">
        <v>234</v>
      </c>
      <c r="D662" s="209" t="s">
        <v>286</v>
      </c>
      <c r="E662" s="209" t="s">
        <v>287</v>
      </c>
      <c r="F662" s="209" t="s">
        <v>288</v>
      </c>
      <c r="G662" s="209" t="s">
        <v>613</v>
      </c>
      <c r="H662" s="209" t="s">
        <v>222</v>
      </c>
      <c r="I662" s="209" t="s">
        <v>222</v>
      </c>
      <c r="J662" s="209" t="s">
        <v>234</v>
      </c>
      <c r="K662" s="211">
        <v>100</v>
      </c>
      <c r="L662" s="211" t="s">
        <v>222</v>
      </c>
      <c r="M662" s="211" t="s">
        <v>222</v>
      </c>
      <c r="N662" s="211" t="s">
        <v>222</v>
      </c>
      <c r="O662" s="211" t="s">
        <v>222</v>
      </c>
      <c r="P662" s="213">
        <v>46255</v>
      </c>
      <c r="Q662" s="211" t="s">
        <v>222</v>
      </c>
      <c r="R662" s="211" t="s">
        <v>222</v>
      </c>
      <c r="S662" s="211" t="s">
        <v>222</v>
      </c>
      <c r="T662" s="211">
        <v>72177.460000000006</v>
      </c>
      <c r="U662" s="211">
        <v>83934.35</v>
      </c>
      <c r="V662" s="210">
        <v>85.992755052000007</v>
      </c>
      <c r="W662" s="213">
        <v>46126</v>
      </c>
      <c r="X662" s="211">
        <v>58219.11</v>
      </c>
      <c r="Y662" s="214">
        <v>123.97554685999999</v>
      </c>
      <c r="Z662" s="213">
        <v>45895</v>
      </c>
      <c r="AA662" s="211" t="s">
        <v>222</v>
      </c>
      <c r="AB662" s="215" t="s">
        <v>222</v>
      </c>
      <c r="AC662" s="211" t="s">
        <v>222</v>
      </c>
      <c r="AD662" s="211" t="s">
        <v>222</v>
      </c>
      <c r="AE662" s="211" t="s">
        <v>222</v>
      </c>
      <c r="AF662" s="215" t="s">
        <v>222</v>
      </c>
      <c r="AG662" s="210">
        <v>0</v>
      </c>
      <c r="AH662" s="211">
        <v>0</v>
      </c>
      <c r="AI662" s="211">
        <v>0</v>
      </c>
      <c r="AJ662" s="210">
        <v>1.8167552715999999</v>
      </c>
      <c r="AK662" s="210">
        <v>0.86596184719000002</v>
      </c>
      <c r="AL662" s="210">
        <v>-1.2331376810000001</v>
      </c>
      <c r="AM662" s="210">
        <v>-3.8638425421</v>
      </c>
      <c r="AN662" s="210">
        <v>26.945667347000001</v>
      </c>
      <c r="AO662" s="210">
        <v>6.1157178376000001</v>
      </c>
      <c r="AP662" s="210">
        <v>19.456804018</v>
      </c>
      <c r="AQ662" s="210">
        <v>2.5164134298</v>
      </c>
      <c r="AR662" s="211">
        <v>70405.759999999995</v>
      </c>
      <c r="AS662" s="210">
        <v>42.622991958999997</v>
      </c>
      <c r="AT662" s="210">
        <v>6.5158852742000004</v>
      </c>
      <c r="AU662" s="210">
        <v>-3.8510744866</v>
      </c>
      <c r="AV662" s="210">
        <v>8.5830648897999993</v>
      </c>
      <c r="AW662" s="210">
        <v>12.666175518999999</v>
      </c>
      <c r="AX662" s="210">
        <v>-7.2593738135999999</v>
      </c>
      <c r="AY662" s="212">
        <v>7</v>
      </c>
      <c r="AZ662" s="212">
        <v>8</v>
      </c>
      <c r="BA662" s="210">
        <v>0</v>
      </c>
      <c r="BB662" s="210">
        <v>0.54762414955000005</v>
      </c>
      <c r="BC662" s="210">
        <v>1.7037297518000001</v>
      </c>
      <c r="BD662" s="210">
        <v>22.913075642999999</v>
      </c>
      <c r="BE662" s="209" t="s">
        <v>1756</v>
      </c>
      <c r="BF662" s="209" t="s">
        <v>222</v>
      </c>
      <c r="BG662" s="211">
        <v>0</v>
      </c>
      <c r="BH662" s="210">
        <v>0</v>
      </c>
    </row>
    <row r="663" spans="1:60" x14ac:dyDescent="0.3">
      <c r="A663" s="208">
        <v>660</v>
      </c>
      <c r="B663" s="209" t="s">
        <v>614</v>
      </c>
      <c r="C663" s="207" t="s">
        <v>234</v>
      </c>
      <c r="D663" s="209" t="s">
        <v>286</v>
      </c>
      <c r="E663" s="209" t="s">
        <v>287</v>
      </c>
      <c r="F663" s="209" t="s">
        <v>288</v>
      </c>
      <c r="G663" s="209" t="s">
        <v>615</v>
      </c>
      <c r="H663" s="209" t="s">
        <v>222</v>
      </c>
      <c r="I663" s="209" t="s">
        <v>222</v>
      </c>
      <c r="J663" s="209" t="s">
        <v>234</v>
      </c>
      <c r="K663" s="211">
        <v>100</v>
      </c>
      <c r="L663" s="211" t="s">
        <v>222</v>
      </c>
      <c r="M663" s="211" t="s">
        <v>222</v>
      </c>
      <c r="N663" s="211" t="s">
        <v>222</v>
      </c>
      <c r="O663" s="211" t="s">
        <v>222</v>
      </c>
      <c r="P663" s="213">
        <v>46255</v>
      </c>
      <c r="Q663" s="211" t="s">
        <v>222</v>
      </c>
      <c r="R663" s="211" t="s">
        <v>222</v>
      </c>
      <c r="S663" s="211" t="s">
        <v>222</v>
      </c>
      <c r="T663" s="211">
        <v>3033.67</v>
      </c>
      <c r="U663" s="211">
        <v>3638.39</v>
      </c>
      <c r="V663" s="210">
        <v>83.379461794999997</v>
      </c>
      <c r="W663" s="213">
        <v>46126</v>
      </c>
      <c r="X663" s="211">
        <v>2702.36</v>
      </c>
      <c r="Y663" s="214">
        <v>112.26002457</v>
      </c>
      <c r="Z663" s="213">
        <v>45895</v>
      </c>
      <c r="AA663" s="211" t="s">
        <v>222</v>
      </c>
      <c r="AB663" s="215" t="s">
        <v>222</v>
      </c>
      <c r="AC663" s="211" t="s">
        <v>222</v>
      </c>
      <c r="AD663" s="211" t="s">
        <v>222</v>
      </c>
      <c r="AE663" s="211" t="s">
        <v>222</v>
      </c>
      <c r="AF663" s="215" t="s">
        <v>222</v>
      </c>
      <c r="AG663" s="210">
        <v>0</v>
      </c>
      <c r="AH663" s="211">
        <v>0</v>
      </c>
      <c r="AI663" s="211">
        <v>0</v>
      </c>
      <c r="AJ663" s="210">
        <v>2.6810313898999998</v>
      </c>
      <c r="AK663" s="210">
        <v>1.7302379654</v>
      </c>
      <c r="AL663" s="210">
        <v>-2.550849962</v>
      </c>
      <c r="AM663" s="210">
        <v>-4.3841816456</v>
      </c>
      <c r="AN663" s="210">
        <v>15.105328657999999</v>
      </c>
      <c r="AO663" s="210">
        <v>-0.31315720288999999</v>
      </c>
      <c r="AP663" s="210">
        <v>7.6164653290000004</v>
      </c>
      <c r="AQ663" s="210">
        <v>2.0259431028999999</v>
      </c>
      <c r="AR663" s="211">
        <v>2973.43</v>
      </c>
      <c r="AS663" s="210">
        <v>28.451721627000001</v>
      </c>
      <c r="AT663" s="210">
        <v>-7.6553850586000003</v>
      </c>
      <c r="AU663" s="210">
        <v>-4.4417075105999997</v>
      </c>
      <c r="AV663" s="210">
        <v>2.1541898493999998</v>
      </c>
      <c r="AW663" s="210">
        <v>12.208859094999999</v>
      </c>
      <c r="AX663" s="210">
        <v>-7.5684423304999999</v>
      </c>
      <c r="AY663" s="212">
        <v>6</v>
      </c>
      <c r="AZ663" s="212">
        <v>6</v>
      </c>
      <c r="BA663" s="210">
        <v>0</v>
      </c>
      <c r="BB663" s="210">
        <v>-4.9908474111E-3</v>
      </c>
      <c r="BC663" s="210">
        <v>2.0243788909</v>
      </c>
      <c r="BD663" s="210">
        <v>13.838587468</v>
      </c>
      <c r="BE663" s="209" t="s">
        <v>1756</v>
      </c>
      <c r="BF663" s="209" t="s">
        <v>222</v>
      </c>
      <c r="BG663" s="211">
        <v>0</v>
      </c>
      <c r="BH663" s="210">
        <v>0</v>
      </c>
    </row>
    <row r="664" spans="1:60" x14ac:dyDescent="0.3">
      <c r="A664" s="208">
        <v>661</v>
      </c>
      <c r="B664" s="209" t="s">
        <v>616</v>
      </c>
      <c r="C664" s="207" t="s">
        <v>234</v>
      </c>
      <c r="D664" s="209" t="s">
        <v>286</v>
      </c>
      <c r="E664" s="209" t="s">
        <v>287</v>
      </c>
      <c r="F664" s="209" t="s">
        <v>288</v>
      </c>
      <c r="G664" s="209" t="s">
        <v>617</v>
      </c>
      <c r="H664" s="209" t="s">
        <v>222</v>
      </c>
      <c r="I664" s="209" t="s">
        <v>222</v>
      </c>
      <c r="J664" s="209" t="s">
        <v>234</v>
      </c>
      <c r="K664" s="211">
        <v>100</v>
      </c>
      <c r="L664" s="211" t="s">
        <v>222</v>
      </c>
      <c r="M664" s="211" t="s">
        <v>222</v>
      </c>
      <c r="N664" s="211" t="s">
        <v>222</v>
      </c>
      <c r="O664" s="211" t="s">
        <v>222</v>
      </c>
      <c r="P664" s="213">
        <v>46255</v>
      </c>
      <c r="Q664" s="211" t="s">
        <v>222</v>
      </c>
      <c r="R664" s="211" t="s">
        <v>222</v>
      </c>
      <c r="S664" s="211" t="s">
        <v>222</v>
      </c>
      <c r="T664" s="211">
        <v>2753.11</v>
      </c>
      <c r="U664" s="211">
        <v>3545.21</v>
      </c>
      <c r="V664" s="210">
        <v>77.657176867000004</v>
      </c>
      <c r="W664" s="213">
        <v>46077</v>
      </c>
      <c r="X664" s="211">
        <v>2628.7</v>
      </c>
      <c r="Y664" s="214">
        <v>104.73275762999999</v>
      </c>
      <c r="Z664" s="213">
        <v>46252</v>
      </c>
      <c r="AA664" s="211" t="s">
        <v>222</v>
      </c>
      <c r="AB664" s="215" t="s">
        <v>222</v>
      </c>
      <c r="AC664" s="211" t="s">
        <v>222</v>
      </c>
      <c r="AD664" s="211" t="s">
        <v>222</v>
      </c>
      <c r="AE664" s="211" t="s">
        <v>222</v>
      </c>
      <c r="AF664" s="215" t="s">
        <v>222</v>
      </c>
      <c r="AG664" s="210">
        <v>0</v>
      </c>
      <c r="AH664" s="211">
        <v>0</v>
      </c>
      <c r="AI664" s="211">
        <v>0</v>
      </c>
      <c r="AJ664" s="210">
        <v>3.2248509617000001</v>
      </c>
      <c r="AK664" s="210">
        <v>2.2740575372</v>
      </c>
      <c r="AL664" s="210">
        <v>-1.8901341696</v>
      </c>
      <c r="AM664" s="210">
        <v>-9.2514948349000008</v>
      </c>
      <c r="AN664" s="210">
        <v>-0.78060523938000004</v>
      </c>
      <c r="AO664" s="210">
        <v>-11.529612134000001</v>
      </c>
      <c r="AP664" s="210">
        <v>-8.2694685692000007</v>
      </c>
      <c r="AQ664" s="210">
        <v>3.0112660563000002</v>
      </c>
      <c r="AR664" s="211">
        <v>2672.63</v>
      </c>
      <c r="AS664" s="210">
        <v>-46.826213842000001</v>
      </c>
      <c r="AT664" s="210">
        <v>-82.933320527000006</v>
      </c>
      <c r="AU664" s="210">
        <v>-3.9513391502999999</v>
      </c>
      <c r="AV664" s="210">
        <v>-9.0622650817999997</v>
      </c>
      <c r="AW664" s="210">
        <v>7.2740126611999996</v>
      </c>
      <c r="AX664" s="210">
        <v>-5.3888961538000002</v>
      </c>
      <c r="AY664" s="212">
        <v>5</v>
      </c>
      <c r="AZ664" s="212">
        <v>5</v>
      </c>
      <c r="BA664" s="210">
        <v>0</v>
      </c>
      <c r="BB664" s="210">
        <v>-0.57216226704999995</v>
      </c>
      <c r="BC664" s="210">
        <v>2.1299671693</v>
      </c>
      <c r="BD664" s="210">
        <v>-0.78810266026999998</v>
      </c>
      <c r="BE664" s="209" t="s">
        <v>1756</v>
      </c>
      <c r="BF664" s="209" t="s">
        <v>222</v>
      </c>
      <c r="BG664" s="211">
        <v>0</v>
      </c>
      <c r="BH664" s="210">
        <v>0</v>
      </c>
    </row>
    <row r="665" spans="1:60" x14ac:dyDescent="0.3">
      <c r="A665" s="208">
        <v>662</v>
      </c>
      <c r="B665" s="209" t="s">
        <v>1533</v>
      </c>
      <c r="C665" s="207" t="s">
        <v>234</v>
      </c>
      <c r="D665" s="209" t="s">
        <v>286</v>
      </c>
      <c r="E665" s="209" t="s">
        <v>287</v>
      </c>
      <c r="F665" s="209" t="s">
        <v>288</v>
      </c>
      <c r="G665" s="209" t="s">
        <v>1534</v>
      </c>
      <c r="H665" s="209" t="s">
        <v>234</v>
      </c>
      <c r="I665" s="209" t="s">
        <v>222</v>
      </c>
      <c r="J665" s="209" t="s">
        <v>234</v>
      </c>
      <c r="K665" s="211">
        <v>100</v>
      </c>
      <c r="L665" s="211" t="s">
        <v>222</v>
      </c>
      <c r="M665" s="211" t="s">
        <v>222</v>
      </c>
      <c r="N665" s="211" t="s">
        <v>222</v>
      </c>
      <c r="O665" s="211" t="s">
        <v>222</v>
      </c>
      <c r="P665" s="213">
        <v>46255</v>
      </c>
      <c r="Q665" s="211" t="s">
        <v>222</v>
      </c>
      <c r="R665" s="211" t="s">
        <v>222</v>
      </c>
      <c r="S665" s="211" t="s">
        <v>222</v>
      </c>
      <c r="T665" s="211">
        <v>1417.54</v>
      </c>
      <c r="U665" s="211">
        <v>1679.43</v>
      </c>
      <c r="V665" s="210">
        <v>84.406018708999994</v>
      </c>
      <c r="W665" s="213">
        <v>46126</v>
      </c>
      <c r="X665" s="211">
        <v>1308.67</v>
      </c>
      <c r="Y665" s="214">
        <v>108.31913316000001</v>
      </c>
      <c r="Z665" s="213">
        <v>45940</v>
      </c>
      <c r="AA665" s="211" t="s">
        <v>222</v>
      </c>
      <c r="AB665" s="215" t="s">
        <v>222</v>
      </c>
      <c r="AC665" s="211" t="s">
        <v>222</v>
      </c>
      <c r="AD665" s="211" t="s">
        <v>222</v>
      </c>
      <c r="AE665" s="211" t="s">
        <v>222</v>
      </c>
      <c r="AF665" s="215" t="s">
        <v>222</v>
      </c>
      <c r="AG665" s="210">
        <v>0</v>
      </c>
      <c r="AH665" s="211">
        <v>0</v>
      </c>
      <c r="AI665" s="211">
        <v>0</v>
      </c>
      <c r="AJ665" s="210">
        <v>2.4278509182999999</v>
      </c>
      <c r="AK665" s="210">
        <v>1.4770574939000001</v>
      </c>
      <c r="AL665" s="210">
        <v>-3.5306447442</v>
      </c>
      <c r="AM665" s="210">
        <v>-5.0014408546000002</v>
      </c>
      <c r="AN665" s="210">
        <v>10.253478621999999</v>
      </c>
      <c r="AO665" s="210">
        <v>-0.97935119737999998</v>
      </c>
      <c r="AP665" s="210">
        <v>2.7646152926999998</v>
      </c>
      <c r="AQ665" s="210">
        <v>2.2652834488</v>
      </c>
      <c r="AR665" s="211">
        <v>1386.14</v>
      </c>
      <c r="AS665" s="210">
        <v>8.5106708717000004</v>
      </c>
      <c r="AT665" s="210">
        <v>-27.596435813999999</v>
      </c>
      <c r="AU665" s="210">
        <v>-4.8126187711000004</v>
      </c>
      <c r="AV665" s="210">
        <v>1.4879958549000001</v>
      </c>
      <c r="AW665" s="210">
        <v>9.8270418284000005</v>
      </c>
      <c r="AX665" s="210">
        <v>-6.7562129951000003</v>
      </c>
      <c r="AY665" s="212">
        <v>5</v>
      </c>
      <c r="AZ665" s="212">
        <v>5</v>
      </c>
      <c r="BA665" s="210">
        <v>0</v>
      </c>
      <c r="BB665" s="210">
        <v>-0.23325504720000001</v>
      </c>
      <c r="BC665" s="210">
        <v>1.9063767331999999</v>
      </c>
      <c r="BD665" s="210">
        <v>8.0025570031999997</v>
      </c>
      <c r="BE665" s="209" t="s">
        <v>1756</v>
      </c>
      <c r="BF665" s="209" t="s">
        <v>222</v>
      </c>
      <c r="BG665" s="211">
        <v>0</v>
      </c>
      <c r="BH665" s="210">
        <v>0</v>
      </c>
    </row>
    <row r="666" spans="1:60" x14ac:dyDescent="0.3">
      <c r="A666" s="208">
        <v>663</v>
      </c>
      <c r="B666" s="209" t="s">
        <v>618</v>
      </c>
      <c r="C666" s="207" t="s">
        <v>234</v>
      </c>
      <c r="D666" s="209" t="s">
        <v>286</v>
      </c>
      <c r="E666" s="209" t="s">
        <v>287</v>
      </c>
      <c r="F666" s="209" t="s">
        <v>288</v>
      </c>
      <c r="G666" s="209" t="s">
        <v>619</v>
      </c>
      <c r="H666" s="209" t="s">
        <v>222</v>
      </c>
      <c r="I666" s="209" t="s">
        <v>222</v>
      </c>
      <c r="J666" s="209" t="s">
        <v>234</v>
      </c>
      <c r="K666" s="211">
        <v>100</v>
      </c>
      <c r="L666" s="211" t="s">
        <v>222</v>
      </c>
      <c r="M666" s="211" t="s">
        <v>222</v>
      </c>
      <c r="N666" s="211" t="s">
        <v>222</v>
      </c>
      <c r="O666" s="211" t="s">
        <v>222</v>
      </c>
      <c r="P666" s="213">
        <v>46255</v>
      </c>
      <c r="Q666" s="211" t="s">
        <v>222</v>
      </c>
      <c r="R666" s="211" t="s">
        <v>222</v>
      </c>
      <c r="S666" s="211" t="s">
        <v>222</v>
      </c>
      <c r="T666" s="211">
        <v>120864.61</v>
      </c>
      <c r="U666" s="211">
        <v>146803.54999999999</v>
      </c>
      <c r="V666" s="210">
        <v>82.330849628999999</v>
      </c>
      <c r="W666" s="213">
        <v>46127</v>
      </c>
      <c r="X666" s="211">
        <v>102188.21</v>
      </c>
      <c r="Y666" s="214">
        <v>118.2764724</v>
      </c>
      <c r="Z666" s="213">
        <v>45903</v>
      </c>
      <c r="AA666" s="211" t="s">
        <v>222</v>
      </c>
      <c r="AB666" s="215" t="s">
        <v>222</v>
      </c>
      <c r="AC666" s="211" t="s">
        <v>222</v>
      </c>
      <c r="AD666" s="211" t="s">
        <v>222</v>
      </c>
      <c r="AE666" s="211" t="s">
        <v>222</v>
      </c>
      <c r="AF666" s="215" t="s">
        <v>222</v>
      </c>
      <c r="AG666" s="210">
        <v>0</v>
      </c>
      <c r="AH666" s="211">
        <v>0</v>
      </c>
      <c r="AI666" s="211">
        <v>0</v>
      </c>
      <c r="AJ666" s="210">
        <v>1.5367367760999999</v>
      </c>
      <c r="AK666" s="210">
        <v>0.58594335169</v>
      </c>
      <c r="AL666" s="210">
        <v>-3.6153318664</v>
      </c>
      <c r="AM666" s="210">
        <v>-6.1156129001000004</v>
      </c>
      <c r="AN666" s="210">
        <v>19.992838033000002</v>
      </c>
      <c r="AO666" s="210">
        <v>-1.7805756434</v>
      </c>
      <c r="AP666" s="210">
        <v>12.503974703000001</v>
      </c>
      <c r="AQ666" s="210">
        <v>2.6380522985999999</v>
      </c>
      <c r="AR666" s="211">
        <v>117758.09</v>
      </c>
      <c r="AS666" s="210">
        <v>50.580308844000001</v>
      </c>
      <c r="AT666" s="210">
        <v>14.473202157999999</v>
      </c>
      <c r="AU666" s="210">
        <v>-5.1442711906999996</v>
      </c>
      <c r="AV666" s="210">
        <v>0.68677140888999999</v>
      </c>
      <c r="AW666" s="210">
        <v>9.4170631266000004</v>
      </c>
      <c r="AX666" s="210">
        <v>-8.7935045901999995</v>
      </c>
      <c r="AY666" s="212">
        <v>9</v>
      </c>
      <c r="AZ666" s="212">
        <v>8</v>
      </c>
      <c r="BA666" s="210">
        <v>0</v>
      </c>
      <c r="BB666" s="210">
        <v>0.27290786476000001</v>
      </c>
      <c r="BC666" s="210">
        <v>1.9654852501</v>
      </c>
      <c r="BD666" s="210">
        <v>19.816448195</v>
      </c>
      <c r="BE666" s="209" t="s">
        <v>1756</v>
      </c>
      <c r="BF666" s="209" t="s">
        <v>222</v>
      </c>
      <c r="BG666" s="211">
        <v>0</v>
      </c>
      <c r="BH666" s="210">
        <v>0</v>
      </c>
    </row>
    <row r="667" spans="1:60" x14ac:dyDescent="0.3">
      <c r="A667" s="208">
        <v>664</v>
      </c>
      <c r="B667" s="209" t="s">
        <v>620</v>
      </c>
      <c r="C667" s="207" t="s">
        <v>234</v>
      </c>
      <c r="D667" s="209" t="s">
        <v>286</v>
      </c>
      <c r="E667" s="209" t="s">
        <v>287</v>
      </c>
      <c r="F667" s="209" t="s">
        <v>288</v>
      </c>
      <c r="G667" s="209" t="s">
        <v>621</v>
      </c>
      <c r="H667" s="209" t="s">
        <v>222</v>
      </c>
      <c r="I667" s="209" t="s">
        <v>222</v>
      </c>
      <c r="J667" s="209" t="s">
        <v>234</v>
      </c>
      <c r="K667" s="211">
        <v>100</v>
      </c>
      <c r="L667" s="211" t="s">
        <v>222</v>
      </c>
      <c r="M667" s="211" t="s">
        <v>222</v>
      </c>
      <c r="N667" s="211" t="s">
        <v>222</v>
      </c>
      <c r="O667" s="211" t="s">
        <v>222</v>
      </c>
      <c r="P667" s="213">
        <v>46255</v>
      </c>
      <c r="Q667" s="211" t="s">
        <v>222</v>
      </c>
      <c r="R667" s="211" t="s">
        <v>222</v>
      </c>
      <c r="S667" s="211" t="s">
        <v>222</v>
      </c>
      <c r="T667" s="211">
        <v>17206.96</v>
      </c>
      <c r="U667" s="211">
        <v>21029.38</v>
      </c>
      <c r="V667" s="210">
        <v>81.823429887000003</v>
      </c>
      <c r="W667" s="213">
        <v>46073</v>
      </c>
      <c r="X667" s="211">
        <v>15002.63</v>
      </c>
      <c r="Y667" s="214">
        <v>114.69295716000001</v>
      </c>
      <c r="Z667" s="213">
        <v>45895</v>
      </c>
      <c r="AA667" s="211" t="s">
        <v>222</v>
      </c>
      <c r="AB667" s="215" t="s">
        <v>222</v>
      </c>
      <c r="AC667" s="211" t="s">
        <v>222</v>
      </c>
      <c r="AD667" s="211" t="s">
        <v>222</v>
      </c>
      <c r="AE667" s="211" t="s">
        <v>222</v>
      </c>
      <c r="AF667" s="215" t="s">
        <v>222</v>
      </c>
      <c r="AG667" s="210">
        <v>0</v>
      </c>
      <c r="AH667" s="211">
        <v>0</v>
      </c>
      <c r="AI667" s="211">
        <v>0</v>
      </c>
      <c r="AJ667" s="210">
        <v>3.1636857227999999</v>
      </c>
      <c r="AK667" s="210">
        <v>2.2128922982999999</v>
      </c>
      <c r="AL667" s="210">
        <v>-7.7757047614000001</v>
      </c>
      <c r="AM667" s="210">
        <v>-5.2493220082000001</v>
      </c>
      <c r="AN667" s="210">
        <v>17.246449789</v>
      </c>
      <c r="AO667" s="210">
        <v>-0.51497366730000005</v>
      </c>
      <c r="AP667" s="210">
        <v>9.7575864596000006</v>
      </c>
      <c r="AQ667" s="210">
        <v>0.22273064041999999</v>
      </c>
      <c r="AR667" s="211">
        <v>17168.72</v>
      </c>
      <c r="AS667" s="210">
        <v>53.074984409999999</v>
      </c>
      <c r="AT667" s="210">
        <v>16.967877724000001</v>
      </c>
      <c r="AU667" s="210">
        <v>-8.8909739004000006</v>
      </c>
      <c r="AV667" s="210">
        <v>1.9523733849</v>
      </c>
      <c r="AW667" s="210">
        <v>14.874396031</v>
      </c>
      <c r="AX667" s="210">
        <v>-8.8909739004000006</v>
      </c>
      <c r="AY667" s="212">
        <v>8</v>
      </c>
      <c r="AZ667" s="212">
        <v>7</v>
      </c>
      <c r="BA667" s="210">
        <v>0</v>
      </c>
      <c r="BB667" s="210">
        <v>0.10080060548</v>
      </c>
      <c r="BC667" s="210">
        <v>2.2998586394</v>
      </c>
      <c r="BD667" s="210">
        <v>18.379165602</v>
      </c>
      <c r="BE667" s="209" t="s">
        <v>1756</v>
      </c>
      <c r="BF667" s="209" t="s">
        <v>222</v>
      </c>
      <c r="BG667" s="211">
        <v>0</v>
      </c>
      <c r="BH667" s="210">
        <v>0</v>
      </c>
    </row>
    <row r="668" spans="1:60" x14ac:dyDescent="0.3">
      <c r="A668" s="208">
        <v>665</v>
      </c>
      <c r="B668" s="209" t="s">
        <v>622</v>
      </c>
      <c r="C668" s="207" t="s">
        <v>234</v>
      </c>
      <c r="D668" s="209" t="s">
        <v>286</v>
      </c>
      <c r="E668" s="209" t="s">
        <v>287</v>
      </c>
      <c r="F668" s="209" t="s">
        <v>288</v>
      </c>
      <c r="G668" s="209" t="s">
        <v>623</v>
      </c>
      <c r="H668" s="209" t="s">
        <v>222</v>
      </c>
      <c r="I668" s="209" t="s">
        <v>222</v>
      </c>
      <c r="J668" s="209" t="s">
        <v>234</v>
      </c>
      <c r="K668" s="211">
        <v>100</v>
      </c>
      <c r="L668" s="211" t="s">
        <v>222</v>
      </c>
      <c r="M668" s="211" t="s">
        <v>222</v>
      </c>
      <c r="N668" s="211" t="s">
        <v>222</v>
      </c>
      <c r="O668" s="211" t="s">
        <v>222</v>
      </c>
      <c r="P668" s="213">
        <v>46255</v>
      </c>
      <c r="Q668" s="211" t="s">
        <v>222</v>
      </c>
      <c r="R668" s="211" t="s">
        <v>222</v>
      </c>
      <c r="S668" s="211" t="s">
        <v>222</v>
      </c>
      <c r="T668" s="211">
        <v>4575.59</v>
      </c>
      <c r="U668" s="211">
        <v>5379.7</v>
      </c>
      <c r="V668" s="210">
        <v>85.052883989999998</v>
      </c>
      <c r="W668" s="213">
        <v>46126</v>
      </c>
      <c r="X668" s="211">
        <v>3888.63</v>
      </c>
      <c r="Y668" s="214">
        <v>117.66586175</v>
      </c>
      <c r="Z668" s="213">
        <v>45895</v>
      </c>
      <c r="AA668" s="211" t="s">
        <v>222</v>
      </c>
      <c r="AB668" s="215" t="s">
        <v>222</v>
      </c>
      <c r="AC668" s="211" t="s">
        <v>222</v>
      </c>
      <c r="AD668" s="211" t="s">
        <v>222</v>
      </c>
      <c r="AE668" s="211" t="s">
        <v>222</v>
      </c>
      <c r="AF668" s="215" t="s">
        <v>222</v>
      </c>
      <c r="AG668" s="210">
        <v>0</v>
      </c>
      <c r="AH668" s="211">
        <v>0</v>
      </c>
      <c r="AI668" s="211">
        <v>0</v>
      </c>
      <c r="AJ668" s="210">
        <v>2.0726440434</v>
      </c>
      <c r="AK668" s="210">
        <v>1.1218506189999999</v>
      </c>
      <c r="AL668" s="210">
        <v>0.36367544726000001</v>
      </c>
      <c r="AM668" s="210">
        <v>-4.0567742909</v>
      </c>
      <c r="AN668" s="210">
        <v>20.681160604999999</v>
      </c>
      <c r="AO668" s="210">
        <v>0.82656101276000005</v>
      </c>
      <c r="AP668" s="210">
        <v>13.192297275</v>
      </c>
      <c r="AQ668" s="210">
        <v>3.2556890499</v>
      </c>
      <c r="AR668" s="211">
        <v>4431.32</v>
      </c>
      <c r="AS668" s="210">
        <v>5.7734451575000003</v>
      </c>
      <c r="AT668" s="210">
        <v>-30.333661528</v>
      </c>
      <c r="AU668" s="210">
        <v>-2.6530277918</v>
      </c>
      <c r="AV668" s="210">
        <v>3.2939080650000001</v>
      </c>
      <c r="AW668" s="210">
        <v>10.533970312999999</v>
      </c>
      <c r="AX668" s="210">
        <v>-5.8096184537999997</v>
      </c>
      <c r="AY668" s="212">
        <v>7</v>
      </c>
      <c r="AZ668" s="212">
        <v>7</v>
      </c>
      <c r="BA668" s="210">
        <v>0</v>
      </c>
      <c r="BB668" s="210">
        <v>0.23267839734000001</v>
      </c>
      <c r="BC668" s="210">
        <v>1.8267803118999999</v>
      </c>
      <c r="BD668" s="210">
        <v>17.620841913</v>
      </c>
      <c r="BE668" s="209" t="s">
        <v>1756</v>
      </c>
      <c r="BF668" s="209" t="s">
        <v>222</v>
      </c>
      <c r="BG668" s="211">
        <v>0</v>
      </c>
      <c r="BH668" s="210">
        <v>0</v>
      </c>
    </row>
    <row r="669" spans="1:60" x14ac:dyDescent="0.3">
      <c r="A669" s="208">
        <v>666</v>
      </c>
      <c r="B669" s="209" t="s">
        <v>624</v>
      </c>
      <c r="C669" s="207" t="s">
        <v>234</v>
      </c>
      <c r="D669" s="209" t="s">
        <v>286</v>
      </c>
      <c r="E669" s="209" t="s">
        <v>287</v>
      </c>
      <c r="F669" s="209" t="s">
        <v>288</v>
      </c>
      <c r="G669" s="209" t="s">
        <v>625</v>
      </c>
      <c r="H669" s="209" t="s">
        <v>222</v>
      </c>
      <c r="I669" s="209" t="s">
        <v>222</v>
      </c>
      <c r="J669" s="209" t="s">
        <v>234</v>
      </c>
      <c r="K669" s="211">
        <v>100</v>
      </c>
      <c r="L669" s="211" t="s">
        <v>222</v>
      </c>
      <c r="M669" s="211" t="s">
        <v>222</v>
      </c>
      <c r="N669" s="211" t="s">
        <v>222</v>
      </c>
      <c r="O669" s="211" t="s">
        <v>222</v>
      </c>
      <c r="P669" s="213">
        <v>46255</v>
      </c>
      <c r="Q669" s="211" t="s">
        <v>222</v>
      </c>
      <c r="R669" s="211" t="s">
        <v>222</v>
      </c>
      <c r="S669" s="211" t="s">
        <v>222</v>
      </c>
      <c r="T669" s="211">
        <v>7636.32</v>
      </c>
      <c r="U669" s="211">
        <v>8902.2999999999993</v>
      </c>
      <c r="V669" s="210">
        <v>85.779180660999998</v>
      </c>
      <c r="W669" s="213">
        <v>46126</v>
      </c>
      <c r="X669" s="211">
        <v>6178.57</v>
      </c>
      <c r="Y669" s="214">
        <v>123.59364707</v>
      </c>
      <c r="Z669" s="213">
        <v>45895</v>
      </c>
      <c r="AA669" s="211" t="s">
        <v>222</v>
      </c>
      <c r="AB669" s="215" t="s">
        <v>222</v>
      </c>
      <c r="AC669" s="211" t="s">
        <v>222</v>
      </c>
      <c r="AD669" s="211" t="s">
        <v>222</v>
      </c>
      <c r="AE669" s="211" t="s">
        <v>222</v>
      </c>
      <c r="AF669" s="215" t="s">
        <v>222</v>
      </c>
      <c r="AG669" s="210">
        <v>0</v>
      </c>
      <c r="AH669" s="211">
        <v>0</v>
      </c>
      <c r="AI669" s="211">
        <v>0</v>
      </c>
      <c r="AJ669" s="210">
        <v>1.8731548271</v>
      </c>
      <c r="AK669" s="210">
        <v>0.92236140262999999</v>
      </c>
      <c r="AL669" s="210">
        <v>-1.0289396569</v>
      </c>
      <c r="AM669" s="210">
        <v>-3.7674789042999999</v>
      </c>
      <c r="AN669" s="210">
        <v>26.564714189</v>
      </c>
      <c r="AO669" s="210">
        <v>5.9102546677000003</v>
      </c>
      <c r="AP669" s="210">
        <v>19.075850858999999</v>
      </c>
      <c r="AQ669" s="210">
        <v>2.5783208272000002</v>
      </c>
      <c r="AR669" s="211">
        <v>7444.38</v>
      </c>
      <c r="AS669" s="210">
        <v>41.959351060000003</v>
      </c>
      <c r="AT669" s="210">
        <v>5.8522443742999997</v>
      </c>
      <c r="AU669" s="210">
        <v>-3.7369087177</v>
      </c>
      <c r="AV669" s="210">
        <v>8.3776017198999995</v>
      </c>
      <c r="AW669" s="210">
        <v>12.676382559</v>
      </c>
      <c r="AX669" s="210">
        <v>-7.6649303903000003</v>
      </c>
      <c r="AY669" s="212">
        <v>8</v>
      </c>
      <c r="AZ669" s="212">
        <v>8</v>
      </c>
      <c r="BA669" s="210">
        <v>0</v>
      </c>
      <c r="BB669" s="210">
        <v>0.52413619333999995</v>
      </c>
      <c r="BC669" s="210">
        <v>1.7150057253</v>
      </c>
      <c r="BD669" s="210">
        <v>22.599462262999999</v>
      </c>
      <c r="BE669" s="209" t="s">
        <v>1756</v>
      </c>
      <c r="BF669" s="209" t="s">
        <v>222</v>
      </c>
      <c r="BG669" s="211">
        <v>0</v>
      </c>
      <c r="BH669" s="210">
        <v>0</v>
      </c>
    </row>
    <row r="670" spans="1:60" x14ac:dyDescent="0.3">
      <c r="A670" s="208">
        <v>667</v>
      </c>
      <c r="B670" s="209" t="s">
        <v>626</v>
      </c>
      <c r="C670" s="207" t="s">
        <v>234</v>
      </c>
      <c r="D670" s="209" t="s">
        <v>286</v>
      </c>
      <c r="E670" s="209" t="s">
        <v>287</v>
      </c>
      <c r="F670" s="209" t="s">
        <v>288</v>
      </c>
      <c r="G670" s="209" t="s">
        <v>627</v>
      </c>
      <c r="H670" s="209" t="s">
        <v>222</v>
      </c>
      <c r="I670" s="209" t="s">
        <v>222</v>
      </c>
      <c r="J670" s="209" t="s">
        <v>234</v>
      </c>
      <c r="K670" s="211">
        <v>100</v>
      </c>
      <c r="L670" s="211" t="s">
        <v>222</v>
      </c>
      <c r="M670" s="211" t="s">
        <v>222</v>
      </c>
      <c r="N670" s="211" t="s">
        <v>222</v>
      </c>
      <c r="O670" s="211" t="s">
        <v>222</v>
      </c>
      <c r="P670" s="213">
        <v>46255</v>
      </c>
      <c r="Q670" s="211" t="s">
        <v>222</v>
      </c>
      <c r="R670" s="211" t="s">
        <v>222</v>
      </c>
      <c r="S670" s="211" t="s">
        <v>222</v>
      </c>
      <c r="T670" s="211">
        <v>26693.08</v>
      </c>
      <c r="U670" s="211">
        <v>30273.23</v>
      </c>
      <c r="V670" s="210">
        <v>88.173875070999998</v>
      </c>
      <c r="W670" s="213">
        <v>46126</v>
      </c>
      <c r="X670" s="211">
        <v>21245.47</v>
      </c>
      <c r="Y670" s="214">
        <v>125.64127788</v>
      </c>
      <c r="Z670" s="213">
        <v>45895</v>
      </c>
      <c r="AA670" s="211" t="s">
        <v>222</v>
      </c>
      <c r="AB670" s="215" t="s">
        <v>222</v>
      </c>
      <c r="AC670" s="211" t="s">
        <v>222</v>
      </c>
      <c r="AD670" s="211" t="s">
        <v>222</v>
      </c>
      <c r="AE670" s="211" t="s">
        <v>222</v>
      </c>
      <c r="AF670" s="215" t="s">
        <v>222</v>
      </c>
      <c r="AG670" s="210">
        <v>0</v>
      </c>
      <c r="AH670" s="211">
        <v>0</v>
      </c>
      <c r="AI670" s="211">
        <v>0</v>
      </c>
      <c r="AJ670" s="210">
        <v>1.8634782383999999</v>
      </c>
      <c r="AK670" s="210">
        <v>0.91268481392</v>
      </c>
      <c r="AL670" s="210">
        <v>-0.26502007721999998</v>
      </c>
      <c r="AM670" s="210">
        <v>-1.2484031944</v>
      </c>
      <c r="AN670" s="210">
        <v>28.710698101999998</v>
      </c>
      <c r="AO670" s="210">
        <v>8.0936568614999995</v>
      </c>
      <c r="AP670" s="210">
        <v>21.221834772000001</v>
      </c>
      <c r="AQ670" s="210">
        <v>2.9508662071999998</v>
      </c>
      <c r="AR670" s="211">
        <v>25927.98</v>
      </c>
      <c r="AS670" s="210">
        <v>36.747055846000002</v>
      </c>
      <c r="AT670" s="210">
        <v>0.63994916109</v>
      </c>
      <c r="AU670" s="210">
        <v>-3.1452570055</v>
      </c>
      <c r="AV670" s="210">
        <v>10.561003913</v>
      </c>
      <c r="AW670" s="210">
        <v>12.195396527</v>
      </c>
      <c r="AX670" s="210">
        <v>-7.2016388715000001</v>
      </c>
      <c r="AY670" s="212">
        <v>8</v>
      </c>
      <c r="AZ670" s="212">
        <v>8</v>
      </c>
      <c r="BA670" s="210">
        <v>0</v>
      </c>
      <c r="BB670" s="210">
        <v>0.62673228023000005</v>
      </c>
      <c r="BC670" s="210">
        <v>1.607145238</v>
      </c>
      <c r="BD670" s="210">
        <v>24.021501076</v>
      </c>
      <c r="BE670" s="209" t="s">
        <v>1756</v>
      </c>
      <c r="BF670" s="209" t="s">
        <v>222</v>
      </c>
      <c r="BG670" s="211">
        <v>0</v>
      </c>
      <c r="BH670" s="210">
        <v>0</v>
      </c>
    </row>
    <row r="671" spans="1:60" x14ac:dyDescent="0.3">
      <c r="A671" s="208">
        <v>668</v>
      </c>
      <c r="B671" s="209" t="s">
        <v>1144</v>
      </c>
      <c r="C671" s="207" t="s">
        <v>234</v>
      </c>
      <c r="D671" s="209" t="s">
        <v>286</v>
      </c>
      <c r="E671" s="209" t="s">
        <v>287</v>
      </c>
      <c r="F671" s="209" t="s">
        <v>288</v>
      </c>
      <c r="G671" s="209" t="s">
        <v>1145</v>
      </c>
      <c r="H671" s="209" t="s">
        <v>234</v>
      </c>
      <c r="I671" s="209" t="s">
        <v>222</v>
      </c>
      <c r="J671" s="209" t="s">
        <v>234</v>
      </c>
      <c r="K671" s="211">
        <v>100</v>
      </c>
      <c r="L671" s="211" t="s">
        <v>222</v>
      </c>
      <c r="M671" s="211" t="s">
        <v>222</v>
      </c>
      <c r="N671" s="211" t="s">
        <v>222</v>
      </c>
      <c r="O671" s="211" t="s">
        <v>222</v>
      </c>
      <c r="P671" s="213">
        <v>46255</v>
      </c>
      <c r="Q671" s="211" t="s">
        <v>222</v>
      </c>
      <c r="R671" s="211" t="s">
        <v>222</v>
      </c>
      <c r="S671" s="211" t="s">
        <v>222</v>
      </c>
      <c r="T671" s="211">
        <v>1244.6400000000001</v>
      </c>
      <c r="U671" s="211">
        <v>1584.83</v>
      </c>
      <c r="V671" s="210">
        <v>78.534606234999998</v>
      </c>
      <c r="W671" s="213">
        <v>46127</v>
      </c>
      <c r="X671" s="211">
        <v>1208.1500000000001</v>
      </c>
      <c r="Y671" s="214">
        <v>103.02032032</v>
      </c>
      <c r="Z671" s="213">
        <v>46252</v>
      </c>
      <c r="AA671" s="211" t="s">
        <v>222</v>
      </c>
      <c r="AB671" s="215" t="s">
        <v>222</v>
      </c>
      <c r="AC671" s="211" t="s">
        <v>222</v>
      </c>
      <c r="AD671" s="211" t="s">
        <v>222</v>
      </c>
      <c r="AE671" s="211" t="s">
        <v>222</v>
      </c>
      <c r="AF671" s="215" t="s">
        <v>222</v>
      </c>
      <c r="AG671" s="210">
        <v>0</v>
      </c>
      <c r="AH671" s="211">
        <v>0</v>
      </c>
      <c r="AI671" s="211">
        <v>0</v>
      </c>
      <c r="AJ671" s="210">
        <v>2.8526096587000001</v>
      </c>
      <c r="AK671" s="210">
        <v>1.9018162342</v>
      </c>
      <c r="AL671" s="210">
        <v>-3.6909791539999999</v>
      </c>
      <c r="AM671" s="210">
        <v>-9.3455697583999999</v>
      </c>
      <c r="AN671" s="210">
        <v>3.1629202307000002</v>
      </c>
      <c r="AO671" s="210">
        <v>-9.5419098355000003</v>
      </c>
      <c r="AP671" s="210">
        <v>-4.3259430990999999</v>
      </c>
      <c r="AQ671" s="210">
        <v>2.6710441654000001</v>
      </c>
      <c r="AR671" s="211">
        <v>1212.26</v>
      </c>
      <c r="AS671" s="210">
        <v>-21.447054517000002</v>
      </c>
      <c r="AT671" s="210">
        <v>-57.554161202000003</v>
      </c>
      <c r="AU671" s="210">
        <v>-4.1545060411000003</v>
      </c>
      <c r="AV671" s="210">
        <v>-7.0745627832000002</v>
      </c>
      <c r="AW671" s="210">
        <v>9.0019114345000002</v>
      </c>
      <c r="AX671" s="210">
        <v>-8.0181378064000004</v>
      </c>
      <c r="AY671" s="212">
        <v>5</v>
      </c>
      <c r="AZ671" s="212">
        <v>4</v>
      </c>
      <c r="BA671" s="210">
        <v>0</v>
      </c>
      <c r="BB671" s="210">
        <v>-0.51179072418000005</v>
      </c>
      <c r="BC671" s="210">
        <v>2.1280401998</v>
      </c>
      <c r="BD671" s="210">
        <v>2.7534341841000001</v>
      </c>
      <c r="BE671" s="209" t="s">
        <v>1756</v>
      </c>
      <c r="BF671" s="209" t="s">
        <v>222</v>
      </c>
      <c r="BG671" s="211">
        <v>0</v>
      </c>
      <c r="BH671" s="210">
        <v>0</v>
      </c>
    </row>
    <row r="672" spans="1:60" x14ac:dyDescent="0.3">
      <c r="A672" s="208">
        <v>669</v>
      </c>
      <c r="B672" s="209" t="s">
        <v>628</v>
      </c>
      <c r="C672" s="207" t="s">
        <v>234</v>
      </c>
      <c r="D672" s="209" t="s">
        <v>286</v>
      </c>
      <c r="E672" s="209" t="s">
        <v>287</v>
      </c>
      <c r="F672" s="209" t="s">
        <v>288</v>
      </c>
      <c r="G672" s="209" t="s">
        <v>629</v>
      </c>
      <c r="H672" s="209" t="s">
        <v>222</v>
      </c>
      <c r="I672" s="209" t="s">
        <v>222</v>
      </c>
      <c r="J672" s="209" t="s">
        <v>234</v>
      </c>
      <c r="K672" s="211">
        <v>100</v>
      </c>
      <c r="L672" s="211" t="s">
        <v>222</v>
      </c>
      <c r="M672" s="211" t="s">
        <v>222</v>
      </c>
      <c r="N672" s="211" t="s">
        <v>222</v>
      </c>
      <c r="O672" s="211" t="s">
        <v>222</v>
      </c>
      <c r="P672" s="213">
        <v>46255</v>
      </c>
      <c r="Q672" s="211" t="s">
        <v>222</v>
      </c>
      <c r="R672" s="211" t="s">
        <v>222</v>
      </c>
      <c r="S672" s="211" t="s">
        <v>222</v>
      </c>
      <c r="T672" s="211">
        <v>6202.55</v>
      </c>
      <c r="U672" s="211">
        <v>7131.94</v>
      </c>
      <c r="V672" s="210">
        <v>86.968622843000006</v>
      </c>
      <c r="W672" s="213">
        <v>46064</v>
      </c>
      <c r="X672" s="211">
        <v>5189.17</v>
      </c>
      <c r="Y672" s="214">
        <v>119.52874928999999</v>
      </c>
      <c r="Z672" s="213">
        <v>45894</v>
      </c>
      <c r="AA672" s="211" t="s">
        <v>222</v>
      </c>
      <c r="AB672" s="215" t="s">
        <v>222</v>
      </c>
      <c r="AC672" s="211" t="s">
        <v>222</v>
      </c>
      <c r="AD672" s="211" t="s">
        <v>222</v>
      </c>
      <c r="AE672" s="211" t="s">
        <v>222</v>
      </c>
      <c r="AF672" s="215" t="s">
        <v>222</v>
      </c>
      <c r="AG672" s="210">
        <v>0</v>
      </c>
      <c r="AH672" s="211">
        <v>0</v>
      </c>
      <c r="AI672" s="211">
        <v>0</v>
      </c>
      <c r="AJ672" s="210">
        <v>1.5754092051999999</v>
      </c>
      <c r="AK672" s="210">
        <v>0.62461578073000001</v>
      </c>
      <c r="AL672" s="210">
        <v>1.2332319784000001</v>
      </c>
      <c r="AM672" s="210">
        <v>-2.3337364347</v>
      </c>
      <c r="AN672" s="210">
        <v>23.521340492</v>
      </c>
      <c r="AO672" s="210">
        <v>0.54384827362999999</v>
      </c>
      <c r="AP672" s="210">
        <v>16.032477161999999</v>
      </c>
      <c r="AQ672" s="210">
        <v>0.97794376215000001</v>
      </c>
      <c r="AR672" s="211">
        <v>6142.48</v>
      </c>
      <c r="AS672" s="210">
        <v>-1.5413554722</v>
      </c>
      <c r="AT672" s="210">
        <v>-37.648462156999997</v>
      </c>
      <c r="AU672" s="210">
        <v>-2.7003666059999998</v>
      </c>
      <c r="AV672" s="210">
        <v>3.0111953259000002</v>
      </c>
      <c r="AW672" s="210">
        <v>9.3689576073000005</v>
      </c>
      <c r="AX672" s="210">
        <v>-8.6065050836000001</v>
      </c>
      <c r="AY672" s="212">
        <v>6</v>
      </c>
      <c r="AZ672" s="212">
        <v>7</v>
      </c>
      <c r="BA672" s="210">
        <v>0</v>
      </c>
      <c r="BB672" s="210">
        <v>0.36694653029000002</v>
      </c>
      <c r="BC672" s="210">
        <v>1.3042682158000001</v>
      </c>
      <c r="BD672" s="210">
        <v>16.570561130000002</v>
      </c>
      <c r="BE672" s="209" t="s">
        <v>1756</v>
      </c>
      <c r="BF672" s="209" t="s">
        <v>222</v>
      </c>
      <c r="BG672" s="211">
        <v>0</v>
      </c>
      <c r="BH672" s="210">
        <v>0</v>
      </c>
    </row>
    <row r="673" spans="1:60" x14ac:dyDescent="0.3">
      <c r="A673" s="208">
        <v>670</v>
      </c>
      <c r="B673" s="209" t="s">
        <v>630</v>
      </c>
      <c r="C673" s="207" t="s">
        <v>234</v>
      </c>
      <c r="D673" s="209" t="s">
        <v>286</v>
      </c>
      <c r="E673" s="209" t="s">
        <v>287</v>
      </c>
      <c r="F673" s="209" t="s">
        <v>288</v>
      </c>
      <c r="G673" s="209" t="s">
        <v>631</v>
      </c>
      <c r="H673" s="209" t="s">
        <v>222</v>
      </c>
      <c r="I673" s="209" t="s">
        <v>222</v>
      </c>
      <c r="J673" s="209" t="s">
        <v>234</v>
      </c>
      <c r="K673" s="211">
        <v>100</v>
      </c>
      <c r="L673" s="211" t="s">
        <v>222</v>
      </c>
      <c r="M673" s="211" t="s">
        <v>222</v>
      </c>
      <c r="N673" s="211" t="s">
        <v>222</v>
      </c>
      <c r="O673" s="211" t="s">
        <v>222</v>
      </c>
      <c r="P673" s="213">
        <v>46255</v>
      </c>
      <c r="Q673" s="211" t="s">
        <v>222</v>
      </c>
      <c r="R673" s="211" t="s">
        <v>222</v>
      </c>
      <c r="S673" s="211" t="s">
        <v>222</v>
      </c>
      <c r="T673" s="211">
        <v>1230.52</v>
      </c>
      <c r="U673" s="211">
        <v>1620.87</v>
      </c>
      <c r="V673" s="210">
        <v>75.917254314000004</v>
      </c>
      <c r="W673" s="213">
        <v>46079</v>
      </c>
      <c r="X673" s="211">
        <v>1128.47</v>
      </c>
      <c r="Y673" s="214">
        <v>109.04321779999999</v>
      </c>
      <c r="Z673" s="213">
        <v>45895</v>
      </c>
      <c r="AA673" s="211" t="s">
        <v>222</v>
      </c>
      <c r="AB673" s="215" t="s">
        <v>222</v>
      </c>
      <c r="AC673" s="211" t="s">
        <v>222</v>
      </c>
      <c r="AD673" s="211" t="s">
        <v>222</v>
      </c>
      <c r="AE673" s="211" t="s">
        <v>222</v>
      </c>
      <c r="AF673" s="215" t="s">
        <v>222</v>
      </c>
      <c r="AG673" s="210">
        <v>0</v>
      </c>
      <c r="AH673" s="211">
        <v>0</v>
      </c>
      <c r="AI673" s="211">
        <v>0</v>
      </c>
      <c r="AJ673" s="210">
        <v>2.2442688468999998</v>
      </c>
      <c r="AK673" s="210">
        <v>1.2934754224</v>
      </c>
      <c r="AL673" s="210">
        <v>-1.6811019847999999</v>
      </c>
      <c r="AM673" s="210">
        <v>-8.4407274027000003</v>
      </c>
      <c r="AN673" s="210">
        <v>12.849295219</v>
      </c>
      <c r="AO673" s="210">
        <v>-6.4897562163</v>
      </c>
      <c r="AP673" s="210">
        <v>5.3604318893</v>
      </c>
      <c r="AQ673" s="210">
        <v>0.49409132098000003</v>
      </c>
      <c r="AR673" s="211">
        <v>1224.47</v>
      </c>
      <c r="AS673" s="210">
        <v>45.825580981999998</v>
      </c>
      <c r="AT673" s="210">
        <v>9.7184742966000002</v>
      </c>
      <c r="AU673" s="210">
        <v>-1.9982319351</v>
      </c>
      <c r="AV673" s="210">
        <v>-4.0224091639999999</v>
      </c>
      <c r="AW673" s="210">
        <v>13.375125577</v>
      </c>
      <c r="AX673" s="210">
        <v>-9.3580844025999994</v>
      </c>
      <c r="AY673" s="212">
        <v>5</v>
      </c>
      <c r="AZ673" s="212">
        <v>6</v>
      </c>
      <c r="BA673" s="210">
        <v>0</v>
      </c>
      <c r="BB673" s="210">
        <v>-3.1606031327000003E-2</v>
      </c>
      <c r="BC673" s="210">
        <v>2.2457534946000002</v>
      </c>
      <c r="BD673" s="210">
        <v>14.336097569</v>
      </c>
      <c r="BE673" s="209" t="s">
        <v>1756</v>
      </c>
      <c r="BF673" s="209" t="s">
        <v>222</v>
      </c>
      <c r="BG673" s="211">
        <v>0</v>
      </c>
      <c r="BH673" s="210">
        <v>0</v>
      </c>
    </row>
    <row r="674" spans="1:60" x14ac:dyDescent="0.3">
      <c r="A674" s="208">
        <v>671</v>
      </c>
      <c r="B674" s="209" t="s">
        <v>285</v>
      </c>
      <c r="C674" s="207" t="s">
        <v>234</v>
      </c>
      <c r="D674" s="209" t="s">
        <v>286</v>
      </c>
      <c r="E674" s="209" t="s">
        <v>287</v>
      </c>
      <c r="F674" s="209" t="s">
        <v>288</v>
      </c>
      <c r="G674" s="209" t="s">
        <v>289</v>
      </c>
      <c r="H674" s="209" t="s">
        <v>222</v>
      </c>
      <c r="I674" s="209" t="s">
        <v>222</v>
      </c>
      <c r="J674" s="209" t="s">
        <v>234</v>
      </c>
      <c r="K674" s="211">
        <v>100</v>
      </c>
      <c r="L674" s="211" t="s">
        <v>222</v>
      </c>
      <c r="M674" s="211" t="s">
        <v>222</v>
      </c>
      <c r="N674" s="211" t="s">
        <v>222</v>
      </c>
      <c r="O674" s="211" t="s">
        <v>222</v>
      </c>
      <c r="P674" s="213">
        <v>46255</v>
      </c>
      <c r="Q674" s="211" t="s">
        <v>222</v>
      </c>
      <c r="R674" s="211" t="s">
        <v>222</v>
      </c>
      <c r="S674" s="211" t="s">
        <v>222</v>
      </c>
      <c r="T674" s="211">
        <v>3682.16</v>
      </c>
      <c r="U674" s="211">
        <v>3941.62</v>
      </c>
      <c r="V674" s="210">
        <v>93.417427352000004</v>
      </c>
      <c r="W674" s="213">
        <v>46132</v>
      </c>
      <c r="X674" s="211">
        <v>3432.33</v>
      </c>
      <c r="Y674" s="214">
        <v>107.27872902</v>
      </c>
      <c r="Z674" s="213">
        <v>45894</v>
      </c>
      <c r="AA674" s="211" t="s">
        <v>222</v>
      </c>
      <c r="AB674" s="215" t="s">
        <v>222</v>
      </c>
      <c r="AC674" s="211" t="s">
        <v>222</v>
      </c>
      <c r="AD674" s="211" t="s">
        <v>222</v>
      </c>
      <c r="AE674" s="211" t="s">
        <v>222</v>
      </c>
      <c r="AF674" s="215" t="s">
        <v>222</v>
      </c>
      <c r="AG674" s="210">
        <v>0</v>
      </c>
      <c r="AH674" s="211">
        <v>0</v>
      </c>
      <c r="AI674" s="211">
        <v>0</v>
      </c>
      <c r="AJ674" s="210">
        <v>0.95079342445000004</v>
      </c>
      <c r="AK674" s="210">
        <v>0</v>
      </c>
      <c r="AL674" s="210">
        <v>-3.8027859927000001</v>
      </c>
      <c r="AM674" s="210">
        <v>-4.3582384186000001</v>
      </c>
      <c r="AN674" s="210">
        <v>7.4888633299</v>
      </c>
      <c r="AO674" s="210">
        <v>-2.4673470522000001</v>
      </c>
      <c r="AP674" s="210">
        <v>0</v>
      </c>
      <c r="AQ674" s="210">
        <v>-0.11312063752</v>
      </c>
      <c r="AR674" s="211">
        <v>3686.33</v>
      </c>
      <c r="AS674" s="210">
        <v>36.107106684999998</v>
      </c>
      <c r="AT674" s="210">
        <v>0</v>
      </c>
      <c r="AU674" s="210">
        <v>-3.5710170431999999</v>
      </c>
      <c r="AV674" s="210">
        <v>0</v>
      </c>
      <c r="AW674" s="210">
        <v>3.2528276703999999</v>
      </c>
      <c r="AX674" s="210">
        <v>-3.5710170431999999</v>
      </c>
      <c r="AY674" s="212">
        <v>7</v>
      </c>
      <c r="AZ674" s="212">
        <v>0</v>
      </c>
      <c r="BA674" s="210">
        <v>0</v>
      </c>
      <c r="BB674" s="210">
        <v>-1.2424677773999999</v>
      </c>
      <c r="BC674" s="210">
        <v>1</v>
      </c>
      <c r="BD674" s="210">
        <v>0</v>
      </c>
      <c r="BE674" s="209" t="s">
        <v>1756</v>
      </c>
      <c r="BF674" s="209" t="s">
        <v>222</v>
      </c>
      <c r="BG674" s="211">
        <v>0</v>
      </c>
      <c r="BH674" s="210">
        <v>0</v>
      </c>
    </row>
    <row r="675" spans="1:60" x14ac:dyDescent="0.3">
      <c r="A675" s="208">
        <v>672</v>
      </c>
      <c r="B675" s="209" t="s">
        <v>831</v>
      </c>
      <c r="C675" s="207" t="s">
        <v>234</v>
      </c>
      <c r="D675" s="209" t="s">
        <v>286</v>
      </c>
      <c r="E675" s="209" t="s">
        <v>287</v>
      </c>
      <c r="F675" s="209" t="s">
        <v>288</v>
      </c>
      <c r="G675" s="209" t="s">
        <v>832</v>
      </c>
      <c r="H675" s="209" t="s">
        <v>234</v>
      </c>
      <c r="I675" s="209" t="s">
        <v>222</v>
      </c>
      <c r="J675" s="209" t="s">
        <v>234</v>
      </c>
      <c r="K675" s="211">
        <v>100</v>
      </c>
      <c r="L675" s="211" t="s">
        <v>222</v>
      </c>
      <c r="M675" s="211" t="s">
        <v>222</v>
      </c>
      <c r="N675" s="211" t="s">
        <v>222</v>
      </c>
      <c r="O675" s="211" t="s">
        <v>222</v>
      </c>
      <c r="P675" s="213">
        <v>46255</v>
      </c>
      <c r="Q675" s="211" t="s">
        <v>222</v>
      </c>
      <c r="R675" s="211" t="s">
        <v>222</v>
      </c>
      <c r="S675" s="211" t="s">
        <v>222</v>
      </c>
      <c r="T675" s="211">
        <v>1626.93</v>
      </c>
      <c r="U675" s="211">
        <v>1732.75</v>
      </c>
      <c r="V675" s="210">
        <v>93.892944740999994</v>
      </c>
      <c r="W675" s="213">
        <v>46132</v>
      </c>
      <c r="X675" s="211">
        <v>1515.48</v>
      </c>
      <c r="Y675" s="214">
        <v>107.35410563000001</v>
      </c>
      <c r="Z675" s="213">
        <v>45894</v>
      </c>
      <c r="AA675" s="211" t="s">
        <v>222</v>
      </c>
      <c r="AB675" s="215" t="s">
        <v>222</v>
      </c>
      <c r="AC675" s="211" t="s">
        <v>222</v>
      </c>
      <c r="AD675" s="211" t="s">
        <v>222</v>
      </c>
      <c r="AE675" s="211" t="s">
        <v>222</v>
      </c>
      <c r="AF675" s="215" t="s">
        <v>222</v>
      </c>
      <c r="AG675" s="210">
        <v>0</v>
      </c>
      <c r="AH675" s="211">
        <v>0</v>
      </c>
      <c r="AI675" s="211">
        <v>0</v>
      </c>
      <c r="AJ675" s="210">
        <v>0.97754440849000002</v>
      </c>
      <c r="AK675" s="210">
        <v>2.6750984033999999E-2</v>
      </c>
      <c r="AL675" s="210">
        <v>-3.5527548224999999</v>
      </c>
      <c r="AM675" s="210">
        <v>-4.1324408095000003</v>
      </c>
      <c r="AN675" s="210">
        <v>7.5798452687999998</v>
      </c>
      <c r="AO675" s="210">
        <v>-2.1248308016999999</v>
      </c>
      <c r="AP675" s="210">
        <v>9.0981938956E-2</v>
      </c>
      <c r="AQ675" s="210">
        <v>-2.2122670180000002E-2</v>
      </c>
      <c r="AR675" s="211">
        <v>1627.29</v>
      </c>
      <c r="AS675" s="210">
        <v>35.585409149</v>
      </c>
      <c r="AT675" s="210">
        <v>-0.52169753634000005</v>
      </c>
      <c r="AU675" s="210">
        <v>-3.3619834514</v>
      </c>
      <c r="AV675" s="210">
        <v>0.34251625057000001</v>
      </c>
      <c r="AW675" s="210">
        <v>3.2775135206999999</v>
      </c>
      <c r="AX675" s="210">
        <v>-3.3619834514</v>
      </c>
      <c r="AY675" s="212">
        <v>7</v>
      </c>
      <c r="AZ675" s="212">
        <v>8</v>
      </c>
      <c r="BA675" s="210">
        <v>0</v>
      </c>
      <c r="BB675" s="210">
        <v>-1.2469165375</v>
      </c>
      <c r="BC675" s="210">
        <v>0.98179346429000003</v>
      </c>
      <c r="BD675" s="210">
        <v>-4.424132997E-2</v>
      </c>
      <c r="BE675" s="209" t="s">
        <v>1756</v>
      </c>
      <c r="BF675" s="209" t="s">
        <v>222</v>
      </c>
      <c r="BG675" s="211">
        <v>0</v>
      </c>
      <c r="BH675" s="210">
        <v>0</v>
      </c>
    </row>
    <row r="676" spans="1:60" x14ac:dyDescent="0.3">
      <c r="A676" s="208">
        <v>673</v>
      </c>
      <c r="B676" s="209" t="s">
        <v>632</v>
      </c>
      <c r="C676" s="207" t="s">
        <v>234</v>
      </c>
      <c r="D676" s="209" t="s">
        <v>286</v>
      </c>
      <c r="E676" s="209" t="s">
        <v>287</v>
      </c>
      <c r="F676" s="209" t="s">
        <v>288</v>
      </c>
      <c r="G676" s="209" t="s">
        <v>633</v>
      </c>
      <c r="H676" s="209" t="s">
        <v>222</v>
      </c>
      <c r="I676" s="209" t="s">
        <v>222</v>
      </c>
      <c r="J676" s="209" t="s">
        <v>234</v>
      </c>
      <c r="K676" s="211">
        <v>100</v>
      </c>
      <c r="L676" s="211" t="s">
        <v>222</v>
      </c>
      <c r="M676" s="211" t="s">
        <v>222</v>
      </c>
      <c r="N676" s="211" t="s">
        <v>222</v>
      </c>
      <c r="O676" s="211" t="s">
        <v>222</v>
      </c>
      <c r="P676" s="213">
        <v>46255</v>
      </c>
      <c r="Q676" s="211" t="s">
        <v>222</v>
      </c>
      <c r="R676" s="211" t="s">
        <v>222</v>
      </c>
      <c r="S676" s="211" t="s">
        <v>222</v>
      </c>
      <c r="T676" s="211">
        <v>30006.91</v>
      </c>
      <c r="U676" s="211">
        <v>33126.79</v>
      </c>
      <c r="V676" s="210">
        <v>90.582003267000005</v>
      </c>
      <c r="W676" s="213">
        <v>46077</v>
      </c>
      <c r="X676" s="211">
        <v>25215.32</v>
      </c>
      <c r="Y676" s="214">
        <v>119.0026936</v>
      </c>
      <c r="Z676" s="213">
        <v>45940</v>
      </c>
      <c r="AA676" s="211" t="s">
        <v>222</v>
      </c>
      <c r="AB676" s="215" t="s">
        <v>222</v>
      </c>
      <c r="AC676" s="211" t="s">
        <v>222</v>
      </c>
      <c r="AD676" s="211" t="s">
        <v>222</v>
      </c>
      <c r="AE676" s="211" t="s">
        <v>222</v>
      </c>
      <c r="AF676" s="215" t="s">
        <v>222</v>
      </c>
      <c r="AG676" s="210">
        <v>0</v>
      </c>
      <c r="AH676" s="211">
        <v>0</v>
      </c>
      <c r="AI676" s="211">
        <v>0</v>
      </c>
      <c r="AJ676" s="210">
        <v>1.288258736</v>
      </c>
      <c r="AK676" s="210">
        <v>0.33746531152999998</v>
      </c>
      <c r="AL676" s="210">
        <v>5.7359092656000001</v>
      </c>
      <c r="AM676" s="210">
        <v>4.5519812044999997</v>
      </c>
      <c r="AN676" s="210">
        <v>18.642371667999999</v>
      </c>
      <c r="AO676" s="210">
        <v>0.39227612488000002</v>
      </c>
      <c r="AP676" s="210">
        <v>11.153508338</v>
      </c>
      <c r="AQ676" s="210">
        <v>1.6639918252999999</v>
      </c>
      <c r="AR676" s="211">
        <v>29515.77</v>
      </c>
      <c r="AS676" s="210">
        <v>15.163369595000001</v>
      </c>
      <c r="AT676" s="210">
        <v>-20.943737089999999</v>
      </c>
      <c r="AU676" s="210">
        <v>1.0010262708</v>
      </c>
      <c r="AV676" s="210">
        <v>2.8596231771</v>
      </c>
      <c r="AW676" s="210">
        <v>6.2509242327000001</v>
      </c>
      <c r="AX676" s="210">
        <v>-7.0436181446999999</v>
      </c>
      <c r="AY676" s="212">
        <v>9</v>
      </c>
      <c r="AZ676" s="212">
        <v>9</v>
      </c>
      <c r="BA676" s="210">
        <v>0</v>
      </c>
      <c r="BB676" s="210">
        <v>0.14160913510000001</v>
      </c>
      <c r="BC676" s="210">
        <v>1.0148283561</v>
      </c>
      <c r="BD676" s="210">
        <v>10.210306669</v>
      </c>
      <c r="BE676" s="209" t="s">
        <v>1756</v>
      </c>
      <c r="BF676" s="209" t="s">
        <v>222</v>
      </c>
      <c r="BG676" s="211">
        <v>0</v>
      </c>
      <c r="BH676" s="210">
        <v>0</v>
      </c>
    </row>
    <row r="677" spans="1:60" x14ac:dyDescent="0.3">
      <c r="A677" s="208">
        <v>674</v>
      </c>
      <c r="B677" s="209" t="s">
        <v>1535</v>
      </c>
      <c r="C677" s="207" t="s">
        <v>234</v>
      </c>
      <c r="D677" s="209" t="s">
        <v>286</v>
      </c>
      <c r="E677" s="209" t="s">
        <v>163</v>
      </c>
      <c r="F677" s="209" t="s">
        <v>288</v>
      </c>
      <c r="G677" s="209" t="s">
        <v>1536</v>
      </c>
      <c r="H677" s="209" t="s">
        <v>1537</v>
      </c>
      <c r="I677" s="209" t="s">
        <v>291</v>
      </c>
      <c r="J677" s="209" t="s">
        <v>234</v>
      </c>
      <c r="K677" s="211">
        <v>84.615384614999996</v>
      </c>
      <c r="L677" s="211" t="s">
        <v>222</v>
      </c>
      <c r="M677" s="212">
        <v>16.0152988</v>
      </c>
      <c r="N677" s="212">
        <v>41.489074307999999</v>
      </c>
      <c r="O677" s="212">
        <v>18.55925087</v>
      </c>
      <c r="P677" s="213">
        <v>46255</v>
      </c>
      <c r="Q677" s="211" t="s">
        <v>222</v>
      </c>
      <c r="R677" s="211" t="s">
        <v>222</v>
      </c>
      <c r="S677" s="211" t="s">
        <v>222</v>
      </c>
      <c r="T677" s="211">
        <v>75.88</v>
      </c>
      <c r="U677" s="211">
        <v>94.943822308999998</v>
      </c>
      <c r="V677" s="210">
        <v>79.920944990999999</v>
      </c>
      <c r="W677" s="213">
        <v>45989</v>
      </c>
      <c r="X677" s="211">
        <v>74.005041125000005</v>
      </c>
      <c r="Y677" s="214">
        <v>102.53355560999999</v>
      </c>
      <c r="Z677" s="213">
        <v>46206</v>
      </c>
      <c r="AA677" s="211" t="s">
        <v>222</v>
      </c>
      <c r="AB677" s="215" t="s">
        <v>222</v>
      </c>
      <c r="AC677" s="211" t="s">
        <v>222</v>
      </c>
      <c r="AD677" s="211" t="s">
        <v>222</v>
      </c>
      <c r="AE677" s="211" t="s">
        <v>222</v>
      </c>
      <c r="AF677" s="215" t="s">
        <v>222</v>
      </c>
      <c r="AG677" s="210">
        <v>0</v>
      </c>
      <c r="AH677" s="211">
        <v>0</v>
      </c>
      <c r="AI677" s="211">
        <v>0</v>
      </c>
      <c r="AJ677" s="210">
        <v>0.73012080192999995</v>
      </c>
      <c r="AK677" s="210">
        <v>-0.22067262253</v>
      </c>
      <c r="AL677" s="210">
        <v>-3.8507542992000001</v>
      </c>
      <c r="AM677" s="210">
        <v>-6.7857551216000003</v>
      </c>
      <c r="AN677" s="210">
        <v>-13.774454220000001</v>
      </c>
      <c r="AO677" s="210">
        <v>-16.857274392000001</v>
      </c>
      <c r="AP677" s="210">
        <v>-21.26331755</v>
      </c>
      <c r="AQ677" s="210">
        <v>1.5252876638999999</v>
      </c>
      <c r="AR677" s="211">
        <v>74.739999999999995</v>
      </c>
      <c r="AS677" s="211" t="s">
        <v>222</v>
      </c>
      <c r="AT677" s="211" t="s">
        <v>222</v>
      </c>
      <c r="AU677" s="210">
        <v>2.0166711481999999</v>
      </c>
      <c r="AV677" s="210">
        <v>-14.389927339</v>
      </c>
      <c r="AW677" s="210">
        <v>8.8354263135999993</v>
      </c>
      <c r="AX677" s="210">
        <v>-11.866666666</v>
      </c>
      <c r="AY677" s="212">
        <v>5</v>
      </c>
      <c r="AZ677" s="212">
        <v>5</v>
      </c>
      <c r="BA677" s="210">
        <v>0</v>
      </c>
      <c r="BB677" s="210">
        <v>-0.67081405331999999</v>
      </c>
      <c r="BC677" s="210">
        <v>0.47172600453000002</v>
      </c>
      <c r="BD677" s="210">
        <v>-16.217795269</v>
      </c>
      <c r="BE677" s="209" t="s">
        <v>1756</v>
      </c>
      <c r="BF677" s="209" t="s">
        <v>1760</v>
      </c>
      <c r="BG677" s="211">
        <v>0</v>
      </c>
      <c r="BH677" s="210">
        <v>0</v>
      </c>
    </row>
    <row r="678" spans="1:60" x14ac:dyDescent="0.3">
      <c r="A678" s="208">
        <v>675</v>
      </c>
      <c r="B678" s="209" t="s">
        <v>1535</v>
      </c>
      <c r="C678" s="207" t="s">
        <v>844</v>
      </c>
      <c r="D678" s="209" t="s">
        <v>286</v>
      </c>
      <c r="E678" s="209" t="s">
        <v>1072</v>
      </c>
      <c r="F678" s="209" t="s">
        <v>288</v>
      </c>
      <c r="G678" s="209" t="s">
        <v>1896</v>
      </c>
      <c r="H678" s="209" t="s">
        <v>1537</v>
      </c>
      <c r="I678" s="209" t="s">
        <v>222</v>
      </c>
      <c r="J678" s="209" t="s">
        <v>234</v>
      </c>
      <c r="K678" s="211">
        <v>0</v>
      </c>
      <c r="L678" s="211" t="s">
        <v>222</v>
      </c>
      <c r="M678" s="211" t="s">
        <v>222</v>
      </c>
      <c r="N678" s="211" t="s">
        <v>222</v>
      </c>
      <c r="O678" s="211" t="s">
        <v>222</v>
      </c>
      <c r="P678" s="215" t="s">
        <v>222</v>
      </c>
      <c r="Q678" s="211" t="s">
        <v>222</v>
      </c>
      <c r="R678" s="211" t="s">
        <v>222</v>
      </c>
      <c r="S678" s="211" t="s">
        <v>222</v>
      </c>
      <c r="T678" s="211" t="s">
        <v>222</v>
      </c>
      <c r="U678" s="211" t="s">
        <v>222</v>
      </c>
      <c r="V678" s="211" t="s">
        <v>222</v>
      </c>
      <c r="W678" s="215" t="s">
        <v>222</v>
      </c>
      <c r="X678" s="211" t="s">
        <v>222</v>
      </c>
      <c r="Y678" s="211" t="s">
        <v>222</v>
      </c>
      <c r="Z678" s="215" t="s">
        <v>222</v>
      </c>
      <c r="AA678" s="211" t="s">
        <v>222</v>
      </c>
      <c r="AB678" s="215" t="s">
        <v>222</v>
      </c>
      <c r="AC678" s="211" t="s">
        <v>222</v>
      </c>
      <c r="AD678" s="211" t="s">
        <v>222</v>
      </c>
      <c r="AE678" s="211" t="s">
        <v>222</v>
      </c>
      <c r="AF678" s="215" t="s">
        <v>222</v>
      </c>
      <c r="AG678" s="211" t="s">
        <v>222</v>
      </c>
      <c r="AH678" s="211" t="s">
        <v>222</v>
      </c>
      <c r="AI678" s="211" t="s">
        <v>222</v>
      </c>
      <c r="AJ678" s="211" t="s">
        <v>222</v>
      </c>
      <c r="AK678" s="211" t="s">
        <v>222</v>
      </c>
      <c r="AL678" s="211" t="s">
        <v>222</v>
      </c>
      <c r="AM678" s="211" t="s">
        <v>222</v>
      </c>
      <c r="AN678" s="211" t="s">
        <v>222</v>
      </c>
      <c r="AO678" s="211" t="s">
        <v>222</v>
      </c>
      <c r="AP678" s="211" t="s">
        <v>222</v>
      </c>
      <c r="AQ678" s="211" t="s">
        <v>222</v>
      </c>
      <c r="AR678" s="211" t="s">
        <v>222</v>
      </c>
      <c r="AS678" s="211" t="s">
        <v>222</v>
      </c>
      <c r="AT678" s="211" t="s">
        <v>222</v>
      </c>
      <c r="AU678" s="211" t="s">
        <v>222</v>
      </c>
      <c r="AV678" s="211" t="s">
        <v>222</v>
      </c>
      <c r="AW678" s="211" t="s">
        <v>222</v>
      </c>
      <c r="AX678" s="211" t="s">
        <v>222</v>
      </c>
      <c r="AY678" s="211" t="s">
        <v>222</v>
      </c>
      <c r="AZ678" s="211" t="s">
        <v>222</v>
      </c>
      <c r="BA678" s="211" t="s">
        <v>222</v>
      </c>
      <c r="BB678" s="211" t="s">
        <v>222</v>
      </c>
      <c r="BC678" s="211" t="s">
        <v>222</v>
      </c>
      <c r="BD678" s="211" t="s">
        <v>222</v>
      </c>
      <c r="BE678" s="209" t="s">
        <v>1756</v>
      </c>
      <c r="BF678" s="209" t="s">
        <v>1760</v>
      </c>
      <c r="BG678" s="211" t="s">
        <v>222</v>
      </c>
      <c r="BH678" s="211" t="s">
        <v>222</v>
      </c>
    </row>
    <row r="679" spans="1:60" x14ac:dyDescent="0.3">
      <c r="A679" s="208">
        <v>676</v>
      </c>
      <c r="B679" s="209" t="s">
        <v>2505</v>
      </c>
      <c r="C679" s="207" t="s">
        <v>234</v>
      </c>
      <c r="D679" s="209" t="s">
        <v>286</v>
      </c>
      <c r="E679" s="209" t="s">
        <v>163</v>
      </c>
      <c r="F679" s="209" t="s">
        <v>288</v>
      </c>
      <c r="G679" s="209" t="s">
        <v>2506</v>
      </c>
      <c r="H679" s="209" t="s">
        <v>2507</v>
      </c>
      <c r="I679" s="209" t="s">
        <v>291</v>
      </c>
      <c r="J679" s="209" t="s">
        <v>234</v>
      </c>
      <c r="K679" s="211">
        <v>21.538461538</v>
      </c>
      <c r="L679" s="211" t="s">
        <v>222</v>
      </c>
      <c r="M679" s="211" t="s">
        <v>222</v>
      </c>
      <c r="N679" s="211" t="s">
        <v>222</v>
      </c>
      <c r="O679" s="211" t="s">
        <v>222</v>
      </c>
      <c r="P679" s="213">
        <v>46255</v>
      </c>
      <c r="Q679" s="211" t="s">
        <v>222</v>
      </c>
      <c r="R679" s="211" t="s">
        <v>222</v>
      </c>
      <c r="S679" s="211" t="s">
        <v>222</v>
      </c>
      <c r="T679" s="211">
        <v>94.5</v>
      </c>
      <c r="U679" s="211" t="s">
        <v>222</v>
      </c>
      <c r="V679" s="211" t="s">
        <v>222</v>
      </c>
      <c r="W679" s="215" t="s">
        <v>222</v>
      </c>
      <c r="X679" s="211" t="s">
        <v>222</v>
      </c>
      <c r="Y679" s="211" t="s">
        <v>222</v>
      </c>
      <c r="Z679" s="215" t="s">
        <v>222</v>
      </c>
      <c r="AA679" s="211" t="s">
        <v>222</v>
      </c>
      <c r="AB679" s="215" t="s">
        <v>222</v>
      </c>
      <c r="AC679" s="211" t="s">
        <v>222</v>
      </c>
      <c r="AD679" s="211" t="s">
        <v>222</v>
      </c>
      <c r="AE679" s="211" t="s">
        <v>222</v>
      </c>
      <c r="AF679" s="213">
        <v>46241</v>
      </c>
      <c r="AG679" s="211" t="s">
        <v>222</v>
      </c>
      <c r="AH679" s="211" t="s">
        <v>222</v>
      </c>
      <c r="AI679" s="211" t="s">
        <v>222</v>
      </c>
      <c r="AJ679" s="210">
        <v>1.4601674898999999</v>
      </c>
      <c r="AK679" s="210">
        <v>0.50937406539999996</v>
      </c>
      <c r="AL679" s="211" t="s">
        <v>222</v>
      </c>
      <c r="AM679" s="211" t="s">
        <v>222</v>
      </c>
      <c r="AN679" s="211" t="s">
        <v>222</v>
      </c>
      <c r="AO679" s="211" t="s">
        <v>222</v>
      </c>
      <c r="AP679" s="211" t="s">
        <v>222</v>
      </c>
      <c r="AQ679" s="210">
        <v>-4.5261669024</v>
      </c>
      <c r="AR679" s="211">
        <v>98.98</v>
      </c>
      <c r="AS679" s="211" t="s">
        <v>222</v>
      </c>
      <c r="AT679" s="211" t="s">
        <v>222</v>
      </c>
      <c r="AU679" s="211" t="s">
        <v>222</v>
      </c>
      <c r="AV679" s="211" t="s">
        <v>222</v>
      </c>
      <c r="AW679" s="211" t="s">
        <v>222</v>
      </c>
      <c r="AX679" s="211" t="s">
        <v>222</v>
      </c>
      <c r="AY679" s="211" t="s">
        <v>222</v>
      </c>
      <c r="AZ679" s="211" t="s">
        <v>222</v>
      </c>
      <c r="BA679" s="211" t="s">
        <v>222</v>
      </c>
      <c r="BB679" s="211" t="s">
        <v>222</v>
      </c>
      <c r="BC679" s="211" t="s">
        <v>222</v>
      </c>
      <c r="BD679" s="211" t="s">
        <v>222</v>
      </c>
      <c r="BE679" s="209" t="s">
        <v>1756</v>
      </c>
      <c r="BF679" s="209" t="s">
        <v>1760</v>
      </c>
      <c r="BG679" s="211" t="s">
        <v>222</v>
      </c>
      <c r="BH679" s="211" t="s">
        <v>222</v>
      </c>
    </row>
    <row r="680" spans="1:60" x14ac:dyDescent="0.3">
      <c r="A680" s="208">
        <v>677</v>
      </c>
      <c r="B680" s="209" t="s">
        <v>2328</v>
      </c>
      <c r="C680" s="207" t="s">
        <v>234</v>
      </c>
      <c r="D680" s="209" t="s">
        <v>286</v>
      </c>
      <c r="E680" s="209" t="s">
        <v>163</v>
      </c>
      <c r="F680" s="209" t="s">
        <v>288</v>
      </c>
      <c r="G680" s="209" t="s">
        <v>2329</v>
      </c>
      <c r="H680" s="209" t="s">
        <v>2330</v>
      </c>
      <c r="I680" s="209" t="s">
        <v>222</v>
      </c>
      <c r="J680" s="209" t="s">
        <v>234</v>
      </c>
      <c r="K680" s="211">
        <v>100</v>
      </c>
      <c r="L680" s="211" t="s">
        <v>222</v>
      </c>
      <c r="M680" s="211" t="s">
        <v>222</v>
      </c>
      <c r="N680" s="212">
        <v>8808.3138223000005</v>
      </c>
      <c r="O680" s="212">
        <v>10939.556946999999</v>
      </c>
      <c r="P680" s="213">
        <v>46255</v>
      </c>
      <c r="Q680" s="211" t="s">
        <v>222</v>
      </c>
      <c r="R680" s="211" t="s">
        <v>222</v>
      </c>
      <c r="S680" s="211" t="s">
        <v>222</v>
      </c>
      <c r="T680" s="211">
        <v>105.47</v>
      </c>
      <c r="U680" s="211" t="s">
        <v>222</v>
      </c>
      <c r="V680" s="211" t="s">
        <v>222</v>
      </c>
      <c r="W680" s="215" t="s">
        <v>222</v>
      </c>
      <c r="X680" s="211" t="s">
        <v>222</v>
      </c>
      <c r="Y680" s="211" t="s">
        <v>222</v>
      </c>
      <c r="Z680" s="215" t="s">
        <v>222</v>
      </c>
      <c r="AA680" s="211" t="s">
        <v>222</v>
      </c>
      <c r="AB680" s="215" t="s">
        <v>222</v>
      </c>
      <c r="AC680" s="211" t="s">
        <v>222</v>
      </c>
      <c r="AD680" s="211" t="s">
        <v>222</v>
      </c>
      <c r="AE680" s="211" t="s">
        <v>222</v>
      </c>
      <c r="AF680" s="215" t="s">
        <v>222</v>
      </c>
      <c r="AG680" s="211" t="s">
        <v>222</v>
      </c>
      <c r="AH680" s="211" t="s">
        <v>222</v>
      </c>
      <c r="AI680" s="211">
        <v>0</v>
      </c>
      <c r="AJ680" s="210">
        <v>4.7429330152000002E-2</v>
      </c>
      <c r="AK680" s="210">
        <v>-0.90336409429999998</v>
      </c>
      <c r="AL680" s="210">
        <v>0.97654380097000004</v>
      </c>
      <c r="AM680" s="210">
        <v>3.1491442541999999</v>
      </c>
      <c r="AN680" s="211" t="s">
        <v>222</v>
      </c>
      <c r="AO680" s="211" t="s">
        <v>222</v>
      </c>
      <c r="AP680" s="211" t="s">
        <v>222</v>
      </c>
      <c r="AQ680" s="210">
        <v>0.24712479808000001</v>
      </c>
      <c r="AR680" s="211">
        <v>105.21</v>
      </c>
      <c r="AS680" s="211" t="s">
        <v>222</v>
      </c>
      <c r="AT680" s="211" t="s">
        <v>222</v>
      </c>
      <c r="AU680" s="210">
        <v>1.0152284263</v>
      </c>
      <c r="AV680" s="211" t="s">
        <v>222</v>
      </c>
      <c r="AW680" s="210">
        <v>1.0256410255999999</v>
      </c>
      <c r="AX680" s="210">
        <v>0.34954849980000002</v>
      </c>
      <c r="AY680" s="211" t="s">
        <v>222</v>
      </c>
      <c r="AZ680" s="211" t="s">
        <v>222</v>
      </c>
      <c r="BA680" s="210">
        <v>0</v>
      </c>
      <c r="BB680" s="211" t="s">
        <v>222</v>
      </c>
      <c r="BC680" s="211" t="s">
        <v>222</v>
      </c>
      <c r="BD680" s="211" t="s">
        <v>222</v>
      </c>
      <c r="BE680" s="209" t="s">
        <v>1756</v>
      </c>
      <c r="BF680" s="209" t="s">
        <v>1760</v>
      </c>
      <c r="BG680" s="211">
        <v>0</v>
      </c>
      <c r="BH680" s="210">
        <v>0</v>
      </c>
    </row>
    <row r="681" spans="1:60" x14ac:dyDescent="0.3">
      <c r="A681" s="208">
        <v>678</v>
      </c>
      <c r="B681" s="209" t="s">
        <v>1825</v>
      </c>
      <c r="C681" s="207" t="s">
        <v>234</v>
      </c>
      <c r="D681" s="209" t="s">
        <v>286</v>
      </c>
      <c r="E681" s="209" t="s">
        <v>163</v>
      </c>
      <c r="F681" s="209" t="s">
        <v>288</v>
      </c>
      <c r="G681" s="209" t="s">
        <v>1826</v>
      </c>
      <c r="H681" s="209" t="s">
        <v>1827</v>
      </c>
      <c r="I681" s="209" t="s">
        <v>222</v>
      </c>
      <c r="J681" s="209" t="s">
        <v>234</v>
      </c>
      <c r="K681" s="211">
        <v>7.6923076923</v>
      </c>
      <c r="L681" s="211" t="s">
        <v>222</v>
      </c>
      <c r="M681" s="211" t="s">
        <v>222</v>
      </c>
      <c r="N681" s="212">
        <v>327.43692307999999</v>
      </c>
      <c r="O681" s="212">
        <v>223.40434783000001</v>
      </c>
      <c r="P681" s="213">
        <v>46254</v>
      </c>
      <c r="Q681" s="211" t="s">
        <v>222</v>
      </c>
      <c r="R681" s="211" t="s">
        <v>222</v>
      </c>
      <c r="S681" s="211" t="s">
        <v>222</v>
      </c>
      <c r="T681" s="211">
        <v>103.01</v>
      </c>
      <c r="U681" s="211" t="s">
        <v>222</v>
      </c>
      <c r="V681" s="211" t="s">
        <v>222</v>
      </c>
      <c r="W681" s="215" t="s">
        <v>222</v>
      </c>
      <c r="X681" s="211" t="s">
        <v>222</v>
      </c>
      <c r="Y681" s="211" t="s">
        <v>222</v>
      </c>
      <c r="Z681" s="215" t="s">
        <v>222</v>
      </c>
      <c r="AA681" s="211" t="s">
        <v>222</v>
      </c>
      <c r="AB681" s="215" t="s">
        <v>222</v>
      </c>
      <c r="AC681" s="211" t="s">
        <v>222</v>
      </c>
      <c r="AD681" s="211" t="s">
        <v>222</v>
      </c>
      <c r="AE681" s="211" t="s">
        <v>222</v>
      </c>
      <c r="AF681" s="215" t="s">
        <v>222</v>
      </c>
      <c r="AG681" s="211" t="s">
        <v>222</v>
      </c>
      <c r="AH681" s="211" t="s">
        <v>222</v>
      </c>
      <c r="AI681" s="211">
        <v>0</v>
      </c>
      <c r="AJ681" s="211" t="s">
        <v>222</v>
      </c>
      <c r="AK681" s="211" t="s">
        <v>222</v>
      </c>
      <c r="AL681" s="211" t="s">
        <v>222</v>
      </c>
      <c r="AM681" s="211" t="s">
        <v>222</v>
      </c>
      <c r="AN681" s="211" t="s">
        <v>222</v>
      </c>
      <c r="AO681" s="210">
        <v>-2.5725905608000001</v>
      </c>
      <c r="AP681" s="211" t="s">
        <v>222</v>
      </c>
      <c r="AQ681" s="211" t="s">
        <v>222</v>
      </c>
      <c r="AR681" s="211" t="s">
        <v>222</v>
      </c>
      <c r="AS681" s="211" t="s">
        <v>222</v>
      </c>
      <c r="AT681" s="211" t="s">
        <v>222</v>
      </c>
      <c r="AU681" s="210">
        <v>0.59570312496</v>
      </c>
      <c r="AV681" s="210">
        <v>-0.10524350855</v>
      </c>
      <c r="AW681" s="210">
        <v>1.2858555885</v>
      </c>
      <c r="AX681" s="210">
        <v>-4.3790787856</v>
      </c>
      <c r="AY681" s="211" t="s">
        <v>222</v>
      </c>
      <c r="AZ681" s="211" t="s">
        <v>222</v>
      </c>
      <c r="BA681" s="210">
        <v>0</v>
      </c>
      <c r="BB681" s="211" t="s">
        <v>222</v>
      </c>
      <c r="BC681" s="211" t="s">
        <v>222</v>
      </c>
      <c r="BD681" s="211" t="s">
        <v>222</v>
      </c>
      <c r="BE681" s="209" t="s">
        <v>1756</v>
      </c>
      <c r="BF681" s="209" t="s">
        <v>1760</v>
      </c>
      <c r="BG681" s="211">
        <v>0</v>
      </c>
      <c r="BH681" s="210">
        <v>0</v>
      </c>
    </row>
    <row r="682" spans="1:60" x14ac:dyDescent="0.3">
      <c r="A682" s="208">
        <v>679</v>
      </c>
      <c r="B682" s="209" t="s">
        <v>2331</v>
      </c>
      <c r="C682" s="207" t="s">
        <v>234</v>
      </c>
      <c r="D682" s="209" t="s">
        <v>286</v>
      </c>
      <c r="E682" s="209" t="s">
        <v>287</v>
      </c>
      <c r="F682" s="209" t="s">
        <v>288</v>
      </c>
      <c r="G682" s="209" t="s">
        <v>2332</v>
      </c>
      <c r="H682" s="209" t="s">
        <v>234</v>
      </c>
      <c r="I682" s="209" t="s">
        <v>222</v>
      </c>
      <c r="J682" s="209" t="s">
        <v>234</v>
      </c>
      <c r="K682" s="211">
        <v>69.230769230999996</v>
      </c>
      <c r="L682" s="211" t="s">
        <v>222</v>
      </c>
      <c r="M682" s="211" t="s">
        <v>222</v>
      </c>
      <c r="N682" s="211" t="s">
        <v>222</v>
      </c>
      <c r="O682" s="211" t="s">
        <v>222</v>
      </c>
      <c r="P682" s="213">
        <v>46255</v>
      </c>
      <c r="Q682" s="211" t="s">
        <v>222</v>
      </c>
      <c r="R682" s="211" t="s">
        <v>222</v>
      </c>
      <c r="S682" s="211" t="s">
        <v>222</v>
      </c>
      <c r="T682" s="211">
        <v>6367.09</v>
      </c>
      <c r="U682" s="211" t="s">
        <v>222</v>
      </c>
      <c r="V682" s="211" t="s">
        <v>222</v>
      </c>
      <c r="W682" s="215" t="s">
        <v>222</v>
      </c>
      <c r="X682" s="211" t="s">
        <v>222</v>
      </c>
      <c r="Y682" s="211" t="s">
        <v>222</v>
      </c>
      <c r="Z682" s="215" t="s">
        <v>222</v>
      </c>
      <c r="AA682" s="211" t="s">
        <v>222</v>
      </c>
      <c r="AB682" s="215" t="s">
        <v>222</v>
      </c>
      <c r="AC682" s="211" t="s">
        <v>222</v>
      </c>
      <c r="AD682" s="211" t="s">
        <v>222</v>
      </c>
      <c r="AE682" s="211" t="s">
        <v>222</v>
      </c>
      <c r="AF682" s="215" t="s">
        <v>222</v>
      </c>
      <c r="AG682" s="211" t="s">
        <v>222</v>
      </c>
      <c r="AH682" s="211" t="s">
        <v>222</v>
      </c>
      <c r="AI682" s="211">
        <v>0</v>
      </c>
      <c r="AJ682" s="210">
        <v>2.3170868888</v>
      </c>
      <c r="AK682" s="210">
        <v>1.3662934643</v>
      </c>
      <c r="AL682" s="210">
        <v>-2.1245753461999999</v>
      </c>
      <c r="AM682" s="211" t="s">
        <v>222</v>
      </c>
      <c r="AN682" s="211" t="s">
        <v>222</v>
      </c>
      <c r="AO682" s="211" t="s">
        <v>222</v>
      </c>
      <c r="AP682" s="211" t="s">
        <v>222</v>
      </c>
      <c r="AQ682" s="210">
        <v>3.3777936532999999</v>
      </c>
      <c r="AR682" s="211">
        <v>6159.05</v>
      </c>
      <c r="AS682" s="211" t="s">
        <v>222</v>
      </c>
      <c r="AT682" s="211" t="s">
        <v>222</v>
      </c>
      <c r="AU682" s="210">
        <v>-4.2878209589000003</v>
      </c>
      <c r="AV682" s="211" t="s">
        <v>222</v>
      </c>
      <c r="AW682" s="210">
        <v>0.51645852691000005</v>
      </c>
      <c r="AX682" s="210">
        <v>-4.2878209589000003</v>
      </c>
      <c r="AY682" s="211" t="s">
        <v>222</v>
      </c>
      <c r="AZ682" s="211" t="s">
        <v>222</v>
      </c>
      <c r="BA682" s="210">
        <v>0</v>
      </c>
      <c r="BB682" s="211" t="s">
        <v>222</v>
      </c>
      <c r="BC682" s="211" t="s">
        <v>222</v>
      </c>
      <c r="BD682" s="211" t="s">
        <v>222</v>
      </c>
      <c r="BE682" s="209" t="s">
        <v>1756</v>
      </c>
      <c r="BF682" s="209" t="s">
        <v>222</v>
      </c>
      <c r="BG682" s="211">
        <v>0</v>
      </c>
      <c r="BH682" s="210">
        <v>0</v>
      </c>
    </row>
    <row r="683" spans="1:60" x14ac:dyDescent="0.3">
      <c r="A683" s="208">
        <v>680</v>
      </c>
      <c r="B683" s="209" t="s">
        <v>1828</v>
      </c>
      <c r="C683" s="207" t="s">
        <v>234</v>
      </c>
      <c r="D683" s="209" t="s">
        <v>286</v>
      </c>
      <c r="E683" s="209" t="s">
        <v>163</v>
      </c>
      <c r="F683" s="209" t="s">
        <v>288</v>
      </c>
      <c r="G683" s="209" t="s">
        <v>1829</v>
      </c>
      <c r="H683" s="209" t="s">
        <v>1830</v>
      </c>
      <c r="I683" s="209" t="s">
        <v>291</v>
      </c>
      <c r="J683" s="209" t="s">
        <v>234</v>
      </c>
      <c r="K683" s="211">
        <v>72.307692308</v>
      </c>
      <c r="L683" s="211" t="s">
        <v>222</v>
      </c>
      <c r="M683" s="212">
        <v>0.55886303999999998</v>
      </c>
      <c r="N683" s="212">
        <v>0.22652046154</v>
      </c>
      <c r="O683" s="212">
        <v>0.12270434782</v>
      </c>
      <c r="P683" s="213">
        <v>46254</v>
      </c>
      <c r="Q683" s="211" t="s">
        <v>222</v>
      </c>
      <c r="R683" s="211" t="s">
        <v>222</v>
      </c>
      <c r="S683" s="211" t="s">
        <v>222</v>
      </c>
      <c r="T683" s="211">
        <v>10.23</v>
      </c>
      <c r="U683" s="211">
        <v>10.23</v>
      </c>
      <c r="V683" s="210">
        <v>100</v>
      </c>
      <c r="W683" s="213">
        <v>46254</v>
      </c>
      <c r="X683" s="211">
        <v>8.7194326747000002</v>
      </c>
      <c r="Y683" s="214">
        <v>117.32414688999999</v>
      </c>
      <c r="Z683" s="213">
        <v>45950</v>
      </c>
      <c r="AA683" s="211" t="s">
        <v>222</v>
      </c>
      <c r="AB683" s="215" t="s">
        <v>222</v>
      </c>
      <c r="AC683" s="211" t="s">
        <v>222</v>
      </c>
      <c r="AD683" s="211" t="s">
        <v>222</v>
      </c>
      <c r="AE683" s="211" t="s">
        <v>222</v>
      </c>
      <c r="AF683" s="213">
        <v>46241</v>
      </c>
      <c r="AG683" s="210">
        <v>11.123595505000001</v>
      </c>
      <c r="AH683" s="211">
        <v>0.99</v>
      </c>
      <c r="AI683" s="211">
        <v>0.09</v>
      </c>
      <c r="AJ683" s="211" t="s">
        <v>222</v>
      </c>
      <c r="AK683" s="211" t="s">
        <v>222</v>
      </c>
      <c r="AL683" s="210">
        <v>1.0860768866999999</v>
      </c>
      <c r="AM683" s="210">
        <v>4.6436782618999999</v>
      </c>
      <c r="AN683" s="210">
        <v>26.843552677000002</v>
      </c>
      <c r="AO683" s="210">
        <v>6.7004472387999998</v>
      </c>
      <c r="AP683" s="210">
        <v>19.354689347000001</v>
      </c>
      <c r="AQ683" s="210">
        <v>0</v>
      </c>
      <c r="AR683" s="211">
        <v>10.23</v>
      </c>
      <c r="AS683" s="211" t="s">
        <v>222</v>
      </c>
      <c r="AT683" s="211" t="s">
        <v>222</v>
      </c>
      <c r="AU683" s="210">
        <v>0.98716683115000003</v>
      </c>
      <c r="AV683" s="210">
        <v>9.1677942910999999</v>
      </c>
      <c r="AW683" s="210">
        <v>2.7046712396000001</v>
      </c>
      <c r="AX683" s="210">
        <v>-1.0882431035</v>
      </c>
      <c r="AY683" s="212">
        <v>9</v>
      </c>
      <c r="AZ683" s="212">
        <v>7</v>
      </c>
      <c r="BA683" s="210">
        <v>0.88148873653000004</v>
      </c>
      <c r="BB683" s="210">
        <v>4.9043621300999998E-2</v>
      </c>
      <c r="BC683" s="210">
        <v>-0.27586329625</v>
      </c>
      <c r="BD683" s="210">
        <v>-1.1391883433000001</v>
      </c>
      <c r="BE683" s="209" t="s">
        <v>1756</v>
      </c>
      <c r="BF683" s="209" t="s">
        <v>1760</v>
      </c>
      <c r="BG683" s="211">
        <v>0.09</v>
      </c>
      <c r="BH683" s="210">
        <v>0.88062622309000005</v>
      </c>
    </row>
    <row r="684" spans="1:60" x14ac:dyDescent="0.3">
      <c r="A684" s="208">
        <v>681</v>
      </c>
      <c r="B684" s="209" t="s">
        <v>1538</v>
      </c>
      <c r="C684" s="207" t="s">
        <v>234</v>
      </c>
      <c r="D684" s="209" t="s">
        <v>286</v>
      </c>
      <c r="E684" s="209" t="s">
        <v>163</v>
      </c>
      <c r="F684" s="209" t="s">
        <v>288</v>
      </c>
      <c r="G684" s="209" t="s">
        <v>1539</v>
      </c>
      <c r="H684" s="209" t="s">
        <v>1540</v>
      </c>
      <c r="I684" s="209" t="s">
        <v>291</v>
      </c>
      <c r="J684" s="209" t="s">
        <v>833</v>
      </c>
      <c r="K684" s="211">
        <v>100</v>
      </c>
      <c r="L684" s="211" t="s">
        <v>222</v>
      </c>
      <c r="M684" s="212">
        <v>49.149870720000003</v>
      </c>
      <c r="N684" s="212">
        <v>52.186328000000003</v>
      </c>
      <c r="O684" s="212">
        <v>67.816466521999999</v>
      </c>
      <c r="P684" s="213">
        <v>46255</v>
      </c>
      <c r="Q684" s="211" t="s">
        <v>222</v>
      </c>
      <c r="R684" s="211" t="s">
        <v>222</v>
      </c>
      <c r="S684" s="211" t="s">
        <v>222</v>
      </c>
      <c r="T684" s="211">
        <v>8.14</v>
      </c>
      <c r="U684" s="211">
        <v>9.2630780506000008</v>
      </c>
      <c r="V684" s="210">
        <v>87.875757448000002</v>
      </c>
      <c r="W684" s="213">
        <v>46171</v>
      </c>
      <c r="X684" s="211">
        <v>7.2147464493999998</v>
      </c>
      <c r="Y684" s="214">
        <v>112.82447771</v>
      </c>
      <c r="Z684" s="213">
        <v>45895</v>
      </c>
      <c r="AA684" s="211" t="s">
        <v>222</v>
      </c>
      <c r="AB684" s="215" t="s">
        <v>222</v>
      </c>
      <c r="AC684" s="211" t="s">
        <v>222</v>
      </c>
      <c r="AD684" s="211" t="s">
        <v>222</v>
      </c>
      <c r="AE684" s="211" t="s">
        <v>222</v>
      </c>
      <c r="AF684" s="213">
        <v>46241</v>
      </c>
      <c r="AG684" s="210">
        <v>16.155660377</v>
      </c>
      <c r="AH684" s="211">
        <v>1.37</v>
      </c>
      <c r="AI684" s="211">
        <v>0.1</v>
      </c>
      <c r="AJ684" s="210">
        <v>-2.6315789474</v>
      </c>
      <c r="AK684" s="210">
        <v>-3.5823723719</v>
      </c>
      <c r="AL684" s="210">
        <v>-5.8639455782000001</v>
      </c>
      <c r="AM684" s="210">
        <v>-9.0940440191</v>
      </c>
      <c r="AN684" s="210">
        <v>11.760095850000001</v>
      </c>
      <c r="AO684" s="210">
        <v>-4.3184508664000001</v>
      </c>
      <c r="AP684" s="210">
        <v>4.2712325204999999</v>
      </c>
      <c r="AQ684" s="210">
        <v>-4.1224970554000002</v>
      </c>
      <c r="AR684" s="211">
        <v>8.49</v>
      </c>
      <c r="AS684" s="211" t="s">
        <v>222</v>
      </c>
      <c r="AT684" s="211" t="s">
        <v>222</v>
      </c>
      <c r="AU684" s="210">
        <v>-3.7744770804000001</v>
      </c>
      <c r="AV684" s="210">
        <v>-1.8511038142</v>
      </c>
      <c r="AW684" s="210">
        <v>11.348931442</v>
      </c>
      <c r="AX684" s="210">
        <v>-5.0429184549999997</v>
      </c>
      <c r="AY684" s="212">
        <v>9</v>
      </c>
      <c r="AZ684" s="212">
        <v>5</v>
      </c>
      <c r="BA684" s="210">
        <v>1.1428571429000001</v>
      </c>
      <c r="BB684" s="210">
        <v>-0.18356125153</v>
      </c>
      <c r="BC684" s="210">
        <v>0.64092524956999997</v>
      </c>
      <c r="BD684" s="210">
        <v>1.6918869056000001</v>
      </c>
      <c r="BE684" s="209" t="s">
        <v>1756</v>
      </c>
      <c r="BF684" s="209" t="s">
        <v>1760</v>
      </c>
      <c r="BG684" s="211">
        <v>0.1</v>
      </c>
      <c r="BH684" s="210">
        <v>1.1682242991</v>
      </c>
    </row>
    <row r="685" spans="1:60" x14ac:dyDescent="0.3">
      <c r="A685" s="208">
        <v>682</v>
      </c>
      <c r="B685" s="209" t="s">
        <v>1541</v>
      </c>
      <c r="C685" s="207" t="s">
        <v>234</v>
      </c>
      <c r="D685" s="209" t="s">
        <v>286</v>
      </c>
      <c r="E685" s="209" t="s">
        <v>163</v>
      </c>
      <c r="F685" s="209" t="s">
        <v>288</v>
      </c>
      <c r="G685" s="209" t="s">
        <v>1542</v>
      </c>
      <c r="H685" s="209" t="s">
        <v>1543</v>
      </c>
      <c r="I685" s="209" t="s">
        <v>291</v>
      </c>
      <c r="J685" s="209" t="s">
        <v>833</v>
      </c>
      <c r="K685" s="211">
        <v>100</v>
      </c>
      <c r="L685" s="211" t="s">
        <v>222</v>
      </c>
      <c r="M685" s="212">
        <v>993.53235962999997</v>
      </c>
      <c r="N685" s="212">
        <v>970.93540445999997</v>
      </c>
      <c r="O685" s="212">
        <v>977.87097783000002</v>
      </c>
      <c r="P685" s="213">
        <v>46255</v>
      </c>
      <c r="Q685" s="211" t="s">
        <v>222</v>
      </c>
      <c r="R685" s="211" t="s">
        <v>222</v>
      </c>
      <c r="S685" s="211" t="s">
        <v>222</v>
      </c>
      <c r="T685" s="211">
        <v>81.180000000000007</v>
      </c>
      <c r="U685" s="211">
        <v>87.704456277000006</v>
      </c>
      <c r="V685" s="210">
        <v>92.560861153999994</v>
      </c>
      <c r="W685" s="213">
        <v>46055</v>
      </c>
      <c r="X685" s="211">
        <v>71.108011626999996</v>
      </c>
      <c r="Y685" s="214">
        <v>114.16435102</v>
      </c>
      <c r="Z685" s="213">
        <v>45894</v>
      </c>
      <c r="AA685" s="211" t="s">
        <v>222</v>
      </c>
      <c r="AB685" s="215" t="s">
        <v>222</v>
      </c>
      <c r="AC685" s="211" t="s">
        <v>222</v>
      </c>
      <c r="AD685" s="211" t="s">
        <v>222</v>
      </c>
      <c r="AE685" s="211" t="s">
        <v>222</v>
      </c>
      <c r="AF685" s="213">
        <v>46234</v>
      </c>
      <c r="AG685" s="210">
        <v>16.689718763999998</v>
      </c>
      <c r="AH685" s="211">
        <v>14.48</v>
      </c>
      <c r="AI685" s="211">
        <v>1.22</v>
      </c>
      <c r="AJ685" s="210">
        <v>0.22222222233</v>
      </c>
      <c r="AK685" s="210">
        <v>-0.72857120213000004</v>
      </c>
      <c r="AL685" s="210">
        <v>-3.6242117388000001</v>
      </c>
      <c r="AM685" s="210">
        <v>-5.8870336901</v>
      </c>
      <c r="AN685" s="210">
        <v>10.506249412000001</v>
      </c>
      <c r="AO685" s="210">
        <v>3.8905520551000001</v>
      </c>
      <c r="AP685" s="210">
        <v>3.0173860820999998</v>
      </c>
      <c r="AQ685" s="210">
        <v>-0.99999999992999999</v>
      </c>
      <c r="AR685" s="211">
        <v>82</v>
      </c>
      <c r="AS685" s="211" t="s">
        <v>222</v>
      </c>
      <c r="AT685" s="211" t="s">
        <v>222</v>
      </c>
      <c r="AU685" s="210">
        <v>-2.2634240308</v>
      </c>
      <c r="AV685" s="210">
        <v>6.3578991072999997</v>
      </c>
      <c r="AW685" s="210">
        <v>10.870325061000001</v>
      </c>
      <c r="AX685" s="210">
        <v>-3.6429484448</v>
      </c>
      <c r="AY685" s="212">
        <v>6</v>
      </c>
      <c r="AZ685" s="212">
        <v>6</v>
      </c>
      <c r="BA685" s="210">
        <v>1.4274014274</v>
      </c>
      <c r="BB685" s="210">
        <v>-5.3260978616000001E-2</v>
      </c>
      <c r="BC685" s="210">
        <v>0.86822409696000002</v>
      </c>
      <c r="BD685" s="210">
        <v>5.5649638545000002</v>
      </c>
      <c r="BE685" s="209" t="s">
        <v>1756</v>
      </c>
      <c r="BF685" s="209" t="s">
        <v>1760</v>
      </c>
      <c r="BG685" s="211">
        <v>1.22</v>
      </c>
      <c r="BH685" s="210">
        <v>1.4475557665000001</v>
      </c>
    </row>
    <row r="686" spans="1:60" x14ac:dyDescent="0.3">
      <c r="A686" s="208">
        <v>683</v>
      </c>
      <c r="B686" s="209" t="s">
        <v>1544</v>
      </c>
      <c r="C686" s="207" t="s">
        <v>234</v>
      </c>
      <c r="D686" s="209" t="s">
        <v>286</v>
      </c>
      <c r="E686" s="209" t="s">
        <v>163</v>
      </c>
      <c r="F686" s="209" t="s">
        <v>288</v>
      </c>
      <c r="G686" s="209" t="s">
        <v>1545</v>
      </c>
      <c r="H686" s="209" t="s">
        <v>1546</v>
      </c>
      <c r="I686" s="209" t="s">
        <v>291</v>
      </c>
      <c r="J686" s="209" t="s">
        <v>833</v>
      </c>
      <c r="K686" s="211">
        <v>96.923076922999996</v>
      </c>
      <c r="L686" s="211" t="s">
        <v>222</v>
      </c>
      <c r="M686" s="212">
        <v>142.01109568000001</v>
      </c>
      <c r="N686" s="212">
        <v>102.78839753</v>
      </c>
      <c r="O686" s="212">
        <v>57.725840869999999</v>
      </c>
      <c r="P686" s="213">
        <v>46255</v>
      </c>
      <c r="Q686" s="211" t="s">
        <v>222</v>
      </c>
      <c r="R686" s="211" t="s">
        <v>222</v>
      </c>
      <c r="S686" s="211" t="s">
        <v>222</v>
      </c>
      <c r="T686" s="211">
        <v>97.69</v>
      </c>
      <c r="U686" s="211">
        <v>112.11478151</v>
      </c>
      <c r="V686" s="210">
        <v>87.133916404999994</v>
      </c>
      <c r="W686" s="213">
        <v>46195</v>
      </c>
      <c r="X686" s="211">
        <v>81.550943243999996</v>
      </c>
      <c r="Y686" s="214">
        <v>119.79015338000001</v>
      </c>
      <c r="Z686" s="213">
        <v>45972</v>
      </c>
      <c r="AA686" s="211" t="s">
        <v>222</v>
      </c>
      <c r="AB686" s="215" t="s">
        <v>222</v>
      </c>
      <c r="AC686" s="211" t="s">
        <v>222</v>
      </c>
      <c r="AD686" s="211" t="s">
        <v>222</v>
      </c>
      <c r="AE686" s="211" t="s">
        <v>222</v>
      </c>
      <c r="AF686" s="213">
        <v>46233</v>
      </c>
      <c r="AG686" s="210">
        <v>13.043478260000001</v>
      </c>
      <c r="AH686" s="211">
        <v>13.2</v>
      </c>
      <c r="AI686" s="211">
        <v>1.1000000000000001</v>
      </c>
      <c r="AJ686" s="210">
        <v>2.261069821</v>
      </c>
      <c r="AK686" s="210">
        <v>1.3102763964999999</v>
      </c>
      <c r="AL686" s="210">
        <v>9.2791998696999993</v>
      </c>
      <c r="AM686" s="210">
        <v>3.1731795581000002</v>
      </c>
      <c r="AN686" s="210">
        <v>10.093514824</v>
      </c>
      <c r="AO686" s="210">
        <v>4.6080418795</v>
      </c>
      <c r="AP686" s="210">
        <v>2.6046514946000001</v>
      </c>
      <c r="AQ686" s="210">
        <v>5.4739797020000003</v>
      </c>
      <c r="AR686" s="211">
        <v>92.62</v>
      </c>
      <c r="AS686" s="211" t="s">
        <v>222</v>
      </c>
      <c r="AT686" s="211" t="s">
        <v>222</v>
      </c>
      <c r="AU686" s="210">
        <v>9.8380930965999998</v>
      </c>
      <c r="AV686" s="210">
        <v>7.0753889318000001</v>
      </c>
      <c r="AW686" s="210">
        <v>9.8380930965999998</v>
      </c>
      <c r="AX686" s="210">
        <v>-5.4824151596000004</v>
      </c>
      <c r="AY686" s="212">
        <v>8</v>
      </c>
      <c r="AZ686" s="212">
        <v>4</v>
      </c>
      <c r="BA686" s="210">
        <v>1.2154696133</v>
      </c>
      <c r="BB686" s="210">
        <v>-3.0455773541E-2</v>
      </c>
      <c r="BC686" s="210">
        <v>0.76834972370999999</v>
      </c>
      <c r="BD686" s="210">
        <v>4.4404570830000001</v>
      </c>
      <c r="BE686" s="209" t="s">
        <v>1756</v>
      </c>
      <c r="BF686" s="209" t="s">
        <v>1760</v>
      </c>
      <c r="BG686" s="211">
        <v>0</v>
      </c>
      <c r="BH686" s="210">
        <v>0</v>
      </c>
    </row>
    <row r="687" spans="1:60" x14ac:dyDescent="0.3">
      <c r="A687" s="208">
        <v>684</v>
      </c>
      <c r="B687" s="209" t="s">
        <v>1544</v>
      </c>
      <c r="C687" s="207" t="s">
        <v>844</v>
      </c>
      <c r="D687" s="209" t="s">
        <v>286</v>
      </c>
      <c r="E687" s="209" t="s">
        <v>1072</v>
      </c>
      <c r="F687" s="209" t="s">
        <v>288</v>
      </c>
      <c r="G687" s="209" t="s">
        <v>1941</v>
      </c>
      <c r="H687" s="209" t="s">
        <v>1546</v>
      </c>
      <c r="I687" s="209" t="s">
        <v>222</v>
      </c>
      <c r="J687" s="209" t="s">
        <v>833</v>
      </c>
      <c r="K687" s="211">
        <v>0</v>
      </c>
      <c r="L687" s="211" t="s">
        <v>222</v>
      </c>
      <c r="M687" s="211" t="s">
        <v>222</v>
      </c>
      <c r="N687" s="211" t="s">
        <v>222</v>
      </c>
      <c r="O687" s="211" t="s">
        <v>222</v>
      </c>
      <c r="P687" s="215" t="s">
        <v>222</v>
      </c>
      <c r="Q687" s="211" t="s">
        <v>222</v>
      </c>
      <c r="R687" s="211" t="s">
        <v>222</v>
      </c>
      <c r="S687" s="211" t="s">
        <v>222</v>
      </c>
      <c r="T687" s="211" t="s">
        <v>222</v>
      </c>
      <c r="U687" s="211" t="s">
        <v>222</v>
      </c>
      <c r="V687" s="211" t="s">
        <v>222</v>
      </c>
      <c r="W687" s="215" t="s">
        <v>222</v>
      </c>
      <c r="X687" s="211" t="s">
        <v>222</v>
      </c>
      <c r="Y687" s="211" t="s">
        <v>222</v>
      </c>
      <c r="Z687" s="215" t="s">
        <v>222</v>
      </c>
      <c r="AA687" s="211" t="s">
        <v>222</v>
      </c>
      <c r="AB687" s="215" t="s">
        <v>222</v>
      </c>
      <c r="AC687" s="211" t="s">
        <v>222</v>
      </c>
      <c r="AD687" s="211" t="s">
        <v>222</v>
      </c>
      <c r="AE687" s="211" t="s">
        <v>222</v>
      </c>
      <c r="AF687" s="215" t="s">
        <v>222</v>
      </c>
      <c r="AG687" s="211" t="s">
        <v>222</v>
      </c>
      <c r="AH687" s="211" t="s">
        <v>222</v>
      </c>
      <c r="AI687" s="211" t="s">
        <v>222</v>
      </c>
      <c r="AJ687" s="211" t="s">
        <v>222</v>
      </c>
      <c r="AK687" s="211" t="s">
        <v>222</v>
      </c>
      <c r="AL687" s="211" t="s">
        <v>222</v>
      </c>
      <c r="AM687" s="211" t="s">
        <v>222</v>
      </c>
      <c r="AN687" s="211" t="s">
        <v>222</v>
      </c>
      <c r="AO687" s="211" t="s">
        <v>222</v>
      </c>
      <c r="AP687" s="211" t="s">
        <v>222</v>
      </c>
      <c r="AQ687" s="211" t="s">
        <v>222</v>
      </c>
      <c r="AR687" s="211" t="s">
        <v>222</v>
      </c>
      <c r="AS687" s="211" t="s">
        <v>222</v>
      </c>
      <c r="AT687" s="211" t="s">
        <v>222</v>
      </c>
      <c r="AU687" s="211" t="s">
        <v>222</v>
      </c>
      <c r="AV687" s="211" t="s">
        <v>222</v>
      </c>
      <c r="AW687" s="211" t="s">
        <v>222</v>
      </c>
      <c r="AX687" s="211" t="s">
        <v>222</v>
      </c>
      <c r="AY687" s="211" t="s">
        <v>222</v>
      </c>
      <c r="AZ687" s="211" t="s">
        <v>222</v>
      </c>
      <c r="BA687" s="211" t="s">
        <v>222</v>
      </c>
      <c r="BB687" s="211" t="s">
        <v>222</v>
      </c>
      <c r="BC687" s="211" t="s">
        <v>222</v>
      </c>
      <c r="BD687" s="211" t="s">
        <v>222</v>
      </c>
      <c r="BE687" s="209" t="s">
        <v>1756</v>
      </c>
      <c r="BF687" s="209" t="s">
        <v>1760</v>
      </c>
      <c r="BG687" s="211" t="s">
        <v>222</v>
      </c>
      <c r="BH687" s="211" t="s">
        <v>222</v>
      </c>
    </row>
    <row r="688" spans="1:60" x14ac:dyDescent="0.3">
      <c r="A688" s="208">
        <v>685</v>
      </c>
      <c r="B688" s="209" t="s">
        <v>1831</v>
      </c>
      <c r="C688" s="207" t="s">
        <v>234</v>
      </c>
      <c r="D688" s="209" t="s">
        <v>286</v>
      </c>
      <c r="E688" s="209" t="s">
        <v>163</v>
      </c>
      <c r="F688" s="209" t="s">
        <v>288</v>
      </c>
      <c r="G688" s="209" t="s">
        <v>1832</v>
      </c>
      <c r="H688" s="209" t="s">
        <v>1833</v>
      </c>
      <c r="I688" s="209" t="s">
        <v>222</v>
      </c>
      <c r="J688" s="209" t="s">
        <v>234</v>
      </c>
      <c r="K688" s="211">
        <v>100</v>
      </c>
      <c r="L688" s="211" t="s">
        <v>222</v>
      </c>
      <c r="M688" s="211" t="s">
        <v>222</v>
      </c>
      <c r="N688" s="212">
        <v>119.48055769</v>
      </c>
      <c r="O688" s="212">
        <v>117.92744390999999</v>
      </c>
      <c r="P688" s="213">
        <v>46255</v>
      </c>
      <c r="Q688" s="211" t="s">
        <v>222</v>
      </c>
      <c r="R688" s="211" t="s">
        <v>222</v>
      </c>
      <c r="S688" s="211" t="s">
        <v>222</v>
      </c>
      <c r="T688" s="211">
        <v>85</v>
      </c>
      <c r="U688" s="211" t="s">
        <v>222</v>
      </c>
      <c r="V688" s="211" t="s">
        <v>222</v>
      </c>
      <c r="W688" s="215" t="s">
        <v>222</v>
      </c>
      <c r="X688" s="211" t="s">
        <v>222</v>
      </c>
      <c r="Y688" s="211" t="s">
        <v>222</v>
      </c>
      <c r="Z688" s="215" t="s">
        <v>222</v>
      </c>
      <c r="AA688" s="211" t="s">
        <v>222</v>
      </c>
      <c r="AB688" s="215" t="s">
        <v>222</v>
      </c>
      <c r="AC688" s="211" t="s">
        <v>222</v>
      </c>
      <c r="AD688" s="211" t="s">
        <v>222</v>
      </c>
      <c r="AE688" s="211" t="s">
        <v>222</v>
      </c>
      <c r="AF688" s="213">
        <v>46234</v>
      </c>
      <c r="AG688" s="211" t="s">
        <v>222</v>
      </c>
      <c r="AH688" s="211" t="s">
        <v>222</v>
      </c>
      <c r="AI688" s="211">
        <v>1.11136893</v>
      </c>
      <c r="AJ688" s="210">
        <v>0.98609956040000002</v>
      </c>
      <c r="AK688" s="210">
        <v>3.5306135942000001E-2</v>
      </c>
      <c r="AL688" s="210">
        <v>-2.1111435929</v>
      </c>
      <c r="AM688" s="210">
        <v>3.6853732953999998</v>
      </c>
      <c r="AN688" s="211" t="s">
        <v>222</v>
      </c>
      <c r="AO688" s="210">
        <v>-11.650578458</v>
      </c>
      <c r="AP688" s="211" t="s">
        <v>222</v>
      </c>
      <c r="AQ688" s="210">
        <v>1.0101010101000001</v>
      </c>
      <c r="AR688" s="211">
        <v>84.15</v>
      </c>
      <c r="AS688" s="211" t="s">
        <v>222</v>
      </c>
      <c r="AT688" s="211" t="s">
        <v>222</v>
      </c>
      <c r="AU688" s="210">
        <v>0.13119416416999999</v>
      </c>
      <c r="AV688" s="210">
        <v>-9.1832314060000009</v>
      </c>
      <c r="AW688" s="210">
        <v>2.9752778566</v>
      </c>
      <c r="AX688" s="210">
        <v>-7.3906376287000004</v>
      </c>
      <c r="AY688" s="211" t="s">
        <v>222</v>
      </c>
      <c r="AZ688" s="211" t="s">
        <v>222</v>
      </c>
      <c r="BA688" s="210">
        <v>1.2633499261000001</v>
      </c>
      <c r="BB688" s="211" t="s">
        <v>222</v>
      </c>
      <c r="BC688" s="211" t="s">
        <v>222</v>
      </c>
      <c r="BD688" s="211" t="s">
        <v>222</v>
      </c>
      <c r="BE688" s="209" t="s">
        <v>1756</v>
      </c>
      <c r="BF688" s="209" t="s">
        <v>1760</v>
      </c>
      <c r="BG688" s="211">
        <v>1.11136893</v>
      </c>
      <c r="BH688" s="210">
        <v>1.2922894535</v>
      </c>
    </row>
    <row r="689" spans="1:60" x14ac:dyDescent="0.3">
      <c r="A689" s="208">
        <v>686</v>
      </c>
      <c r="B689" s="209" t="s">
        <v>1834</v>
      </c>
      <c r="C689" s="207" t="s">
        <v>234</v>
      </c>
      <c r="D689" s="209" t="s">
        <v>286</v>
      </c>
      <c r="E689" s="209" t="s">
        <v>163</v>
      </c>
      <c r="F689" s="209" t="s">
        <v>288</v>
      </c>
      <c r="G689" s="209" t="s">
        <v>1835</v>
      </c>
      <c r="H689" s="209" t="s">
        <v>1836</v>
      </c>
      <c r="I689" s="209" t="s">
        <v>222</v>
      </c>
      <c r="J689" s="209" t="s">
        <v>234</v>
      </c>
      <c r="K689" s="211">
        <v>0</v>
      </c>
      <c r="L689" s="211" t="s">
        <v>222</v>
      </c>
      <c r="M689" s="211" t="s">
        <v>222</v>
      </c>
      <c r="N689" s="211" t="s">
        <v>222</v>
      </c>
      <c r="O689" s="211" t="s">
        <v>222</v>
      </c>
      <c r="P689" s="215" t="s">
        <v>222</v>
      </c>
      <c r="Q689" s="211" t="s">
        <v>222</v>
      </c>
      <c r="R689" s="211" t="s">
        <v>222</v>
      </c>
      <c r="S689" s="211" t="s">
        <v>222</v>
      </c>
      <c r="T689" s="211" t="s">
        <v>222</v>
      </c>
      <c r="U689" s="211" t="s">
        <v>222</v>
      </c>
      <c r="V689" s="211" t="s">
        <v>222</v>
      </c>
      <c r="W689" s="215" t="s">
        <v>222</v>
      </c>
      <c r="X689" s="211" t="s">
        <v>222</v>
      </c>
      <c r="Y689" s="211" t="s">
        <v>222</v>
      </c>
      <c r="Z689" s="215" t="s">
        <v>222</v>
      </c>
      <c r="AA689" s="211" t="s">
        <v>222</v>
      </c>
      <c r="AB689" s="215" t="s">
        <v>222</v>
      </c>
      <c r="AC689" s="211" t="s">
        <v>222</v>
      </c>
      <c r="AD689" s="211" t="s">
        <v>222</v>
      </c>
      <c r="AE689" s="211" t="s">
        <v>222</v>
      </c>
      <c r="AF689" s="215" t="s">
        <v>222</v>
      </c>
      <c r="AG689" s="211" t="s">
        <v>222</v>
      </c>
      <c r="AH689" s="211" t="s">
        <v>222</v>
      </c>
      <c r="AI689" s="211" t="s">
        <v>222</v>
      </c>
      <c r="AJ689" s="211" t="s">
        <v>222</v>
      </c>
      <c r="AK689" s="211" t="s">
        <v>222</v>
      </c>
      <c r="AL689" s="211" t="s">
        <v>222</v>
      </c>
      <c r="AM689" s="211" t="s">
        <v>222</v>
      </c>
      <c r="AN689" s="211" t="s">
        <v>222</v>
      </c>
      <c r="AO689" s="211" t="s">
        <v>222</v>
      </c>
      <c r="AP689" s="211" t="s">
        <v>222</v>
      </c>
      <c r="AQ689" s="211" t="s">
        <v>222</v>
      </c>
      <c r="AR689" s="211" t="s">
        <v>222</v>
      </c>
      <c r="AS689" s="211" t="s">
        <v>222</v>
      </c>
      <c r="AT689" s="211" t="s">
        <v>222</v>
      </c>
      <c r="AU689" s="211" t="s">
        <v>222</v>
      </c>
      <c r="AV689" s="211" t="s">
        <v>222</v>
      </c>
      <c r="AW689" s="211" t="s">
        <v>222</v>
      </c>
      <c r="AX689" s="211" t="s">
        <v>222</v>
      </c>
      <c r="AY689" s="211" t="s">
        <v>222</v>
      </c>
      <c r="AZ689" s="211" t="s">
        <v>222</v>
      </c>
      <c r="BA689" s="211" t="s">
        <v>222</v>
      </c>
      <c r="BB689" s="211" t="s">
        <v>222</v>
      </c>
      <c r="BC689" s="211" t="s">
        <v>222</v>
      </c>
      <c r="BD689" s="211" t="s">
        <v>222</v>
      </c>
      <c r="BE689" s="209" t="s">
        <v>1756</v>
      </c>
      <c r="BF689" s="209" t="s">
        <v>1760</v>
      </c>
      <c r="BG689" s="211" t="s">
        <v>222</v>
      </c>
      <c r="BH689" s="211" t="s">
        <v>222</v>
      </c>
    </row>
    <row r="690" spans="1:60" x14ac:dyDescent="0.3">
      <c r="A690" s="208">
        <v>687</v>
      </c>
      <c r="B690" s="209" t="s">
        <v>1837</v>
      </c>
      <c r="C690" s="207" t="s">
        <v>234</v>
      </c>
      <c r="D690" s="209" t="s">
        <v>286</v>
      </c>
      <c r="E690" s="209" t="s">
        <v>163</v>
      </c>
      <c r="F690" s="209" t="s">
        <v>288</v>
      </c>
      <c r="G690" s="209" t="s">
        <v>1838</v>
      </c>
      <c r="H690" s="209" t="s">
        <v>1839</v>
      </c>
      <c r="I690" s="209" t="s">
        <v>291</v>
      </c>
      <c r="J690" s="209" t="s">
        <v>234</v>
      </c>
      <c r="K690" s="211">
        <v>4.6153846154</v>
      </c>
      <c r="L690" s="211" t="s">
        <v>222</v>
      </c>
      <c r="M690" s="211" t="s">
        <v>222</v>
      </c>
      <c r="N690" s="212">
        <v>7.6846153846000002E-4</v>
      </c>
      <c r="O690" s="212">
        <v>0</v>
      </c>
      <c r="P690" s="213">
        <v>46205</v>
      </c>
      <c r="Q690" s="211" t="s">
        <v>222</v>
      </c>
      <c r="R690" s="211" t="s">
        <v>222</v>
      </c>
      <c r="S690" s="211" t="s">
        <v>222</v>
      </c>
      <c r="T690" s="211" t="s">
        <v>222</v>
      </c>
      <c r="U690" s="211" t="s">
        <v>222</v>
      </c>
      <c r="V690" s="211" t="s">
        <v>222</v>
      </c>
      <c r="W690" s="215" t="s">
        <v>222</v>
      </c>
      <c r="X690" s="211" t="s">
        <v>222</v>
      </c>
      <c r="Y690" s="211" t="s">
        <v>222</v>
      </c>
      <c r="Z690" s="215" t="s">
        <v>222</v>
      </c>
      <c r="AA690" s="211" t="s">
        <v>222</v>
      </c>
      <c r="AB690" s="215" t="s">
        <v>222</v>
      </c>
      <c r="AC690" s="211" t="s">
        <v>222</v>
      </c>
      <c r="AD690" s="211" t="s">
        <v>222</v>
      </c>
      <c r="AE690" s="211" t="s">
        <v>222</v>
      </c>
      <c r="AF690" s="213">
        <v>46241</v>
      </c>
      <c r="AG690" s="211" t="s">
        <v>222</v>
      </c>
      <c r="AH690" s="211" t="s">
        <v>222</v>
      </c>
      <c r="AI690" s="211">
        <v>0.09</v>
      </c>
      <c r="AJ690" s="211" t="s">
        <v>222</v>
      </c>
      <c r="AK690" s="211" t="s">
        <v>222</v>
      </c>
      <c r="AL690" s="211" t="s">
        <v>222</v>
      </c>
      <c r="AM690" s="211" t="s">
        <v>222</v>
      </c>
      <c r="AN690" s="211" t="s">
        <v>222</v>
      </c>
      <c r="AO690" s="211" t="s">
        <v>222</v>
      </c>
      <c r="AP690" s="211" t="s">
        <v>222</v>
      </c>
      <c r="AQ690" s="211" t="s">
        <v>222</v>
      </c>
      <c r="AR690" s="211" t="s">
        <v>222</v>
      </c>
      <c r="AS690" s="211" t="s">
        <v>222</v>
      </c>
      <c r="AT690" s="211" t="s">
        <v>222</v>
      </c>
      <c r="AU690" s="211" t="s">
        <v>222</v>
      </c>
      <c r="AV690" s="211" t="s">
        <v>222</v>
      </c>
      <c r="AW690" s="210">
        <v>3.9542143600999999</v>
      </c>
      <c r="AX690" s="210">
        <v>-0.40650406490000002</v>
      </c>
      <c r="AY690" s="211" t="s">
        <v>222</v>
      </c>
      <c r="AZ690" s="211" t="s">
        <v>222</v>
      </c>
      <c r="BA690" s="210">
        <v>0.92783505155000001</v>
      </c>
      <c r="BB690" s="211" t="s">
        <v>222</v>
      </c>
      <c r="BC690" s="211" t="s">
        <v>222</v>
      </c>
      <c r="BD690" s="211" t="s">
        <v>222</v>
      </c>
      <c r="BE690" s="209" t="s">
        <v>1756</v>
      </c>
      <c r="BF690" s="209" t="s">
        <v>1760</v>
      </c>
      <c r="BG690" s="211">
        <v>0.09</v>
      </c>
      <c r="BH690" s="210">
        <v>0.90909090909000001</v>
      </c>
    </row>
    <row r="691" spans="1:60" x14ac:dyDescent="0.3">
      <c r="A691" s="208">
        <v>688</v>
      </c>
      <c r="B691" s="209" t="s">
        <v>1982</v>
      </c>
      <c r="C691" s="207" t="s">
        <v>234</v>
      </c>
      <c r="D691" s="209" t="s">
        <v>286</v>
      </c>
      <c r="E691" s="209" t="s">
        <v>163</v>
      </c>
      <c r="F691" s="209" t="s">
        <v>288</v>
      </c>
      <c r="G691" s="209" t="s">
        <v>1983</v>
      </c>
      <c r="H691" s="209" t="s">
        <v>1984</v>
      </c>
      <c r="I691" s="209" t="s">
        <v>222</v>
      </c>
      <c r="J691" s="209" t="s">
        <v>234</v>
      </c>
      <c r="K691" s="211">
        <v>100</v>
      </c>
      <c r="L691" s="211" t="s">
        <v>222</v>
      </c>
      <c r="M691" s="211" t="s">
        <v>222</v>
      </c>
      <c r="N691" s="212">
        <v>308.34610139</v>
      </c>
      <c r="O691" s="212">
        <v>215.93560826000001</v>
      </c>
      <c r="P691" s="213">
        <v>46255</v>
      </c>
      <c r="Q691" s="211" t="s">
        <v>222</v>
      </c>
      <c r="R691" s="211" t="s">
        <v>222</v>
      </c>
      <c r="S691" s="211" t="s">
        <v>222</v>
      </c>
      <c r="T691" s="211">
        <v>84.8</v>
      </c>
      <c r="U691" s="211" t="s">
        <v>222</v>
      </c>
      <c r="V691" s="211" t="s">
        <v>222</v>
      </c>
      <c r="W691" s="215" t="s">
        <v>222</v>
      </c>
      <c r="X691" s="211" t="s">
        <v>222</v>
      </c>
      <c r="Y691" s="211" t="s">
        <v>222</v>
      </c>
      <c r="Z691" s="215" t="s">
        <v>222</v>
      </c>
      <c r="AA691" s="211" t="s">
        <v>222</v>
      </c>
      <c r="AB691" s="215" t="s">
        <v>222</v>
      </c>
      <c r="AC691" s="211" t="s">
        <v>222</v>
      </c>
      <c r="AD691" s="211" t="s">
        <v>222</v>
      </c>
      <c r="AE691" s="211" t="s">
        <v>222</v>
      </c>
      <c r="AF691" s="213">
        <v>46234</v>
      </c>
      <c r="AG691" s="211" t="s">
        <v>222</v>
      </c>
      <c r="AH691" s="211" t="s">
        <v>222</v>
      </c>
      <c r="AI691" s="211">
        <v>1.25</v>
      </c>
      <c r="AJ691" s="210">
        <v>-0.23529411755999999</v>
      </c>
      <c r="AK691" s="210">
        <v>-1.1860875420000001</v>
      </c>
      <c r="AL691" s="210">
        <v>-1.4235225019</v>
      </c>
      <c r="AM691" s="210">
        <v>-0.85180042869999995</v>
      </c>
      <c r="AN691" s="211" t="s">
        <v>222</v>
      </c>
      <c r="AO691" s="210">
        <v>1.1983580287</v>
      </c>
      <c r="AP691" s="211" t="s">
        <v>222</v>
      </c>
      <c r="AQ691" s="210">
        <v>1.5568862276</v>
      </c>
      <c r="AR691" s="211">
        <v>83.5</v>
      </c>
      <c r="AS691" s="211" t="s">
        <v>222</v>
      </c>
      <c r="AT691" s="211" t="s">
        <v>222</v>
      </c>
      <c r="AU691" s="210">
        <v>0.58118847118999994</v>
      </c>
      <c r="AV691" s="210">
        <v>3.6657050809</v>
      </c>
      <c r="AW691" s="210">
        <v>4.1212385520000003</v>
      </c>
      <c r="AX691" s="210">
        <v>-7.6408798113999996</v>
      </c>
      <c r="AY691" s="211" t="s">
        <v>222</v>
      </c>
      <c r="AZ691" s="211" t="s">
        <v>222</v>
      </c>
      <c r="BA691" s="210">
        <v>1.4318442152999999</v>
      </c>
      <c r="BB691" s="211" t="s">
        <v>222</v>
      </c>
      <c r="BC691" s="211" t="s">
        <v>222</v>
      </c>
      <c r="BD691" s="211" t="s">
        <v>222</v>
      </c>
      <c r="BE691" s="209" t="s">
        <v>1756</v>
      </c>
      <c r="BF691" s="209" t="s">
        <v>1760</v>
      </c>
      <c r="BG691" s="211">
        <v>1.25</v>
      </c>
      <c r="BH691" s="210">
        <v>1.4609630669</v>
      </c>
    </row>
    <row r="692" spans="1:60" x14ac:dyDescent="0.3">
      <c r="A692" s="208">
        <v>689</v>
      </c>
      <c r="B692" s="209" t="s">
        <v>1840</v>
      </c>
      <c r="C692" s="207" t="s">
        <v>234</v>
      </c>
      <c r="D692" s="209" t="s">
        <v>286</v>
      </c>
      <c r="E692" s="209" t="s">
        <v>163</v>
      </c>
      <c r="F692" s="209" t="s">
        <v>288</v>
      </c>
      <c r="G692" s="209" t="s">
        <v>1841</v>
      </c>
      <c r="H692" s="209" t="s">
        <v>1842</v>
      </c>
      <c r="I692" s="209" t="s">
        <v>222</v>
      </c>
      <c r="J692" s="209" t="s">
        <v>234</v>
      </c>
      <c r="K692" s="211">
        <v>0</v>
      </c>
      <c r="L692" s="211" t="s">
        <v>222</v>
      </c>
      <c r="M692" s="211" t="s">
        <v>222</v>
      </c>
      <c r="N692" s="211" t="s">
        <v>222</v>
      </c>
      <c r="O692" s="211" t="s">
        <v>222</v>
      </c>
      <c r="P692" s="215" t="s">
        <v>222</v>
      </c>
      <c r="Q692" s="211" t="s">
        <v>222</v>
      </c>
      <c r="R692" s="211" t="s">
        <v>222</v>
      </c>
      <c r="S692" s="211" t="s">
        <v>222</v>
      </c>
      <c r="T692" s="211" t="s">
        <v>222</v>
      </c>
      <c r="U692" s="211" t="s">
        <v>222</v>
      </c>
      <c r="V692" s="211" t="s">
        <v>222</v>
      </c>
      <c r="W692" s="215" t="s">
        <v>222</v>
      </c>
      <c r="X692" s="211" t="s">
        <v>222</v>
      </c>
      <c r="Y692" s="211" t="s">
        <v>222</v>
      </c>
      <c r="Z692" s="215" t="s">
        <v>222</v>
      </c>
      <c r="AA692" s="211" t="s">
        <v>222</v>
      </c>
      <c r="AB692" s="215" t="s">
        <v>222</v>
      </c>
      <c r="AC692" s="211" t="s">
        <v>222</v>
      </c>
      <c r="AD692" s="211" t="s">
        <v>222</v>
      </c>
      <c r="AE692" s="211" t="s">
        <v>222</v>
      </c>
      <c r="AF692" s="215" t="s">
        <v>222</v>
      </c>
      <c r="AG692" s="211" t="s">
        <v>222</v>
      </c>
      <c r="AH692" s="211" t="s">
        <v>222</v>
      </c>
      <c r="AI692" s="211" t="s">
        <v>222</v>
      </c>
      <c r="AJ692" s="211" t="s">
        <v>222</v>
      </c>
      <c r="AK692" s="211" t="s">
        <v>222</v>
      </c>
      <c r="AL692" s="211" t="s">
        <v>222</v>
      </c>
      <c r="AM692" s="211" t="s">
        <v>222</v>
      </c>
      <c r="AN692" s="211" t="s">
        <v>222</v>
      </c>
      <c r="AO692" s="211" t="s">
        <v>222</v>
      </c>
      <c r="AP692" s="211" t="s">
        <v>222</v>
      </c>
      <c r="AQ692" s="211" t="s">
        <v>222</v>
      </c>
      <c r="AR692" s="211" t="s">
        <v>222</v>
      </c>
      <c r="AS692" s="211" t="s">
        <v>222</v>
      </c>
      <c r="AT692" s="211" t="s">
        <v>222</v>
      </c>
      <c r="AU692" s="211" t="s">
        <v>222</v>
      </c>
      <c r="AV692" s="211" t="s">
        <v>222</v>
      </c>
      <c r="AW692" s="211" t="s">
        <v>222</v>
      </c>
      <c r="AX692" s="211" t="s">
        <v>222</v>
      </c>
      <c r="AY692" s="211" t="s">
        <v>222</v>
      </c>
      <c r="AZ692" s="211" t="s">
        <v>222</v>
      </c>
      <c r="BA692" s="211" t="s">
        <v>222</v>
      </c>
      <c r="BB692" s="211" t="s">
        <v>222</v>
      </c>
      <c r="BC692" s="211" t="s">
        <v>222</v>
      </c>
      <c r="BD692" s="211" t="s">
        <v>222</v>
      </c>
      <c r="BE692" s="209" t="s">
        <v>1756</v>
      </c>
      <c r="BF692" s="209" t="s">
        <v>1760</v>
      </c>
      <c r="BG692" s="211" t="s">
        <v>222</v>
      </c>
      <c r="BH692" s="211" t="s">
        <v>222</v>
      </c>
    </row>
    <row r="693" spans="1:60" x14ac:dyDescent="0.3">
      <c r="A693" s="208">
        <v>690</v>
      </c>
      <c r="B693" s="209" t="s">
        <v>2449</v>
      </c>
      <c r="C693" s="207" t="s">
        <v>844</v>
      </c>
      <c r="D693" s="209" t="s">
        <v>286</v>
      </c>
      <c r="E693" s="209" t="s">
        <v>1072</v>
      </c>
      <c r="F693" s="209" t="s">
        <v>288</v>
      </c>
      <c r="G693" s="209" t="s">
        <v>1547</v>
      </c>
      <c r="H693" s="209" t="s">
        <v>1394</v>
      </c>
      <c r="I693" s="209" t="s">
        <v>291</v>
      </c>
      <c r="J693" s="209" t="s">
        <v>833</v>
      </c>
      <c r="K693" s="211">
        <v>0</v>
      </c>
      <c r="L693" s="211" t="s">
        <v>222</v>
      </c>
      <c r="M693" s="211" t="s">
        <v>222</v>
      </c>
      <c r="N693" s="211" t="s">
        <v>222</v>
      </c>
      <c r="O693" s="211" t="s">
        <v>222</v>
      </c>
      <c r="P693" s="215" t="s">
        <v>222</v>
      </c>
      <c r="Q693" s="211" t="s">
        <v>222</v>
      </c>
      <c r="R693" s="211" t="s">
        <v>222</v>
      </c>
      <c r="S693" s="211" t="s">
        <v>222</v>
      </c>
      <c r="T693" s="211" t="s">
        <v>222</v>
      </c>
      <c r="U693" s="211" t="s">
        <v>222</v>
      </c>
      <c r="V693" s="211" t="s">
        <v>222</v>
      </c>
      <c r="W693" s="215" t="s">
        <v>222</v>
      </c>
      <c r="X693" s="211" t="s">
        <v>222</v>
      </c>
      <c r="Y693" s="211" t="s">
        <v>222</v>
      </c>
      <c r="Z693" s="215" t="s">
        <v>222</v>
      </c>
      <c r="AA693" s="211" t="s">
        <v>222</v>
      </c>
      <c r="AB693" s="213">
        <v>46234</v>
      </c>
      <c r="AC693" s="212">
        <v>447.92099999999999</v>
      </c>
      <c r="AD693" s="212">
        <v>49807.2837</v>
      </c>
      <c r="AE693" s="211" t="s">
        <v>222</v>
      </c>
      <c r="AF693" s="215" t="s">
        <v>222</v>
      </c>
      <c r="AG693" s="211" t="s">
        <v>222</v>
      </c>
      <c r="AH693" s="211" t="s">
        <v>222</v>
      </c>
      <c r="AI693" s="211" t="s">
        <v>222</v>
      </c>
      <c r="AJ693" s="211" t="s">
        <v>222</v>
      </c>
      <c r="AK693" s="211" t="s">
        <v>222</v>
      </c>
      <c r="AL693" s="211" t="s">
        <v>222</v>
      </c>
      <c r="AM693" s="211" t="s">
        <v>222</v>
      </c>
      <c r="AN693" s="211" t="s">
        <v>222</v>
      </c>
      <c r="AO693" s="211" t="s">
        <v>222</v>
      </c>
      <c r="AP693" s="211" t="s">
        <v>222</v>
      </c>
      <c r="AQ693" s="211" t="s">
        <v>222</v>
      </c>
      <c r="AR693" s="211" t="s">
        <v>222</v>
      </c>
      <c r="AS693" s="211" t="s">
        <v>222</v>
      </c>
      <c r="AT693" s="211" t="s">
        <v>222</v>
      </c>
      <c r="AU693" s="211" t="s">
        <v>222</v>
      </c>
      <c r="AV693" s="211" t="s">
        <v>222</v>
      </c>
      <c r="AW693" s="211" t="s">
        <v>222</v>
      </c>
      <c r="AX693" s="211" t="s">
        <v>222</v>
      </c>
      <c r="AY693" s="211" t="s">
        <v>222</v>
      </c>
      <c r="AZ693" s="211" t="s">
        <v>222</v>
      </c>
      <c r="BA693" s="211" t="s">
        <v>222</v>
      </c>
      <c r="BB693" s="211" t="s">
        <v>222</v>
      </c>
      <c r="BC693" s="211" t="s">
        <v>222</v>
      </c>
      <c r="BD693" s="211" t="s">
        <v>222</v>
      </c>
      <c r="BE693" s="209" t="s">
        <v>1756</v>
      </c>
      <c r="BF693" s="209" t="s">
        <v>1757</v>
      </c>
      <c r="BG693" s="211" t="s">
        <v>222</v>
      </c>
      <c r="BH693" s="211" t="s">
        <v>222</v>
      </c>
    </row>
    <row r="694" spans="1:60" x14ac:dyDescent="0.3">
      <c r="A694" s="208">
        <v>691</v>
      </c>
      <c r="B694" s="209" t="s">
        <v>2453</v>
      </c>
      <c r="C694" s="207" t="s">
        <v>844</v>
      </c>
      <c r="D694" s="209" t="s">
        <v>286</v>
      </c>
      <c r="E694" s="209" t="s">
        <v>1072</v>
      </c>
      <c r="F694" s="209" t="s">
        <v>288</v>
      </c>
      <c r="G694" s="209" t="s">
        <v>1242</v>
      </c>
      <c r="H694" s="209" t="s">
        <v>483</v>
      </c>
      <c r="I694" s="209" t="s">
        <v>291</v>
      </c>
      <c r="J694" s="209" t="s">
        <v>833</v>
      </c>
      <c r="K694" s="211">
        <v>0</v>
      </c>
      <c r="L694" s="211" t="s">
        <v>222</v>
      </c>
      <c r="M694" s="211" t="s">
        <v>222</v>
      </c>
      <c r="N694" s="211" t="s">
        <v>222</v>
      </c>
      <c r="O694" s="211" t="s">
        <v>222</v>
      </c>
      <c r="P694" s="215" t="s">
        <v>222</v>
      </c>
      <c r="Q694" s="211" t="s">
        <v>222</v>
      </c>
      <c r="R694" s="211" t="s">
        <v>222</v>
      </c>
      <c r="S694" s="211" t="s">
        <v>222</v>
      </c>
      <c r="T694" s="211" t="s">
        <v>222</v>
      </c>
      <c r="U694" s="211" t="s">
        <v>222</v>
      </c>
      <c r="V694" s="211" t="s">
        <v>222</v>
      </c>
      <c r="W694" s="215" t="s">
        <v>222</v>
      </c>
      <c r="X694" s="211" t="s">
        <v>222</v>
      </c>
      <c r="Y694" s="211" t="s">
        <v>222</v>
      </c>
      <c r="Z694" s="215" t="s">
        <v>222</v>
      </c>
      <c r="AA694" s="211" t="s">
        <v>222</v>
      </c>
      <c r="AB694" s="213">
        <v>46234</v>
      </c>
      <c r="AC694" s="212">
        <v>4512.1030000000001</v>
      </c>
      <c r="AD694" s="212">
        <v>480515.01866</v>
      </c>
      <c r="AE694" s="211" t="s">
        <v>222</v>
      </c>
      <c r="AF694" s="215" t="s">
        <v>222</v>
      </c>
      <c r="AG694" s="211" t="s">
        <v>222</v>
      </c>
      <c r="AH694" s="211" t="s">
        <v>222</v>
      </c>
      <c r="AI694" s="211" t="s">
        <v>222</v>
      </c>
      <c r="AJ694" s="211" t="s">
        <v>222</v>
      </c>
      <c r="AK694" s="211" t="s">
        <v>222</v>
      </c>
      <c r="AL694" s="211" t="s">
        <v>222</v>
      </c>
      <c r="AM694" s="211" t="s">
        <v>222</v>
      </c>
      <c r="AN694" s="211" t="s">
        <v>222</v>
      </c>
      <c r="AO694" s="211" t="s">
        <v>222</v>
      </c>
      <c r="AP694" s="211" t="s">
        <v>222</v>
      </c>
      <c r="AQ694" s="211" t="s">
        <v>222</v>
      </c>
      <c r="AR694" s="211" t="s">
        <v>222</v>
      </c>
      <c r="AS694" s="211" t="s">
        <v>222</v>
      </c>
      <c r="AT694" s="211" t="s">
        <v>222</v>
      </c>
      <c r="AU694" s="211" t="s">
        <v>222</v>
      </c>
      <c r="AV694" s="211" t="s">
        <v>222</v>
      </c>
      <c r="AW694" s="211" t="s">
        <v>222</v>
      </c>
      <c r="AX694" s="211" t="s">
        <v>222</v>
      </c>
      <c r="AY694" s="211" t="s">
        <v>222</v>
      </c>
      <c r="AZ694" s="211" t="s">
        <v>222</v>
      </c>
      <c r="BA694" s="211" t="s">
        <v>222</v>
      </c>
      <c r="BB694" s="211" t="s">
        <v>222</v>
      </c>
      <c r="BC694" s="211" t="s">
        <v>222</v>
      </c>
      <c r="BD694" s="211" t="s">
        <v>222</v>
      </c>
      <c r="BE694" s="209" t="s">
        <v>1756</v>
      </c>
      <c r="BF694" s="209" t="s">
        <v>1757</v>
      </c>
      <c r="BG694" s="211" t="s">
        <v>222</v>
      </c>
      <c r="BH694" s="211" t="s">
        <v>222</v>
      </c>
    </row>
    <row r="695" spans="1:60" x14ac:dyDescent="0.3">
      <c r="A695" s="208">
        <v>692</v>
      </c>
      <c r="B695" s="209" t="s">
        <v>2043</v>
      </c>
      <c r="C695" s="207" t="s">
        <v>234</v>
      </c>
      <c r="D695" s="209" t="s">
        <v>286</v>
      </c>
      <c r="E695" s="209" t="s">
        <v>163</v>
      </c>
      <c r="F695" s="209" t="s">
        <v>288</v>
      </c>
      <c r="G695" s="209" t="s">
        <v>2044</v>
      </c>
      <c r="H695" s="209" t="s">
        <v>2045</v>
      </c>
      <c r="I695" s="209" t="s">
        <v>291</v>
      </c>
      <c r="J695" s="209" t="s">
        <v>833</v>
      </c>
      <c r="K695" s="211">
        <v>96.923076922999996</v>
      </c>
      <c r="L695" s="211" t="s">
        <v>222</v>
      </c>
      <c r="M695" s="211" t="s">
        <v>222</v>
      </c>
      <c r="N695" s="212">
        <v>2915.7825120000002</v>
      </c>
      <c r="O695" s="212">
        <v>5006.0953234999997</v>
      </c>
      <c r="P695" s="213">
        <v>46255</v>
      </c>
      <c r="Q695" s="211" t="s">
        <v>222</v>
      </c>
      <c r="R695" s="211" t="s">
        <v>222</v>
      </c>
      <c r="S695" s="211" t="s">
        <v>222</v>
      </c>
      <c r="T695" s="211">
        <v>1100.68</v>
      </c>
      <c r="U695" s="211" t="s">
        <v>222</v>
      </c>
      <c r="V695" s="211" t="s">
        <v>222</v>
      </c>
      <c r="W695" s="215" t="s">
        <v>222</v>
      </c>
      <c r="X695" s="211" t="s">
        <v>222</v>
      </c>
      <c r="Y695" s="211" t="s">
        <v>222</v>
      </c>
      <c r="Z695" s="215" t="s">
        <v>222</v>
      </c>
      <c r="AA695" s="211" t="s">
        <v>222</v>
      </c>
      <c r="AB695" s="215" t="s">
        <v>222</v>
      </c>
      <c r="AC695" s="211" t="s">
        <v>222</v>
      </c>
      <c r="AD695" s="211" t="s">
        <v>222</v>
      </c>
      <c r="AE695" s="211" t="s">
        <v>222</v>
      </c>
      <c r="AF695" s="215" t="s">
        <v>222</v>
      </c>
      <c r="AG695" s="211" t="s">
        <v>222</v>
      </c>
      <c r="AH695" s="211" t="s">
        <v>222</v>
      </c>
      <c r="AI695" s="211">
        <v>0</v>
      </c>
      <c r="AJ695" s="210">
        <v>-0.44320628093999997</v>
      </c>
      <c r="AK695" s="210">
        <v>-1.3939997054</v>
      </c>
      <c r="AL695" s="210">
        <v>0.74874141864999999</v>
      </c>
      <c r="AM695" s="210">
        <v>3.2164894313999999</v>
      </c>
      <c r="AN695" s="211" t="s">
        <v>222</v>
      </c>
      <c r="AO695" s="211" t="s">
        <v>222</v>
      </c>
      <c r="AP695" s="211" t="s">
        <v>222</v>
      </c>
      <c r="AQ695" s="210">
        <v>-0.37742679997</v>
      </c>
      <c r="AR695" s="211">
        <v>1104.8499999999999</v>
      </c>
      <c r="AS695" s="211" t="s">
        <v>222</v>
      </c>
      <c r="AT695" s="211" t="s">
        <v>222</v>
      </c>
      <c r="AU695" s="210">
        <v>1.6356201741000002E-2</v>
      </c>
      <c r="AV695" s="211" t="s">
        <v>222</v>
      </c>
      <c r="AW695" s="210">
        <v>1.6337122854999999</v>
      </c>
      <c r="AX695" s="210">
        <v>1.6356201741000002E-2</v>
      </c>
      <c r="AY695" s="211" t="s">
        <v>222</v>
      </c>
      <c r="AZ695" s="211" t="s">
        <v>222</v>
      </c>
      <c r="BA695" s="210">
        <v>0</v>
      </c>
      <c r="BB695" s="211" t="s">
        <v>222</v>
      </c>
      <c r="BC695" s="211" t="s">
        <v>222</v>
      </c>
      <c r="BD695" s="211" t="s">
        <v>222</v>
      </c>
      <c r="BE695" s="209" t="s">
        <v>1756</v>
      </c>
      <c r="BF695" s="209" t="s">
        <v>1760</v>
      </c>
      <c r="BG695" s="211">
        <v>0</v>
      </c>
      <c r="BH695" s="210">
        <v>0</v>
      </c>
    </row>
    <row r="696" spans="1:60" x14ac:dyDescent="0.3">
      <c r="A696" s="208">
        <v>693</v>
      </c>
      <c r="B696" s="209" t="s">
        <v>1843</v>
      </c>
      <c r="C696" s="207" t="s">
        <v>234</v>
      </c>
      <c r="D696" s="209" t="s">
        <v>286</v>
      </c>
      <c r="E696" s="209" t="s">
        <v>163</v>
      </c>
      <c r="F696" s="209" t="s">
        <v>288</v>
      </c>
      <c r="G696" s="209" t="s">
        <v>1844</v>
      </c>
      <c r="H696" s="209" t="s">
        <v>1845</v>
      </c>
      <c r="I696" s="209" t="s">
        <v>222</v>
      </c>
      <c r="J696" s="209" t="s">
        <v>234</v>
      </c>
      <c r="K696" s="211">
        <v>100</v>
      </c>
      <c r="L696" s="211" t="s">
        <v>222</v>
      </c>
      <c r="M696" s="211" t="s">
        <v>222</v>
      </c>
      <c r="N696" s="212">
        <v>6098.8433377000001</v>
      </c>
      <c r="O696" s="212">
        <v>4789.7531478000001</v>
      </c>
      <c r="P696" s="213">
        <v>46255</v>
      </c>
      <c r="Q696" s="211" t="s">
        <v>222</v>
      </c>
      <c r="R696" s="211" t="s">
        <v>222</v>
      </c>
      <c r="S696" s="211" t="s">
        <v>222</v>
      </c>
      <c r="T696" s="211">
        <v>1140.26</v>
      </c>
      <c r="U696" s="211" t="s">
        <v>222</v>
      </c>
      <c r="V696" s="211" t="s">
        <v>222</v>
      </c>
      <c r="W696" s="215" t="s">
        <v>222</v>
      </c>
      <c r="X696" s="211" t="s">
        <v>222</v>
      </c>
      <c r="Y696" s="211" t="s">
        <v>222</v>
      </c>
      <c r="Z696" s="215" t="s">
        <v>222</v>
      </c>
      <c r="AA696" s="211" t="s">
        <v>222</v>
      </c>
      <c r="AB696" s="215" t="s">
        <v>222</v>
      </c>
      <c r="AC696" s="211" t="s">
        <v>222</v>
      </c>
      <c r="AD696" s="211" t="s">
        <v>222</v>
      </c>
      <c r="AE696" s="211" t="s">
        <v>222</v>
      </c>
      <c r="AF696" s="215" t="s">
        <v>222</v>
      </c>
      <c r="AG696" s="211" t="s">
        <v>222</v>
      </c>
      <c r="AH696" s="211" t="s">
        <v>222</v>
      </c>
      <c r="AI696" s="211">
        <v>0</v>
      </c>
      <c r="AJ696" s="210">
        <v>4.8257890012000003E-2</v>
      </c>
      <c r="AK696" s="210">
        <v>-0.90253553444000001</v>
      </c>
      <c r="AL696" s="210">
        <v>0.44573643409000002</v>
      </c>
      <c r="AM696" s="210">
        <v>3.0045167117</v>
      </c>
      <c r="AN696" s="211" t="s">
        <v>222</v>
      </c>
      <c r="AO696" s="210">
        <v>8.1184100733999998</v>
      </c>
      <c r="AP696" s="211" t="s">
        <v>222</v>
      </c>
      <c r="AQ696" s="210">
        <v>0.19331142466000001</v>
      </c>
      <c r="AR696" s="211">
        <v>1138.06</v>
      </c>
      <c r="AS696" s="211" t="s">
        <v>222</v>
      </c>
      <c r="AT696" s="211" t="s">
        <v>222</v>
      </c>
      <c r="AU696" s="210">
        <v>-2.1043402012000001E-2</v>
      </c>
      <c r="AV696" s="210">
        <v>10.585757125000001</v>
      </c>
      <c r="AW696" s="210">
        <v>1.4490175323000001</v>
      </c>
      <c r="AX696" s="210">
        <v>-2.1043402012000001E-2</v>
      </c>
      <c r="AY696" s="211" t="s">
        <v>222</v>
      </c>
      <c r="AZ696" s="211" t="s">
        <v>222</v>
      </c>
      <c r="BA696" s="210">
        <v>0</v>
      </c>
      <c r="BB696" s="211" t="s">
        <v>222</v>
      </c>
      <c r="BC696" s="211" t="s">
        <v>222</v>
      </c>
      <c r="BD696" s="211" t="s">
        <v>222</v>
      </c>
      <c r="BE696" s="209" t="s">
        <v>1756</v>
      </c>
      <c r="BF696" s="209" t="s">
        <v>1760</v>
      </c>
      <c r="BG696" s="211">
        <v>0</v>
      </c>
      <c r="BH696" s="210">
        <v>0</v>
      </c>
    </row>
    <row r="697" spans="1:60" x14ac:dyDescent="0.3">
      <c r="A697" s="208">
        <v>694</v>
      </c>
      <c r="B697" s="209" t="s">
        <v>1846</v>
      </c>
      <c r="C697" s="207" t="s">
        <v>234</v>
      </c>
      <c r="D697" s="209" t="s">
        <v>286</v>
      </c>
      <c r="E697" s="209" t="s">
        <v>163</v>
      </c>
      <c r="F697" s="209" t="s">
        <v>288</v>
      </c>
      <c r="G697" s="209" t="s">
        <v>1847</v>
      </c>
      <c r="H697" s="209" t="s">
        <v>1848</v>
      </c>
      <c r="I697" s="209" t="s">
        <v>222</v>
      </c>
      <c r="J697" s="209" t="s">
        <v>234</v>
      </c>
      <c r="K697" s="211">
        <v>100</v>
      </c>
      <c r="L697" s="211" t="s">
        <v>222</v>
      </c>
      <c r="M697" s="212">
        <v>6735.7227983000002</v>
      </c>
      <c r="N697" s="212">
        <v>3781.9214581000001</v>
      </c>
      <c r="O697" s="212">
        <v>3927.0900029999998</v>
      </c>
      <c r="P697" s="213">
        <v>46255</v>
      </c>
      <c r="Q697" s="211" t="s">
        <v>222</v>
      </c>
      <c r="R697" s="211" t="s">
        <v>222</v>
      </c>
      <c r="S697" s="211" t="s">
        <v>222</v>
      </c>
      <c r="T697" s="211">
        <v>117.33</v>
      </c>
      <c r="U697" s="211">
        <v>118.58</v>
      </c>
      <c r="V697" s="210">
        <v>98.945859334999994</v>
      </c>
      <c r="W697" s="213">
        <v>46254</v>
      </c>
      <c r="X697" s="211">
        <v>103.05</v>
      </c>
      <c r="Y697" s="214">
        <v>113.85735080000001</v>
      </c>
      <c r="Z697" s="213">
        <v>45894</v>
      </c>
      <c r="AA697" s="211" t="s">
        <v>222</v>
      </c>
      <c r="AB697" s="215" t="s">
        <v>222</v>
      </c>
      <c r="AC697" s="211" t="s">
        <v>222</v>
      </c>
      <c r="AD697" s="211" t="s">
        <v>222</v>
      </c>
      <c r="AE697" s="211" t="s">
        <v>222</v>
      </c>
      <c r="AF697" s="215" t="s">
        <v>222</v>
      </c>
      <c r="AG697" s="210">
        <v>0</v>
      </c>
      <c r="AH697" s="211">
        <v>0</v>
      </c>
      <c r="AI697" s="211">
        <v>0</v>
      </c>
      <c r="AJ697" s="210">
        <v>-1.0541406646</v>
      </c>
      <c r="AK697" s="210">
        <v>-2.0049340889999998</v>
      </c>
      <c r="AL697" s="210">
        <v>-0.50877639286999998</v>
      </c>
      <c r="AM697" s="210">
        <v>2.5701547337999999</v>
      </c>
      <c r="AN697" s="210">
        <v>13.979016903</v>
      </c>
      <c r="AO697" s="210">
        <v>8.2180409518000008</v>
      </c>
      <c r="AP697" s="210">
        <v>6.4901535731999997</v>
      </c>
      <c r="AQ697" s="210">
        <v>-0.71084031487999999</v>
      </c>
      <c r="AR697" s="211">
        <v>118.17</v>
      </c>
      <c r="AS697" s="211" t="s">
        <v>222</v>
      </c>
      <c r="AT697" s="211" t="s">
        <v>222</v>
      </c>
      <c r="AU697" s="210">
        <v>-0.86185044364999996</v>
      </c>
      <c r="AV697" s="210">
        <v>10.685388004</v>
      </c>
      <c r="AW697" s="210">
        <v>1.8503548012</v>
      </c>
      <c r="AX697" s="210">
        <v>-0.86185044364999996</v>
      </c>
      <c r="AY697" s="212">
        <v>11</v>
      </c>
      <c r="AZ697" s="212">
        <v>7</v>
      </c>
      <c r="BA697" s="210">
        <v>0</v>
      </c>
      <c r="BB697" s="210">
        <v>-0.18698029147</v>
      </c>
      <c r="BC697" s="210">
        <v>3.2337858572999999E-2</v>
      </c>
      <c r="BD697" s="210">
        <v>-0.42599245383000001</v>
      </c>
      <c r="BE697" s="209" t="s">
        <v>1756</v>
      </c>
      <c r="BF697" s="209" t="s">
        <v>1760</v>
      </c>
      <c r="BG697" s="211">
        <v>0</v>
      </c>
      <c r="BH697" s="210">
        <v>0</v>
      </c>
    </row>
    <row r="698" spans="1:60" x14ac:dyDescent="0.3">
      <c r="A698" s="208">
        <v>695</v>
      </c>
      <c r="B698" s="209" t="s">
        <v>1849</v>
      </c>
      <c r="C698" s="207" t="s">
        <v>234</v>
      </c>
      <c r="D698" s="209" t="s">
        <v>286</v>
      </c>
      <c r="E698" s="209" t="s">
        <v>163</v>
      </c>
      <c r="F698" s="209" t="s">
        <v>288</v>
      </c>
      <c r="G698" s="209" t="s">
        <v>1850</v>
      </c>
      <c r="H698" s="209" t="s">
        <v>1851</v>
      </c>
      <c r="I698" s="209" t="s">
        <v>222</v>
      </c>
      <c r="J698" s="209" t="s">
        <v>234</v>
      </c>
      <c r="K698" s="211">
        <v>89.230769230999996</v>
      </c>
      <c r="L698" s="211" t="s">
        <v>222</v>
      </c>
      <c r="M698" s="212">
        <v>596.13390316000005</v>
      </c>
      <c r="N698" s="212">
        <v>403.41831415000001</v>
      </c>
      <c r="O698" s="212">
        <v>406.61607129999999</v>
      </c>
      <c r="P698" s="213">
        <v>46255</v>
      </c>
      <c r="Q698" s="211" t="s">
        <v>222</v>
      </c>
      <c r="R698" s="211" t="s">
        <v>222</v>
      </c>
      <c r="S698" s="211" t="s">
        <v>222</v>
      </c>
      <c r="T698" s="211">
        <v>117.87</v>
      </c>
      <c r="U698" s="211">
        <v>117.87</v>
      </c>
      <c r="V698" s="210">
        <v>100</v>
      </c>
      <c r="W698" s="213">
        <v>46255</v>
      </c>
      <c r="X698" s="211">
        <v>102.84</v>
      </c>
      <c r="Y698" s="214">
        <v>114.61493582</v>
      </c>
      <c r="Z698" s="213">
        <v>45894</v>
      </c>
      <c r="AA698" s="211" t="s">
        <v>222</v>
      </c>
      <c r="AB698" s="215" t="s">
        <v>222</v>
      </c>
      <c r="AC698" s="211" t="s">
        <v>222</v>
      </c>
      <c r="AD698" s="211" t="s">
        <v>222</v>
      </c>
      <c r="AE698" s="211" t="s">
        <v>222</v>
      </c>
      <c r="AF698" s="215" t="s">
        <v>222</v>
      </c>
      <c r="AG698" s="210">
        <v>0</v>
      </c>
      <c r="AH698" s="211">
        <v>0</v>
      </c>
      <c r="AI698" s="211">
        <v>0</v>
      </c>
      <c r="AJ698" s="210">
        <v>0</v>
      </c>
      <c r="AK698" s="211" t="s">
        <v>222</v>
      </c>
      <c r="AL698" s="210">
        <v>1.5682895304</v>
      </c>
      <c r="AM698" s="210">
        <v>4.0610929636000002</v>
      </c>
      <c r="AN698" s="210">
        <v>14.737661832000001</v>
      </c>
      <c r="AO698" s="210">
        <v>9.4937296794999995</v>
      </c>
      <c r="AP698" s="210">
        <v>7.2487985021999997</v>
      </c>
      <c r="AQ698" s="210">
        <v>0.94202277978000004</v>
      </c>
      <c r="AR698" s="211">
        <v>116.77</v>
      </c>
      <c r="AS698" s="211" t="s">
        <v>222</v>
      </c>
      <c r="AT698" s="211" t="s">
        <v>222</v>
      </c>
      <c r="AU698" s="210">
        <v>1.1152097453000001</v>
      </c>
      <c r="AV698" s="210">
        <v>11.961076731</v>
      </c>
      <c r="AW698" s="210">
        <v>3.2088888888999998</v>
      </c>
      <c r="AX698" s="210">
        <v>-1.0335027129000001</v>
      </c>
      <c r="AY698" s="212">
        <v>11</v>
      </c>
      <c r="AZ698" s="212">
        <v>6</v>
      </c>
      <c r="BA698" s="210">
        <v>0</v>
      </c>
      <c r="BB698" s="210">
        <v>-4.4712404639000003E-2</v>
      </c>
      <c r="BC698" s="210">
        <v>8.1666321153999993E-2</v>
      </c>
      <c r="BD698" s="210">
        <v>0.29997078057999998</v>
      </c>
      <c r="BE698" s="209" t="s">
        <v>1756</v>
      </c>
      <c r="BF698" s="209" t="s">
        <v>1760</v>
      </c>
      <c r="BG698" s="211">
        <v>0</v>
      </c>
      <c r="BH698" s="210">
        <v>0</v>
      </c>
    </row>
    <row r="699" spans="1:60" x14ac:dyDescent="0.3">
      <c r="A699" s="208">
        <v>696</v>
      </c>
      <c r="B699" s="209" t="s">
        <v>1942</v>
      </c>
      <c r="C699" s="207" t="s">
        <v>234</v>
      </c>
      <c r="D699" s="209" t="s">
        <v>286</v>
      </c>
      <c r="E699" s="209" t="s">
        <v>163</v>
      </c>
      <c r="F699" s="209" t="s">
        <v>288</v>
      </c>
      <c r="G699" s="209" t="s">
        <v>1943</v>
      </c>
      <c r="H699" s="209" t="s">
        <v>1944</v>
      </c>
      <c r="I699" s="209" t="s">
        <v>291</v>
      </c>
      <c r="J699" s="209" t="s">
        <v>234</v>
      </c>
      <c r="K699" s="211">
        <v>100</v>
      </c>
      <c r="L699" s="211" t="s">
        <v>222</v>
      </c>
      <c r="M699" s="211" t="s">
        <v>222</v>
      </c>
      <c r="N699" s="212">
        <v>2074.8913542</v>
      </c>
      <c r="O699" s="212">
        <v>2216.6890656999999</v>
      </c>
      <c r="P699" s="213">
        <v>46255</v>
      </c>
      <c r="Q699" s="211" t="s">
        <v>222</v>
      </c>
      <c r="R699" s="211" t="s">
        <v>222</v>
      </c>
      <c r="S699" s="211" t="s">
        <v>222</v>
      </c>
      <c r="T699" s="211">
        <v>1144</v>
      </c>
      <c r="U699" s="211" t="s">
        <v>222</v>
      </c>
      <c r="V699" s="211" t="s">
        <v>222</v>
      </c>
      <c r="W699" s="215" t="s">
        <v>222</v>
      </c>
      <c r="X699" s="211" t="s">
        <v>222</v>
      </c>
      <c r="Y699" s="211" t="s">
        <v>222</v>
      </c>
      <c r="Z699" s="215" t="s">
        <v>222</v>
      </c>
      <c r="AA699" s="211" t="s">
        <v>222</v>
      </c>
      <c r="AB699" s="215" t="s">
        <v>222</v>
      </c>
      <c r="AC699" s="211" t="s">
        <v>222</v>
      </c>
      <c r="AD699" s="211" t="s">
        <v>222</v>
      </c>
      <c r="AE699" s="211" t="s">
        <v>222</v>
      </c>
      <c r="AF699" s="215" t="s">
        <v>222</v>
      </c>
      <c r="AG699" s="211" t="s">
        <v>222</v>
      </c>
      <c r="AH699" s="211" t="s">
        <v>222</v>
      </c>
      <c r="AI699" s="211">
        <v>0</v>
      </c>
      <c r="AJ699" s="210">
        <v>0</v>
      </c>
      <c r="AK699" s="210">
        <v>-0.95079342445000004</v>
      </c>
      <c r="AL699" s="210">
        <v>1.1503196313999999</v>
      </c>
      <c r="AM699" s="210">
        <v>4.0662239606000004</v>
      </c>
      <c r="AN699" s="211" t="s">
        <v>222</v>
      </c>
      <c r="AO699" s="210">
        <v>8.9451179444999998</v>
      </c>
      <c r="AP699" s="211" t="s">
        <v>222</v>
      </c>
      <c r="AQ699" s="210">
        <v>0.35087719297999997</v>
      </c>
      <c r="AR699" s="211">
        <v>1140</v>
      </c>
      <c r="AS699" s="211" t="s">
        <v>222</v>
      </c>
      <c r="AT699" s="211" t="s">
        <v>222</v>
      </c>
      <c r="AU699" s="210">
        <v>-0.69099621522999999</v>
      </c>
      <c r="AV699" s="210">
        <v>11.412464996000001</v>
      </c>
      <c r="AW699" s="210">
        <v>2.9436132828999999</v>
      </c>
      <c r="AX699" s="210">
        <v>-0.91861089012999997</v>
      </c>
      <c r="AY699" s="211" t="s">
        <v>222</v>
      </c>
      <c r="AZ699" s="211" t="s">
        <v>222</v>
      </c>
      <c r="BA699" s="210">
        <v>0</v>
      </c>
      <c r="BB699" s="210">
        <v>-9.5359297127999995E-2</v>
      </c>
      <c r="BC699" s="210">
        <v>0.13144213829000001</v>
      </c>
      <c r="BD699" s="210">
        <v>0.82270492110000004</v>
      </c>
      <c r="BE699" s="209" t="s">
        <v>1756</v>
      </c>
      <c r="BF699" s="209" t="s">
        <v>1760</v>
      </c>
      <c r="BG699" s="211">
        <v>0</v>
      </c>
      <c r="BH699" s="210">
        <v>0</v>
      </c>
    </row>
    <row r="700" spans="1:60" x14ac:dyDescent="0.3">
      <c r="A700" s="208">
        <v>697</v>
      </c>
      <c r="B700" s="209" t="s">
        <v>634</v>
      </c>
      <c r="C700" s="207" t="s">
        <v>234</v>
      </c>
      <c r="D700" s="209" t="s">
        <v>286</v>
      </c>
      <c r="E700" s="209" t="s">
        <v>287</v>
      </c>
      <c r="F700" s="209" t="s">
        <v>288</v>
      </c>
      <c r="G700" s="209" t="s">
        <v>635</v>
      </c>
      <c r="H700" s="209" t="s">
        <v>222</v>
      </c>
      <c r="I700" s="209" t="s">
        <v>222</v>
      </c>
      <c r="J700" s="209" t="s">
        <v>234</v>
      </c>
      <c r="K700" s="211">
        <v>100</v>
      </c>
      <c r="L700" s="211" t="s">
        <v>222</v>
      </c>
      <c r="M700" s="211" t="s">
        <v>222</v>
      </c>
      <c r="N700" s="211" t="s">
        <v>222</v>
      </c>
      <c r="O700" s="211" t="s">
        <v>222</v>
      </c>
      <c r="P700" s="213">
        <v>46255</v>
      </c>
      <c r="Q700" s="211" t="s">
        <v>222</v>
      </c>
      <c r="R700" s="211" t="s">
        <v>222</v>
      </c>
      <c r="S700" s="211" t="s">
        <v>222</v>
      </c>
      <c r="T700" s="211">
        <v>4042.9</v>
      </c>
      <c r="U700" s="211">
        <v>4929.28</v>
      </c>
      <c r="V700" s="210">
        <v>82.018063490000003</v>
      </c>
      <c r="W700" s="213">
        <v>46126</v>
      </c>
      <c r="X700" s="211">
        <v>3715.88</v>
      </c>
      <c r="Y700" s="214">
        <v>108.80060712</v>
      </c>
      <c r="Z700" s="213">
        <v>45940</v>
      </c>
      <c r="AA700" s="211" t="s">
        <v>222</v>
      </c>
      <c r="AB700" s="215" t="s">
        <v>222</v>
      </c>
      <c r="AC700" s="211" t="s">
        <v>222</v>
      </c>
      <c r="AD700" s="211" t="s">
        <v>222</v>
      </c>
      <c r="AE700" s="211" t="s">
        <v>222</v>
      </c>
      <c r="AF700" s="215" t="s">
        <v>222</v>
      </c>
      <c r="AG700" s="210">
        <v>0</v>
      </c>
      <c r="AH700" s="211">
        <v>0</v>
      </c>
      <c r="AI700" s="211">
        <v>0</v>
      </c>
      <c r="AJ700" s="210">
        <v>2.7104753048000001</v>
      </c>
      <c r="AK700" s="210">
        <v>1.7596818803000001</v>
      </c>
      <c r="AL700" s="210">
        <v>-3.7553711925000002</v>
      </c>
      <c r="AM700" s="210">
        <v>-5.7381540262000001</v>
      </c>
      <c r="AN700" s="210">
        <v>10.716456985000001</v>
      </c>
      <c r="AO700" s="210">
        <v>-3.0842178946000001</v>
      </c>
      <c r="AP700" s="210">
        <v>3.2275936558999998</v>
      </c>
      <c r="AQ700" s="210">
        <v>2.7415362564999999</v>
      </c>
      <c r="AR700" s="211">
        <v>3935.02</v>
      </c>
      <c r="AS700" s="210">
        <v>1.7306976135000001</v>
      </c>
      <c r="AT700" s="210">
        <v>-34.376409072000001</v>
      </c>
      <c r="AU700" s="210">
        <v>-5.2077251870000003</v>
      </c>
      <c r="AV700" s="210">
        <v>-0.61687084235</v>
      </c>
      <c r="AW700" s="210">
        <v>9.9039687789999995</v>
      </c>
      <c r="AX700" s="210">
        <v>-8.1001279197000002</v>
      </c>
      <c r="AY700" s="212">
        <v>7</v>
      </c>
      <c r="AZ700" s="212">
        <v>6</v>
      </c>
      <c r="BA700" s="210">
        <v>0</v>
      </c>
      <c r="BB700" s="210">
        <v>-0.18148443264</v>
      </c>
      <c r="BC700" s="210">
        <v>2.08689305</v>
      </c>
      <c r="BD700" s="210">
        <v>9.9699278099999997</v>
      </c>
      <c r="BE700" s="209" t="s">
        <v>1756</v>
      </c>
      <c r="BF700" s="209" t="s">
        <v>222</v>
      </c>
      <c r="BG700" s="211">
        <v>0</v>
      </c>
      <c r="BH700" s="210">
        <v>0</v>
      </c>
    </row>
    <row r="701" spans="1:60" x14ac:dyDescent="0.3">
      <c r="A701" s="208">
        <v>698</v>
      </c>
      <c r="B701" s="209" t="s">
        <v>636</v>
      </c>
      <c r="C701" s="207" t="s">
        <v>234</v>
      </c>
      <c r="D701" s="209" t="s">
        <v>286</v>
      </c>
      <c r="E701" s="209" t="s">
        <v>287</v>
      </c>
      <c r="F701" s="209" t="s">
        <v>288</v>
      </c>
      <c r="G701" s="209" t="s">
        <v>637</v>
      </c>
      <c r="H701" s="209" t="s">
        <v>222</v>
      </c>
      <c r="I701" s="209" t="s">
        <v>222</v>
      </c>
      <c r="J701" s="209" t="s">
        <v>234</v>
      </c>
      <c r="K701" s="211">
        <v>100</v>
      </c>
      <c r="L701" s="211" t="s">
        <v>222</v>
      </c>
      <c r="M701" s="211" t="s">
        <v>222</v>
      </c>
      <c r="N701" s="211" t="s">
        <v>222</v>
      </c>
      <c r="O701" s="211" t="s">
        <v>222</v>
      </c>
      <c r="P701" s="213">
        <v>46255</v>
      </c>
      <c r="Q701" s="211" t="s">
        <v>222</v>
      </c>
      <c r="R701" s="211" t="s">
        <v>222</v>
      </c>
      <c r="S701" s="211" t="s">
        <v>222</v>
      </c>
      <c r="T701" s="211">
        <v>37122.050000000003</v>
      </c>
      <c r="U701" s="211">
        <v>43247.49</v>
      </c>
      <c r="V701" s="210">
        <v>85.836310963000003</v>
      </c>
      <c r="W701" s="213">
        <v>46126</v>
      </c>
      <c r="X701" s="211">
        <v>30514.18</v>
      </c>
      <c r="Y701" s="214">
        <v>121.6550797</v>
      </c>
      <c r="Z701" s="213">
        <v>45895</v>
      </c>
      <c r="AA701" s="211" t="s">
        <v>222</v>
      </c>
      <c r="AB701" s="215" t="s">
        <v>222</v>
      </c>
      <c r="AC701" s="211" t="s">
        <v>222</v>
      </c>
      <c r="AD701" s="211" t="s">
        <v>222</v>
      </c>
      <c r="AE701" s="211" t="s">
        <v>222</v>
      </c>
      <c r="AF701" s="215" t="s">
        <v>222</v>
      </c>
      <c r="AG701" s="210">
        <v>0</v>
      </c>
      <c r="AH701" s="211">
        <v>0</v>
      </c>
      <c r="AI701" s="211">
        <v>0</v>
      </c>
      <c r="AJ701" s="210">
        <v>1.8567246969</v>
      </c>
      <c r="AK701" s="210">
        <v>0.90593127243000005</v>
      </c>
      <c r="AL701" s="210">
        <v>-0.73198098817000001</v>
      </c>
      <c r="AM701" s="210">
        <v>-3.6428117924999999</v>
      </c>
      <c r="AN701" s="210">
        <v>24.643457805000001</v>
      </c>
      <c r="AO701" s="210">
        <v>5.7757131631999998</v>
      </c>
      <c r="AP701" s="210">
        <v>17.154594476</v>
      </c>
      <c r="AQ701" s="210">
        <v>2.6326077197000002</v>
      </c>
      <c r="AR701" s="211">
        <v>36169.839999999997</v>
      </c>
      <c r="AS701" s="210">
        <v>39.194672797999999</v>
      </c>
      <c r="AT701" s="210">
        <v>3.0875661127999998</v>
      </c>
      <c r="AU701" s="210">
        <v>-3.5479757365000002</v>
      </c>
      <c r="AV701" s="210">
        <v>8.2430602153999999</v>
      </c>
      <c r="AW701" s="210">
        <v>12.728258621</v>
      </c>
      <c r="AX701" s="210">
        <v>-7.7498918472999998</v>
      </c>
      <c r="AY701" s="212">
        <v>8</v>
      </c>
      <c r="AZ701" s="212">
        <v>8</v>
      </c>
      <c r="BA701" s="210">
        <v>0</v>
      </c>
      <c r="BB701" s="210">
        <v>0.42633411084</v>
      </c>
      <c r="BC701" s="210">
        <v>1.6895595804000001</v>
      </c>
      <c r="BD701" s="210">
        <v>20.425165206999999</v>
      </c>
      <c r="BE701" s="209" t="s">
        <v>1756</v>
      </c>
      <c r="BF701" s="209" t="s">
        <v>222</v>
      </c>
      <c r="BG701" s="211">
        <v>0</v>
      </c>
      <c r="BH701" s="210">
        <v>0</v>
      </c>
    </row>
    <row r="702" spans="1:60" x14ac:dyDescent="0.3">
      <c r="A702" s="208">
        <v>699</v>
      </c>
      <c r="B702" s="209" t="s">
        <v>2251</v>
      </c>
      <c r="C702" s="207" t="s">
        <v>844</v>
      </c>
      <c r="D702" s="209" t="s">
        <v>286</v>
      </c>
      <c r="E702" s="209" t="s">
        <v>1072</v>
      </c>
      <c r="F702" s="209" t="s">
        <v>288</v>
      </c>
      <c r="G702" s="209" t="s">
        <v>2333</v>
      </c>
      <c r="H702" s="209" t="s">
        <v>2253</v>
      </c>
      <c r="I702" s="209" t="s">
        <v>222</v>
      </c>
      <c r="J702" s="209" t="s">
        <v>833</v>
      </c>
      <c r="K702" s="211">
        <v>0</v>
      </c>
      <c r="L702" s="211" t="s">
        <v>222</v>
      </c>
      <c r="M702" s="211" t="s">
        <v>222</v>
      </c>
      <c r="N702" s="211" t="s">
        <v>222</v>
      </c>
      <c r="O702" s="211" t="s">
        <v>222</v>
      </c>
      <c r="P702" s="215" t="s">
        <v>222</v>
      </c>
      <c r="Q702" s="211" t="s">
        <v>222</v>
      </c>
      <c r="R702" s="211" t="s">
        <v>222</v>
      </c>
      <c r="S702" s="211" t="s">
        <v>222</v>
      </c>
      <c r="T702" s="211" t="s">
        <v>222</v>
      </c>
      <c r="U702" s="211" t="s">
        <v>222</v>
      </c>
      <c r="V702" s="211" t="s">
        <v>222</v>
      </c>
      <c r="W702" s="215" t="s">
        <v>222</v>
      </c>
      <c r="X702" s="211" t="s">
        <v>222</v>
      </c>
      <c r="Y702" s="211" t="s">
        <v>222</v>
      </c>
      <c r="Z702" s="215" t="s">
        <v>222</v>
      </c>
      <c r="AA702" s="211" t="s">
        <v>222</v>
      </c>
      <c r="AB702" s="213">
        <v>46234</v>
      </c>
      <c r="AC702" s="212">
        <v>3750</v>
      </c>
      <c r="AD702" s="212">
        <v>376101.54158999998</v>
      </c>
      <c r="AE702" s="211" t="s">
        <v>222</v>
      </c>
      <c r="AF702" s="215" t="s">
        <v>222</v>
      </c>
      <c r="AG702" s="211" t="s">
        <v>222</v>
      </c>
      <c r="AH702" s="211" t="s">
        <v>222</v>
      </c>
      <c r="AI702" s="211" t="s">
        <v>222</v>
      </c>
      <c r="AJ702" s="211" t="s">
        <v>222</v>
      </c>
      <c r="AK702" s="211" t="s">
        <v>222</v>
      </c>
      <c r="AL702" s="211" t="s">
        <v>222</v>
      </c>
      <c r="AM702" s="211" t="s">
        <v>222</v>
      </c>
      <c r="AN702" s="211" t="s">
        <v>222</v>
      </c>
      <c r="AO702" s="211" t="s">
        <v>222</v>
      </c>
      <c r="AP702" s="211" t="s">
        <v>222</v>
      </c>
      <c r="AQ702" s="211" t="s">
        <v>222</v>
      </c>
      <c r="AR702" s="211" t="s">
        <v>222</v>
      </c>
      <c r="AS702" s="211" t="s">
        <v>222</v>
      </c>
      <c r="AT702" s="211" t="s">
        <v>222</v>
      </c>
      <c r="AU702" s="211" t="s">
        <v>222</v>
      </c>
      <c r="AV702" s="211" t="s">
        <v>222</v>
      </c>
      <c r="AW702" s="211" t="s">
        <v>222</v>
      </c>
      <c r="AX702" s="211" t="s">
        <v>222</v>
      </c>
      <c r="AY702" s="211" t="s">
        <v>222</v>
      </c>
      <c r="AZ702" s="211" t="s">
        <v>222</v>
      </c>
      <c r="BA702" s="211" t="s">
        <v>222</v>
      </c>
      <c r="BB702" s="211" t="s">
        <v>222</v>
      </c>
      <c r="BC702" s="211" t="s">
        <v>222</v>
      </c>
      <c r="BD702" s="211" t="s">
        <v>222</v>
      </c>
      <c r="BE702" s="209" t="s">
        <v>1756</v>
      </c>
      <c r="BF702" s="209" t="s">
        <v>1757</v>
      </c>
      <c r="BG702" s="211" t="s">
        <v>222</v>
      </c>
      <c r="BH702" s="211" t="s">
        <v>222</v>
      </c>
    </row>
    <row r="703" spans="1:60" x14ac:dyDescent="0.3">
      <c r="A703" s="208">
        <v>700</v>
      </c>
      <c r="B703" s="209" t="s">
        <v>638</v>
      </c>
      <c r="C703" s="207" t="s">
        <v>234</v>
      </c>
      <c r="D703" s="209" t="s">
        <v>286</v>
      </c>
      <c r="E703" s="209" t="s">
        <v>287</v>
      </c>
      <c r="F703" s="209" t="s">
        <v>288</v>
      </c>
      <c r="G703" s="209" t="s">
        <v>639</v>
      </c>
      <c r="H703" s="209" t="s">
        <v>222</v>
      </c>
      <c r="I703" s="209" t="s">
        <v>222</v>
      </c>
      <c r="J703" s="209" t="s">
        <v>234</v>
      </c>
      <c r="K703" s="211">
        <v>100</v>
      </c>
      <c r="L703" s="211" t="s">
        <v>222</v>
      </c>
      <c r="M703" s="211" t="s">
        <v>222</v>
      </c>
      <c r="N703" s="211" t="s">
        <v>222</v>
      </c>
      <c r="O703" s="211" t="s">
        <v>222</v>
      </c>
      <c r="P703" s="213">
        <v>46255</v>
      </c>
      <c r="Q703" s="211" t="s">
        <v>222</v>
      </c>
      <c r="R703" s="211" t="s">
        <v>222</v>
      </c>
      <c r="S703" s="211" t="s">
        <v>222</v>
      </c>
      <c r="T703" s="211">
        <v>17267.63</v>
      </c>
      <c r="U703" s="211">
        <v>20529.28</v>
      </c>
      <c r="V703" s="210">
        <v>84.112204617000003</v>
      </c>
      <c r="W703" s="213">
        <v>46126</v>
      </c>
      <c r="X703" s="211">
        <v>15086.35</v>
      </c>
      <c r="Y703" s="214">
        <v>114.45863313</v>
      </c>
      <c r="Z703" s="213">
        <v>45895</v>
      </c>
      <c r="AA703" s="211" t="s">
        <v>222</v>
      </c>
      <c r="AB703" s="215" t="s">
        <v>222</v>
      </c>
      <c r="AC703" s="211" t="s">
        <v>222</v>
      </c>
      <c r="AD703" s="211" t="s">
        <v>222</v>
      </c>
      <c r="AE703" s="211" t="s">
        <v>222</v>
      </c>
      <c r="AF703" s="215" t="s">
        <v>222</v>
      </c>
      <c r="AG703" s="210">
        <v>0</v>
      </c>
      <c r="AH703" s="211">
        <v>0</v>
      </c>
      <c r="AI703" s="211">
        <v>0</v>
      </c>
      <c r="AJ703" s="210">
        <v>2.1960670124999999</v>
      </c>
      <c r="AK703" s="210">
        <v>1.2452735880000001</v>
      </c>
      <c r="AL703" s="210">
        <v>-4.5923512012999996</v>
      </c>
      <c r="AM703" s="210">
        <v>-5.7991396922999998</v>
      </c>
      <c r="AN703" s="210">
        <v>16.859281977999999</v>
      </c>
      <c r="AO703" s="210">
        <v>-0.97336982217000001</v>
      </c>
      <c r="AP703" s="210">
        <v>9.3704186481999994</v>
      </c>
      <c r="AQ703" s="210">
        <v>2.1085017734</v>
      </c>
      <c r="AR703" s="211">
        <v>16911.060000000001</v>
      </c>
      <c r="AS703" s="210">
        <v>7.8534590609999997</v>
      </c>
      <c r="AT703" s="210">
        <v>-28.253647623999999</v>
      </c>
      <c r="AU703" s="210">
        <v>-5.8821637755999996</v>
      </c>
      <c r="AV703" s="210">
        <v>1.4939772301000001</v>
      </c>
      <c r="AW703" s="210">
        <v>8.0180715428999996</v>
      </c>
      <c r="AX703" s="210">
        <v>-7.9774744460999996</v>
      </c>
      <c r="AY703" s="212">
        <v>7</v>
      </c>
      <c r="AZ703" s="212">
        <v>8</v>
      </c>
      <c r="BA703" s="210">
        <v>0</v>
      </c>
      <c r="BB703" s="210">
        <v>8.7141873822999996E-2</v>
      </c>
      <c r="BC703" s="210">
        <v>2.0155329981999999</v>
      </c>
      <c r="BD703" s="210">
        <v>15.913447857</v>
      </c>
      <c r="BE703" s="209" t="s">
        <v>1756</v>
      </c>
      <c r="BF703" s="209" t="s">
        <v>222</v>
      </c>
      <c r="BG703" s="211">
        <v>0</v>
      </c>
      <c r="BH703" s="210">
        <v>0</v>
      </c>
    </row>
    <row r="704" spans="1:60" x14ac:dyDescent="0.3">
      <c r="A704" s="208">
        <v>701</v>
      </c>
      <c r="B704" s="209" t="s">
        <v>1949</v>
      </c>
      <c r="C704" s="207" t="s">
        <v>844</v>
      </c>
      <c r="D704" s="209" t="s">
        <v>286</v>
      </c>
      <c r="E704" s="209" t="s">
        <v>1072</v>
      </c>
      <c r="F704" s="209" t="s">
        <v>288</v>
      </c>
      <c r="G704" s="209" t="s">
        <v>2079</v>
      </c>
      <c r="H704" s="209" t="s">
        <v>743</v>
      </c>
      <c r="I704" s="209" t="s">
        <v>222</v>
      </c>
      <c r="J704" s="209" t="s">
        <v>833</v>
      </c>
      <c r="K704" s="211">
        <v>0</v>
      </c>
      <c r="L704" s="211" t="s">
        <v>222</v>
      </c>
      <c r="M704" s="211" t="s">
        <v>222</v>
      </c>
      <c r="N704" s="211" t="s">
        <v>222</v>
      </c>
      <c r="O704" s="211" t="s">
        <v>222</v>
      </c>
      <c r="P704" s="215" t="s">
        <v>222</v>
      </c>
      <c r="Q704" s="211" t="s">
        <v>222</v>
      </c>
      <c r="R704" s="211" t="s">
        <v>222</v>
      </c>
      <c r="S704" s="211" t="s">
        <v>222</v>
      </c>
      <c r="T704" s="211" t="s">
        <v>222</v>
      </c>
      <c r="U704" s="211" t="s">
        <v>222</v>
      </c>
      <c r="V704" s="211" t="s">
        <v>222</v>
      </c>
      <c r="W704" s="215" t="s">
        <v>222</v>
      </c>
      <c r="X704" s="211" t="s">
        <v>222</v>
      </c>
      <c r="Y704" s="211" t="s">
        <v>222</v>
      </c>
      <c r="Z704" s="215" t="s">
        <v>222</v>
      </c>
      <c r="AA704" s="211" t="s">
        <v>222</v>
      </c>
      <c r="AB704" s="213">
        <v>46234</v>
      </c>
      <c r="AC704" s="212">
        <v>59544.167000000001</v>
      </c>
      <c r="AD704" s="212">
        <v>454565.65581000003</v>
      </c>
      <c r="AE704" s="211" t="s">
        <v>222</v>
      </c>
      <c r="AF704" s="215" t="s">
        <v>222</v>
      </c>
      <c r="AG704" s="211" t="s">
        <v>222</v>
      </c>
      <c r="AH704" s="211" t="s">
        <v>222</v>
      </c>
      <c r="AI704" s="211" t="s">
        <v>222</v>
      </c>
      <c r="AJ704" s="211" t="s">
        <v>222</v>
      </c>
      <c r="AK704" s="211" t="s">
        <v>222</v>
      </c>
      <c r="AL704" s="211" t="s">
        <v>222</v>
      </c>
      <c r="AM704" s="211" t="s">
        <v>222</v>
      </c>
      <c r="AN704" s="211" t="s">
        <v>222</v>
      </c>
      <c r="AO704" s="211" t="s">
        <v>222</v>
      </c>
      <c r="AP704" s="211" t="s">
        <v>222</v>
      </c>
      <c r="AQ704" s="211" t="s">
        <v>222</v>
      </c>
      <c r="AR704" s="211" t="s">
        <v>222</v>
      </c>
      <c r="AS704" s="211" t="s">
        <v>222</v>
      </c>
      <c r="AT704" s="211" t="s">
        <v>222</v>
      </c>
      <c r="AU704" s="211" t="s">
        <v>222</v>
      </c>
      <c r="AV704" s="211" t="s">
        <v>222</v>
      </c>
      <c r="AW704" s="211" t="s">
        <v>222</v>
      </c>
      <c r="AX704" s="211" t="s">
        <v>222</v>
      </c>
      <c r="AY704" s="211" t="s">
        <v>222</v>
      </c>
      <c r="AZ704" s="211" t="s">
        <v>222</v>
      </c>
      <c r="BA704" s="211" t="s">
        <v>222</v>
      </c>
      <c r="BB704" s="211" t="s">
        <v>222</v>
      </c>
      <c r="BC704" s="211" t="s">
        <v>222</v>
      </c>
      <c r="BD704" s="211" t="s">
        <v>222</v>
      </c>
      <c r="BE704" s="209" t="s">
        <v>1756</v>
      </c>
      <c r="BF704" s="209" t="s">
        <v>1757</v>
      </c>
      <c r="BG704" s="211" t="s">
        <v>222</v>
      </c>
      <c r="BH704" s="211" t="s">
        <v>222</v>
      </c>
    </row>
    <row r="705" spans="1:60" x14ac:dyDescent="0.3">
      <c r="A705" s="208">
        <v>702</v>
      </c>
      <c r="B705" s="209" t="s">
        <v>2097</v>
      </c>
      <c r="C705" s="207" t="s">
        <v>844</v>
      </c>
      <c r="D705" s="209" t="s">
        <v>286</v>
      </c>
      <c r="E705" s="209" t="s">
        <v>1072</v>
      </c>
      <c r="F705" s="209" t="s">
        <v>288</v>
      </c>
      <c r="G705" s="209" t="s">
        <v>1897</v>
      </c>
      <c r="H705" s="209" t="s">
        <v>316</v>
      </c>
      <c r="I705" s="209" t="s">
        <v>222</v>
      </c>
      <c r="J705" s="209" t="s">
        <v>833</v>
      </c>
      <c r="K705" s="211">
        <v>0</v>
      </c>
      <c r="L705" s="211" t="s">
        <v>222</v>
      </c>
      <c r="M705" s="212">
        <v>0</v>
      </c>
      <c r="N705" s="212">
        <v>0</v>
      </c>
      <c r="O705" s="212">
        <v>0</v>
      </c>
      <c r="P705" s="213">
        <v>45870</v>
      </c>
      <c r="Q705" s="211" t="s">
        <v>222</v>
      </c>
      <c r="R705" s="211" t="s">
        <v>222</v>
      </c>
      <c r="S705" s="211" t="s">
        <v>222</v>
      </c>
      <c r="T705" s="211" t="s">
        <v>222</v>
      </c>
      <c r="U705" s="211" t="s">
        <v>222</v>
      </c>
      <c r="V705" s="211" t="s">
        <v>222</v>
      </c>
      <c r="W705" s="215" t="s">
        <v>222</v>
      </c>
      <c r="X705" s="211" t="s">
        <v>222</v>
      </c>
      <c r="Y705" s="211" t="s">
        <v>222</v>
      </c>
      <c r="Z705" s="215" t="s">
        <v>222</v>
      </c>
      <c r="AA705" s="211" t="s">
        <v>222</v>
      </c>
      <c r="AB705" s="213">
        <v>46234</v>
      </c>
      <c r="AC705" s="212">
        <v>31173.082999999999</v>
      </c>
      <c r="AD705" s="212">
        <v>3059927.8859000001</v>
      </c>
      <c r="AE705" s="211" t="s">
        <v>222</v>
      </c>
      <c r="AF705" s="215" t="s">
        <v>222</v>
      </c>
      <c r="AG705" s="210">
        <v>0</v>
      </c>
      <c r="AH705" s="211">
        <v>0</v>
      </c>
      <c r="AI705" s="211">
        <v>0</v>
      </c>
      <c r="AJ705" s="211" t="s">
        <v>222</v>
      </c>
      <c r="AK705" s="211" t="s">
        <v>222</v>
      </c>
      <c r="AL705" s="211" t="s">
        <v>222</v>
      </c>
      <c r="AM705" s="211" t="s">
        <v>222</v>
      </c>
      <c r="AN705" s="211" t="s">
        <v>222</v>
      </c>
      <c r="AO705" s="211" t="s">
        <v>222</v>
      </c>
      <c r="AP705" s="211" t="s">
        <v>222</v>
      </c>
      <c r="AQ705" s="211" t="s">
        <v>222</v>
      </c>
      <c r="AR705" s="211" t="s">
        <v>222</v>
      </c>
      <c r="AS705" s="211" t="s">
        <v>222</v>
      </c>
      <c r="AT705" s="211" t="s">
        <v>222</v>
      </c>
      <c r="AU705" s="211" t="s">
        <v>222</v>
      </c>
      <c r="AV705" s="211" t="s">
        <v>222</v>
      </c>
      <c r="AW705" s="211" t="s">
        <v>222</v>
      </c>
      <c r="AX705" s="211" t="s">
        <v>222</v>
      </c>
      <c r="AY705" s="211" t="s">
        <v>222</v>
      </c>
      <c r="AZ705" s="211" t="s">
        <v>222</v>
      </c>
      <c r="BA705" s="211" t="s">
        <v>222</v>
      </c>
      <c r="BB705" s="211" t="s">
        <v>222</v>
      </c>
      <c r="BC705" s="211" t="s">
        <v>222</v>
      </c>
      <c r="BD705" s="211" t="s">
        <v>222</v>
      </c>
      <c r="BE705" s="209" t="s">
        <v>1756</v>
      </c>
      <c r="BF705" s="209" t="s">
        <v>1757</v>
      </c>
      <c r="BG705" s="211">
        <v>0</v>
      </c>
      <c r="BH705" s="211" t="s">
        <v>222</v>
      </c>
    </row>
    <row r="706" spans="1:60" x14ac:dyDescent="0.3">
      <c r="A706" s="208">
        <v>703</v>
      </c>
      <c r="B706" s="209" t="s">
        <v>2334</v>
      </c>
      <c r="C706" s="207" t="s">
        <v>234</v>
      </c>
      <c r="D706" s="209" t="s">
        <v>286</v>
      </c>
      <c r="E706" s="209" t="s">
        <v>163</v>
      </c>
      <c r="F706" s="209" t="s">
        <v>288</v>
      </c>
      <c r="G706" s="209" t="s">
        <v>1075</v>
      </c>
      <c r="H706" s="209" t="s">
        <v>2335</v>
      </c>
      <c r="I706" s="209" t="s">
        <v>291</v>
      </c>
      <c r="J706" s="209" t="s">
        <v>833</v>
      </c>
      <c r="K706" s="211">
        <v>100</v>
      </c>
      <c r="L706" s="211" t="s">
        <v>222</v>
      </c>
      <c r="M706" s="212">
        <v>3462.7687999</v>
      </c>
      <c r="N706" s="212">
        <v>3593.5534229</v>
      </c>
      <c r="O706" s="212">
        <v>4673.4052695999999</v>
      </c>
      <c r="P706" s="213">
        <v>46255</v>
      </c>
      <c r="Q706" s="211" t="s">
        <v>222</v>
      </c>
      <c r="R706" s="211" t="s">
        <v>222</v>
      </c>
      <c r="S706" s="211" t="s">
        <v>222</v>
      </c>
      <c r="T706" s="211">
        <v>112.75</v>
      </c>
      <c r="U706" s="211">
        <v>124.30058834</v>
      </c>
      <c r="V706" s="210">
        <v>90.707535257000004</v>
      </c>
      <c r="W706" s="213">
        <v>46118</v>
      </c>
      <c r="X706" s="211">
        <v>105.24903328000001</v>
      </c>
      <c r="Y706" s="214">
        <v>107.12687468999999</v>
      </c>
      <c r="Z706" s="213">
        <v>45895</v>
      </c>
      <c r="AA706" s="211" t="s">
        <v>222</v>
      </c>
      <c r="AB706" s="215" t="s">
        <v>222</v>
      </c>
      <c r="AC706" s="211" t="s">
        <v>222</v>
      </c>
      <c r="AD706" s="211" t="s">
        <v>222</v>
      </c>
      <c r="AE706" s="211" t="s">
        <v>222</v>
      </c>
      <c r="AF706" s="213">
        <v>46234</v>
      </c>
      <c r="AG706" s="210">
        <v>13.346780970999999</v>
      </c>
      <c r="AH706" s="211">
        <v>15.88</v>
      </c>
      <c r="AI706" s="211">
        <v>1</v>
      </c>
      <c r="AJ706" s="210">
        <v>2.4069028157000001</v>
      </c>
      <c r="AK706" s="210">
        <v>1.4561093913000001</v>
      </c>
      <c r="AL706" s="210">
        <v>-6.4232228667999998</v>
      </c>
      <c r="AM706" s="210">
        <v>-4.7115946913000002</v>
      </c>
      <c r="AN706" s="210">
        <v>7.5500519560999999</v>
      </c>
      <c r="AO706" s="210">
        <v>-6.7277959857000003</v>
      </c>
      <c r="AP706" s="210">
        <v>6.1188626204999999E-2</v>
      </c>
      <c r="AQ706" s="210">
        <v>0.37389833523999999</v>
      </c>
      <c r="AR706" s="211">
        <v>112.33</v>
      </c>
      <c r="AS706" s="210">
        <v>52.885306237000002</v>
      </c>
      <c r="AT706" s="210">
        <v>16.778199552</v>
      </c>
      <c r="AU706" s="210">
        <v>-3.5500427715999998</v>
      </c>
      <c r="AV706" s="210">
        <v>-4.2604489335000002</v>
      </c>
      <c r="AW706" s="210">
        <v>7.5794621027</v>
      </c>
      <c r="AX706" s="210">
        <v>-3.5500427715999998</v>
      </c>
      <c r="AY706" s="212">
        <v>6</v>
      </c>
      <c r="AZ706" s="212">
        <v>5</v>
      </c>
      <c r="BA706" s="210">
        <v>0.82290980909</v>
      </c>
      <c r="BB706" s="210">
        <v>-0.63587418231000004</v>
      </c>
      <c r="BC706" s="210">
        <v>1.2078602114999999</v>
      </c>
      <c r="BD706" s="210">
        <v>1.4254661099999999</v>
      </c>
      <c r="BE706" s="209" t="s">
        <v>1756</v>
      </c>
      <c r="BF706" s="209" t="s">
        <v>1760</v>
      </c>
      <c r="BG706" s="211">
        <v>1</v>
      </c>
      <c r="BH706" s="210">
        <v>0.84817642068999999</v>
      </c>
    </row>
    <row r="707" spans="1:60" x14ac:dyDescent="0.3">
      <c r="A707" s="208">
        <v>704</v>
      </c>
      <c r="B707" s="209" t="s">
        <v>2091</v>
      </c>
      <c r="C707" s="207" t="s">
        <v>844</v>
      </c>
      <c r="D707" s="209" t="s">
        <v>286</v>
      </c>
      <c r="E707" s="209" t="s">
        <v>1072</v>
      </c>
      <c r="F707" s="209" t="s">
        <v>288</v>
      </c>
      <c r="G707" s="209" t="s">
        <v>1548</v>
      </c>
      <c r="H707" s="209" t="s">
        <v>293</v>
      </c>
      <c r="I707" s="209" t="s">
        <v>291</v>
      </c>
      <c r="J707" s="209" t="s">
        <v>833</v>
      </c>
      <c r="K707" s="211">
        <v>0</v>
      </c>
      <c r="L707" s="211" t="s">
        <v>222</v>
      </c>
      <c r="M707" s="212">
        <v>4.5469732799999996</v>
      </c>
      <c r="N707" s="212">
        <v>0</v>
      </c>
      <c r="O707" s="212">
        <v>0</v>
      </c>
      <c r="P707" s="213">
        <v>45936</v>
      </c>
      <c r="Q707" s="211" t="s">
        <v>222</v>
      </c>
      <c r="R707" s="211" t="s">
        <v>222</v>
      </c>
      <c r="S707" s="211" t="s">
        <v>222</v>
      </c>
      <c r="T707" s="211" t="s">
        <v>222</v>
      </c>
      <c r="U707" s="211">
        <v>0.81</v>
      </c>
      <c r="V707" s="211" t="s">
        <v>222</v>
      </c>
      <c r="W707" s="213">
        <v>45926</v>
      </c>
      <c r="X707" s="211">
        <v>0.24</v>
      </c>
      <c r="Y707" s="211" t="s">
        <v>222</v>
      </c>
      <c r="Z707" s="213">
        <v>45936</v>
      </c>
      <c r="AA707" s="211" t="s">
        <v>222</v>
      </c>
      <c r="AB707" s="213">
        <v>46234</v>
      </c>
      <c r="AC707" s="212">
        <v>107089.622</v>
      </c>
      <c r="AD707" s="212">
        <v>10978689.823999999</v>
      </c>
      <c r="AE707" s="211" t="s">
        <v>222</v>
      </c>
      <c r="AF707" s="215" t="s">
        <v>222</v>
      </c>
      <c r="AG707" s="211" t="s">
        <v>222</v>
      </c>
      <c r="AH707" s="211">
        <v>0</v>
      </c>
      <c r="AI707" s="211">
        <v>0</v>
      </c>
      <c r="AJ707" s="211" t="s">
        <v>222</v>
      </c>
      <c r="AK707" s="211" t="s">
        <v>222</v>
      </c>
      <c r="AL707" s="211" t="s">
        <v>222</v>
      </c>
      <c r="AM707" s="211" t="s">
        <v>222</v>
      </c>
      <c r="AN707" s="211" t="s">
        <v>222</v>
      </c>
      <c r="AO707" s="211" t="s">
        <v>222</v>
      </c>
      <c r="AP707" s="211" t="s">
        <v>222</v>
      </c>
      <c r="AQ707" s="211" t="s">
        <v>222</v>
      </c>
      <c r="AR707" s="211" t="s">
        <v>222</v>
      </c>
      <c r="AS707" s="211" t="s">
        <v>222</v>
      </c>
      <c r="AT707" s="211" t="s">
        <v>222</v>
      </c>
      <c r="AU707" s="211" t="s">
        <v>222</v>
      </c>
      <c r="AV707" s="211" t="s">
        <v>222</v>
      </c>
      <c r="AW707" s="210">
        <v>-47.826086955999997</v>
      </c>
      <c r="AX707" s="210">
        <v>-47.826086955999997</v>
      </c>
      <c r="AY707" s="211" t="s">
        <v>222</v>
      </c>
      <c r="AZ707" s="211" t="s">
        <v>222</v>
      </c>
      <c r="BA707" s="211" t="s">
        <v>222</v>
      </c>
      <c r="BB707" s="211" t="s">
        <v>222</v>
      </c>
      <c r="BC707" s="211" t="s">
        <v>222</v>
      </c>
      <c r="BD707" s="211" t="s">
        <v>222</v>
      </c>
      <c r="BE707" s="209" t="s">
        <v>1756</v>
      </c>
      <c r="BF707" s="209" t="s">
        <v>1757</v>
      </c>
      <c r="BG707" s="211">
        <v>0</v>
      </c>
      <c r="BH707" s="211" t="s">
        <v>222</v>
      </c>
    </row>
    <row r="708" spans="1:60" x14ac:dyDescent="0.3">
      <c r="A708" s="208">
        <v>705</v>
      </c>
      <c r="B708" s="209" t="s">
        <v>2104</v>
      </c>
      <c r="C708" s="207" t="s">
        <v>844</v>
      </c>
      <c r="D708" s="209" t="s">
        <v>286</v>
      </c>
      <c r="E708" s="209" t="s">
        <v>1072</v>
      </c>
      <c r="F708" s="209" t="s">
        <v>288</v>
      </c>
      <c r="G708" s="209" t="s">
        <v>2508</v>
      </c>
      <c r="H708" s="209" t="s">
        <v>480</v>
      </c>
      <c r="I708" s="209" t="s">
        <v>222</v>
      </c>
      <c r="J708" s="209" t="s">
        <v>833</v>
      </c>
      <c r="K708" s="211">
        <v>10.769230769</v>
      </c>
      <c r="L708" s="211" t="s">
        <v>222</v>
      </c>
      <c r="M708" s="211" t="s">
        <v>222</v>
      </c>
      <c r="N708" s="211" t="s">
        <v>222</v>
      </c>
      <c r="O708" s="211" t="s">
        <v>222</v>
      </c>
      <c r="P708" s="213">
        <v>46244</v>
      </c>
      <c r="Q708" s="211" t="s">
        <v>222</v>
      </c>
      <c r="R708" s="211" t="s">
        <v>222</v>
      </c>
      <c r="S708" s="211" t="s">
        <v>222</v>
      </c>
      <c r="T708" s="211" t="s">
        <v>222</v>
      </c>
      <c r="U708" s="211" t="s">
        <v>222</v>
      </c>
      <c r="V708" s="211" t="s">
        <v>222</v>
      </c>
      <c r="W708" s="215" t="s">
        <v>222</v>
      </c>
      <c r="X708" s="211" t="s">
        <v>222</v>
      </c>
      <c r="Y708" s="211" t="s">
        <v>222</v>
      </c>
      <c r="Z708" s="215" t="s">
        <v>222</v>
      </c>
      <c r="AA708" s="211" t="s">
        <v>222</v>
      </c>
      <c r="AB708" s="213">
        <v>46234</v>
      </c>
      <c r="AC708" s="212">
        <v>202202.38500000001</v>
      </c>
      <c r="AD708" s="212">
        <v>1765949.1163999999</v>
      </c>
      <c r="AE708" s="211" t="s">
        <v>222</v>
      </c>
      <c r="AF708" s="215" t="s">
        <v>222</v>
      </c>
      <c r="AG708" s="211" t="s">
        <v>222</v>
      </c>
      <c r="AH708" s="211" t="s">
        <v>222</v>
      </c>
      <c r="AI708" s="211" t="s">
        <v>222</v>
      </c>
      <c r="AJ708" s="211" t="s">
        <v>222</v>
      </c>
      <c r="AK708" s="211" t="s">
        <v>222</v>
      </c>
      <c r="AL708" s="211" t="s">
        <v>222</v>
      </c>
      <c r="AM708" s="211" t="s">
        <v>222</v>
      </c>
      <c r="AN708" s="211" t="s">
        <v>222</v>
      </c>
      <c r="AO708" s="211" t="s">
        <v>222</v>
      </c>
      <c r="AP708" s="211" t="s">
        <v>222</v>
      </c>
      <c r="AQ708" s="211" t="s">
        <v>222</v>
      </c>
      <c r="AR708" s="211" t="s">
        <v>222</v>
      </c>
      <c r="AS708" s="211" t="s">
        <v>222</v>
      </c>
      <c r="AT708" s="211" t="s">
        <v>222</v>
      </c>
      <c r="AU708" s="211" t="s">
        <v>222</v>
      </c>
      <c r="AV708" s="211" t="s">
        <v>222</v>
      </c>
      <c r="AW708" s="210">
        <v>-44.444444443999998</v>
      </c>
      <c r="AX708" s="210">
        <v>-44.444444443999998</v>
      </c>
      <c r="AY708" s="211" t="s">
        <v>222</v>
      </c>
      <c r="AZ708" s="211" t="s">
        <v>222</v>
      </c>
      <c r="BA708" s="211" t="s">
        <v>222</v>
      </c>
      <c r="BB708" s="211" t="s">
        <v>222</v>
      </c>
      <c r="BC708" s="211" t="s">
        <v>222</v>
      </c>
      <c r="BD708" s="211" t="s">
        <v>222</v>
      </c>
      <c r="BE708" s="209" t="s">
        <v>1756</v>
      </c>
      <c r="BF708" s="209" t="s">
        <v>1757</v>
      </c>
      <c r="BG708" s="211">
        <v>0</v>
      </c>
      <c r="BH708" s="210">
        <v>0</v>
      </c>
    </row>
    <row r="709" spans="1:60" x14ac:dyDescent="0.3">
      <c r="A709" s="208">
        <v>706</v>
      </c>
      <c r="B709" s="209" t="s">
        <v>2099</v>
      </c>
      <c r="C709" s="207" t="s">
        <v>844</v>
      </c>
      <c r="D709" s="209" t="s">
        <v>286</v>
      </c>
      <c r="E709" s="209" t="s">
        <v>1072</v>
      </c>
      <c r="F709" s="209" t="s">
        <v>288</v>
      </c>
      <c r="G709" s="209" t="s">
        <v>1898</v>
      </c>
      <c r="H709" s="209" t="s">
        <v>1204</v>
      </c>
      <c r="I709" s="209" t="s">
        <v>222</v>
      </c>
      <c r="J709" s="209" t="s">
        <v>833</v>
      </c>
      <c r="K709" s="211">
        <v>0</v>
      </c>
      <c r="L709" s="211" t="s">
        <v>222</v>
      </c>
      <c r="M709" s="212">
        <v>0</v>
      </c>
      <c r="N709" s="212">
        <v>0</v>
      </c>
      <c r="O709" s="212">
        <v>0</v>
      </c>
      <c r="P709" s="213">
        <v>45870</v>
      </c>
      <c r="Q709" s="211" t="s">
        <v>222</v>
      </c>
      <c r="R709" s="211" t="s">
        <v>222</v>
      </c>
      <c r="S709" s="211" t="s">
        <v>222</v>
      </c>
      <c r="T709" s="211" t="s">
        <v>222</v>
      </c>
      <c r="U709" s="211" t="s">
        <v>222</v>
      </c>
      <c r="V709" s="211" t="s">
        <v>222</v>
      </c>
      <c r="W709" s="215" t="s">
        <v>222</v>
      </c>
      <c r="X709" s="211" t="s">
        <v>222</v>
      </c>
      <c r="Y709" s="211" t="s">
        <v>222</v>
      </c>
      <c r="Z709" s="215" t="s">
        <v>222</v>
      </c>
      <c r="AA709" s="211" t="s">
        <v>222</v>
      </c>
      <c r="AB709" s="213">
        <v>46234</v>
      </c>
      <c r="AC709" s="212">
        <v>21484.73</v>
      </c>
      <c r="AD709" s="212">
        <v>2160369.7026</v>
      </c>
      <c r="AE709" s="211" t="s">
        <v>222</v>
      </c>
      <c r="AF709" s="215" t="s">
        <v>222</v>
      </c>
      <c r="AG709" s="210">
        <v>0</v>
      </c>
      <c r="AH709" s="211">
        <v>0</v>
      </c>
      <c r="AI709" s="211">
        <v>0</v>
      </c>
      <c r="AJ709" s="211" t="s">
        <v>222</v>
      </c>
      <c r="AK709" s="211" t="s">
        <v>222</v>
      </c>
      <c r="AL709" s="211" t="s">
        <v>222</v>
      </c>
      <c r="AM709" s="211" t="s">
        <v>222</v>
      </c>
      <c r="AN709" s="211" t="s">
        <v>222</v>
      </c>
      <c r="AO709" s="211" t="s">
        <v>222</v>
      </c>
      <c r="AP709" s="211" t="s">
        <v>222</v>
      </c>
      <c r="AQ709" s="211" t="s">
        <v>222</v>
      </c>
      <c r="AR709" s="211" t="s">
        <v>222</v>
      </c>
      <c r="AS709" s="211" t="s">
        <v>222</v>
      </c>
      <c r="AT709" s="211" t="s">
        <v>222</v>
      </c>
      <c r="AU709" s="211" t="s">
        <v>222</v>
      </c>
      <c r="AV709" s="211" t="s">
        <v>222</v>
      </c>
      <c r="AW709" s="211" t="s">
        <v>222</v>
      </c>
      <c r="AX709" s="211" t="s">
        <v>222</v>
      </c>
      <c r="AY709" s="211" t="s">
        <v>222</v>
      </c>
      <c r="AZ709" s="211" t="s">
        <v>222</v>
      </c>
      <c r="BA709" s="211" t="s">
        <v>222</v>
      </c>
      <c r="BB709" s="211" t="s">
        <v>222</v>
      </c>
      <c r="BC709" s="211" t="s">
        <v>222</v>
      </c>
      <c r="BD709" s="211" t="s">
        <v>222</v>
      </c>
      <c r="BE709" s="209" t="s">
        <v>1756</v>
      </c>
      <c r="BF709" s="209" t="s">
        <v>1757</v>
      </c>
      <c r="BG709" s="211">
        <v>0</v>
      </c>
      <c r="BH709" s="211" t="s">
        <v>222</v>
      </c>
    </row>
    <row r="710" spans="1:60" x14ac:dyDescent="0.3">
      <c r="A710" s="208">
        <v>707</v>
      </c>
      <c r="B710" s="209" t="s">
        <v>2266</v>
      </c>
      <c r="C710" s="207" t="s">
        <v>844</v>
      </c>
      <c r="D710" s="209" t="s">
        <v>286</v>
      </c>
      <c r="E710" s="209" t="s">
        <v>1072</v>
      </c>
      <c r="F710" s="209" t="s">
        <v>288</v>
      </c>
      <c r="G710" s="209" t="s">
        <v>2080</v>
      </c>
      <c r="H710" s="209" t="s">
        <v>995</v>
      </c>
      <c r="I710" s="209" t="s">
        <v>222</v>
      </c>
      <c r="J710" s="209" t="s">
        <v>833</v>
      </c>
      <c r="K710" s="211">
        <v>0</v>
      </c>
      <c r="L710" s="211" t="s">
        <v>222</v>
      </c>
      <c r="M710" s="211" t="s">
        <v>222</v>
      </c>
      <c r="N710" s="211" t="s">
        <v>222</v>
      </c>
      <c r="O710" s="211" t="s">
        <v>222</v>
      </c>
      <c r="P710" s="215" t="s">
        <v>222</v>
      </c>
      <c r="Q710" s="211" t="s">
        <v>222</v>
      </c>
      <c r="R710" s="211" t="s">
        <v>222</v>
      </c>
      <c r="S710" s="211" t="s">
        <v>222</v>
      </c>
      <c r="T710" s="211" t="s">
        <v>222</v>
      </c>
      <c r="U710" s="211" t="s">
        <v>222</v>
      </c>
      <c r="V710" s="211" t="s">
        <v>222</v>
      </c>
      <c r="W710" s="215" t="s">
        <v>222</v>
      </c>
      <c r="X710" s="211" t="s">
        <v>222</v>
      </c>
      <c r="Y710" s="211" t="s">
        <v>222</v>
      </c>
      <c r="Z710" s="215" t="s">
        <v>222</v>
      </c>
      <c r="AA710" s="211" t="s">
        <v>222</v>
      </c>
      <c r="AB710" s="213">
        <v>46234</v>
      </c>
      <c r="AC710" s="212">
        <v>801.34400000000005</v>
      </c>
      <c r="AD710" s="212">
        <v>226043.15030000001</v>
      </c>
      <c r="AE710" s="211" t="s">
        <v>222</v>
      </c>
      <c r="AF710" s="215" t="s">
        <v>222</v>
      </c>
      <c r="AG710" s="211" t="s">
        <v>222</v>
      </c>
      <c r="AH710" s="211" t="s">
        <v>222</v>
      </c>
      <c r="AI710" s="211" t="s">
        <v>222</v>
      </c>
      <c r="AJ710" s="211" t="s">
        <v>222</v>
      </c>
      <c r="AK710" s="211" t="s">
        <v>222</v>
      </c>
      <c r="AL710" s="211" t="s">
        <v>222</v>
      </c>
      <c r="AM710" s="211" t="s">
        <v>222</v>
      </c>
      <c r="AN710" s="211" t="s">
        <v>222</v>
      </c>
      <c r="AO710" s="211" t="s">
        <v>222</v>
      </c>
      <c r="AP710" s="211" t="s">
        <v>222</v>
      </c>
      <c r="AQ710" s="211" t="s">
        <v>222</v>
      </c>
      <c r="AR710" s="211" t="s">
        <v>222</v>
      </c>
      <c r="AS710" s="211" t="s">
        <v>222</v>
      </c>
      <c r="AT710" s="211" t="s">
        <v>222</v>
      </c>
      <c r="AU710" s="211" t="s">
        <v>222</v>
      </c>
      <c r="AV710" s="211" t="s">
        <v>222</v>
      </c>
      <c r="AW710" s="211" t="s">
        <v>222</v>
      </c>
      <c r="AX710" s="211" t="s">
        <v>222</v>
      </c>
      <c r="AY710" s="211" t="s">
        <v>222</v>
      </c>
      <c r="AZ710" s="211" t="s">
        <v>222</v>
      </c>
      <c r="BA710" s="211" t="s">
        <v>222</v>
      </c>
      <c r="BB710" s="211" t="s">
        <v>222</v>
      </c>
      <c r="BC710" s="211" t="s">
        <v>222</v>
      </c>
      <c r="BD710" s="211" t="s">
        <v>222</v>
      </c>
      <c r="BE710" s="209" t="s">
        <v>1756</v>
      </c>
      <c r="BF710" s="209" t="s">
        <v>1757</v>
      </c>
      <c r="BG710" s="211" t="s">
        <v>222</v>
      </c>
      <c r="BH710" s="211" t="s">
        <v>222</v>
      </c>
    </row>
    <row r="711" spans="1:60" x14ac:dyDescent="0.3">
      <c r="A711" s="208">
        <v>708</v>
      </c>
      <c r="B711" s="209" t="s">
        <v>1882</v>
      </c>
      <c r="C711" s="207" t="s">
        <v>844</v>
      </c>
      <c r="D711" s="209" t="s">
        <v>286</v>
      </c>
      <c r="E711" s="209" t="s">
        <v>1072</v>
      </c>
      <c r="F711" s="209" t="s">
        <v>288</v>
      </c>
      <c r="G711" s="209" t="s">
        <v>1899</v>
      </c>
      <c r="H711" s="209" t="s">
        <v>1884</v>
      </c>
      <c r="I711" s="209" t="s">
        <v>222</v>
      </c>
      <c r="J711" s="209" t="s">
        <v>833</v>
      </c>
      <c r="K711" s="211">
        <v>0</v>
      </c>
      <c r="L711" s="211" t="s">
        <v>222</v>
      </c>
      <c r="M711" s="211" t="s">
        <v>222</v>
      </c>
      <c r="N711" s="211" t="s">
        <v>222</v>
      </c>
      <c r="O711" s="211" t="s">
        <v>222</v>
      </c>
      <c r="P711" s="215" t="s">
        <v>222</v>
      </c>
      <c r="Q711" s="211" t="s">
        <v>222</v>
      </c>
      <c r="R711" s="211" t="s">
        <v>222</v>
      </c>
      <c r="S711" s="211" t="s">
        <v>222</v>
      </c>
      <c r="T711" s="211" t="s">
        <v>222</v>
      </c>
      <c r="U711" s="211" t="s">
        <v>222</v>
      </c>
      <c r="V711" s="211" t="s">
        <v>222</v>
      </c>
      <c r="W711" s="215" t="s">
        <v>222</v>
      </c>
      <c r="X711" s="211" t="s">
        <v>222</v>
      </c>
      <c r="Y711" s="211" t="s">
        <v>222</v>
      </c>
      <c r="Z711" s="215" t="s">
        <v>222</v>
      </c>
      <c r="AA711" s="211" t="s">
        <v>222</v>
      </c>
      <c r="AB711" s="213">
        <v>46234</v>
      </c>
      <c r="AC711" s="212">
        <v>5365.2849999999999</v>
      </c>
      <c r="AD711" s="212">
        <v>71298.448940000002</v>
      </c>
      <c r="AE711" s="211" t="s">
        <v>222</v>
      </c>
      <c r="AF711" s="215" t="s">
        <v>222</v>
      </c>
      <c r="AG711" s="211" t="s">
        <v>222</v>
      </c>
      <c r="AH711" s="211" t="s">
        <v>222</v>
      </c>
      <c r="AI711" s="211" t="s">
        <v>222</v>
      </c>
      <c r="AJ711" s="211" t="s">
        <v>222</v>
      </c>
      <c r="AK711" s="211" t="s">
        <v>222</v>
      </c>
      <c r="AL711" s="211" t="s">
        <v>222</v>
      </c>
      <c r="AM711" s="211" t="s">
        <v>222</v>
      </c>
      <c r="AN711" s="211" t="s">
        <v>222</v>
      </c>
      <c r="AO711" s="211" t="s">
        <v>222</v>
      </c>
      <c r="AP711" s="211" t="s">
        <v>222</v>
      </c>
      <c r="AQ711" s="211" t="s">
        <v>222</v>
      </c>
      <c r="AR711" s="211" t="s">
        <v>222</v>
      </c>
      <c r="AS711" s="211" t="s">
        <v>222</v>
      </c>
      <c r="AT711" s="211" t="s">
        <v>222</v>
      </c>
      <c r="AU711" s="211" t="s">
        <v>222</v>
      </c>
      <c r="AV711" s="211" t="s">
        <v>222</v>
      </c>
      <c r="AW711" s="211" t="s">
        <v>222</v>
      </c>
      <c r="AX711" s="211" t="s">
        <v>222</v>
      </c>
      <c r="AY711" s="211" t="s">
        <v>222</v>
      </c>
      <c r="AZ711" s="211" t="s">
        <v>222</v>
      </c>
      <c r="BA711" s="211" t="s">
        <v>222</v>
      </c>
      <c r="BB711" s="211" t="s">
        <v>222</v>
      </c>
      <c r="BC711" s="211" t="s">
        <v>222</v>
      </c>
      <c r="BD711" s="211" t="s">
        <v>222</v>
      </c>
      <c r="BE711" s="209" t="s">
        <v>1756</v>
      </c>
      <c r="BF711" s="209" t="s">
        <v>1757</v>
      </c>
      <c r="BG711" s="211" t="s">
        <v>222</v>
      </c>
      <c r="BH711" s="211" t="s">
        <v>222</v>
      </c>
    </row>
    <row r="712" spans="1:60" x14ac:dyDescent="0.3">
      <c r="A712" s="208">
        <v>709</v>
      </c>
      <c r="B712" s="209" t="s">
        <v>2269</v>
      </c>
      <c r="C712" s="207" t="s">
        <v>844</v>
      </c>
      <c r="D712" s="209" t="s">
        <v>286</v>
      </c>
      <c r="E712" s="209" t="s">
        <v>1072</v>
      </c>
      <c r="F712" s="209" t="s">
        <v>288</v>
      </c>
      <c r="G712" s="209" t="s">
        <v>1852</v>
      </c>
      <c r="H712" s="209" t="s">
        <v>1206</v>
      </c>
      <c r="I712" s="209" t="s">
        <v>222</v>
      </c>
      <c r="J712" s="209" t="s">
        <v>833</v>
      </c>
      <c r="K712" s="211">
        <v>0</v>
      </c>
      <c r="L712" s="211" t="s">
        <v>222</v>
      </c>
      <c r="M712" s="211" t="s">
        <v>222</v>
      </c>
      <c r="N712" s="211" t="s">
        <v>222</v>
      </c>
      <c r="O712" s="211" t="s">
        <v>222</v>
      </c>
      <c r="P712" s="215" t="s">
        <v>222</v>
      </c>
      <c r="Q712" s="211" t="s">
        <v>222</v>
      </c>
      <c r="R712" s="211" t="s">
        <v>222</v>
      </c>
      <c r="S712" s="211" t="s">
        <v>222</v>
      </c>
      <c r="T712" s="211" t="s">
        <v>222</v>
      </c>
      <c r="U712" s="211" t="s">
        <v>222</v>
      </c>
      <c r="V712" s="211" t="s">
        <v>222</v>
      </c>
      <c r="W712" s="215" t="s">
        <v>222</v>
      </c>
      <c r="X712" s="211" t="s">
        <v>222</v>
      </c>
      <c r="Y712" s="211" t="s">
        <v>222</v>
      </c>
      <c r="Z712" s="215" t="s">
        <v>222</v>
      </c>
      <c r="AA712" s="211" t="s">
        <v>222</v>
      </c>
      <c r="AB712" s="213">
        <v>46234</v>
      </c>
      <c r="AC712" s="212">
        <v>3421.31</v>
      </c>
      <c r="AD712" s="212">
        <v>95071.149780000007</v>
      </c>
      <c r="AE712" s="211" t="s">
        <v>222</v>
      </c>
      <c r="AF712" s="215" t="s">
        <v>222</v>
      </c>
      <c r="AG712" s="211" t="s">
        <v>222</v>
      </c>
      <c r="AH712" s="211" t="s">
        <v>222</v>
      </c>
      <c r="AI712" s="211" t="s">
        <v>222</v>
      </c>
      <c r="AJ712" s="211" t="s">
        <v>222</v>
      </c>
      <c r="AK712" s="211" t="s">
        <v>222</v>
      </c>
      <c r="AL712" s="211" t="s">
        <v>222</v>
      </c>
      <c r="AM712" s="211" t="s">
        <v>222</v>
      </c>
      <c r="AN712" s="211" t="s">
        <v>222</v>
      </c>
      <c r="AO712" s="211" t="s">
        <v>222</v>
      </c>
      <c r="AP712" s="211" t="s">
        <v>222</v>
      </c>
      <c r="AQ712" s="211" t="s">
        <v>222</v>
      </c>
      <c r="AR712" s="211" t="s">
        <v>222</v>
      </c>
      <c r="AS712" s="211" t="s">
        <v>222</v>
      </c>
      <c r="AT712" s="211" t="s">
        <v>222</v>
      </c>
      <c r="AU712" s="211" t="s">
        <v>222</v>
      </c>
      <c r="AV712" s="211" t="s">
        <v>222</v>
      </c>
      <c r="AW712" s="211" t="s">
        <v>222</v>
      </c>
      <c r="AX712" s="211" t="s">
        <v>222</v>
      </c>
      <c r="AY712" s="211" t="s">
        <v>222</v>
      </c>
      <c r="AZ712" s="211" t="s">
        <v>222</v>
      </c>
      <c r="BA712" s="211" t="s">
        <v>222</v>
      </c>
      <c r="BB712" s="211" t="s">
        <v>222</v>
      </c>
      <c r="BC712" s="211" t="s">
        <v>222</v>
      </c>
      <c r="BD712" s="211" t="s">
        <v>222</v>
      </c>
      <c r="BE712" s="209" t="s">
        <v>1756</v>
      </c>
      <c r="BF712" s="209" t="s">
        <v>1757</v>
      </c>
      <c r="BG712" s="211" t="s">
        <v>222</v>
      </c>
      <c r="BH712" s="211" t="s">
        <v>222</v>
      </c>
    </row>
    <row r="713" spans="1:60" x14ac:dyDescent="0.3">
      <c r="A713" s="208">
        <v>710</v>
      </c>
      <c r="B713" s="209" t="s">
        <v>640</v>
      </c>
      <c r="C713" s="207" t="s">
        <v>234</v>
      </c>
      <c r="D713" s="209" t="s">
        <v>286</v>
      </c>
      <c r="E713" s="209" t="s">
        <v>287</v>
      </c>
      <c r="F713" s="209" t="s">
        <v>288</v>
      </c>
      <c r="G713" s="209" t="s">
        <v>641</v>
      </c>
      <c r="H713" s="209" t="s">
        <v>222</v>
      </c>
      <c r="I713" s="209" t="s">
        <v>222</v>
      </c>
      <c r="J713" s="209" t="s">
        <v>234</v>
      </c>
      <c r="K713" s="211">
        <v>100</v>
      </c>
      <c r="L713" s="211" t="s">
        <v>222</v>
      </c>
      <c r="M713" s="211" t="s">
        <v>222</v>
      </c>
      <c r="N713" s="211" t="s">
        <v>222</v>
      </c>
      <c r="O713" s="211" t="s">
        <v>222</v>
      </c>
      <c r="P713" s="213">
        <v>46255</v>
      </c>
      <c r="Q713" s="211" t="s">
        <v>222</v>
      </c>
      <c r="R713" s="211" t="s">
        <v>222</v>
      </c>
      <c r="S713" s="211" t="s">
        <v>222</v>
      </c>
      <c r="T713" s="211">
        <v>3557.92</v>
      </c>
      <c r="U713" s="211">
        <v>4110.79</v>
      </c>
      <c r="V713" s="210">
        <v>86.550760315999995</v>
      </c>
      <c r="W713" s="213">
        <v>46126</v>
      </c>
      <c r="X713" s="211">
        <v>2794.61</v>
      </c>
      <c r="Y713" s="214">
        <v>127.3136502</v>
      </c>
      <c r="Z713" s="213">
        <v>45895</v>
      </c>
      <c r="AA713" s="211" t="s">
        <v>222</v>
      </c>
      <c r="AB713" s="215" t="s">
        <v>222</v>
      </c>
      <c r="AC713" s="211" t="s">
        <v>222</v>
      </c>
      <c r="AD713" s="211" t="s">
        <v>222</v>
      </c>
      <c r="AE713" s="211" t="s">
        <v>222</v>
      </c>
      <c r="AF713" s="215" t="s">
        <v>222</v>
      </c>
      <c r="AG713" s="210">
        <v>0</v>
      </c>
      <c r="AH713" s="211">
        <v>0</v>
      </c>
      <c r="AI713" s="211">
        <v>0</v>
      </c>
      <c r="AJ713" s="210">
        <v>1.6833284749999999</v>
      </c>
      <c r="AK713" s="210">
        <v>0.73253505052000001</v>
      </c>
      <c r="AL713" s="210">
        <v>-0.94132910880999998</v>
      </c>
      <c r="AM713" s="210">
        <v>-3.1223196708000001</v>
      </c>
      <c r="AN713" s="210">
        <v>30.247064982000001</v>
      </c>
      <c r="AO713" s="210">
        <v>7.9796903785</v>
      </c>
      <c r="AP713" s="210">
        <v>22.758201652</v>
      </c>
      <c r="AQ713" s="210">
        <v>2.5629790632999998</v>
      </c>
      <c r="AR713" s="211">
        <v>3469.01</v>
      </c>
      <c r="AS713" s="210">
        <v>53.193541443000001</v>
      </c>
      <c r="AT713" s="210">
        <v>17.086434756999999</v>
      </c>
      <c r="AU713" s="210">
        <v>-3.6720769991000002</v>
      </c>
      <c r="AV713" s="210">
        <v>10.44703743</v>
      </c>
      <c r="AW713" s="210">
        <v>12.871966227</v>
      </c>
      <c r="AX713" s="210">
        <v>-7.7197947082000002</v>
      </c>
      <c r="AY713" s="212">
        <v>8</v>
      </c>
      <c r="AZ713" s="212">
        <v>8</v>
      </c>
      <c r="BA713" s="210">
        <v>0</v>
      </c>
      <c r="BB713" s="210">
        <v>0.72238094648999995</v>
      </c>
      <c r="BC713" s="210">
        <v>1.6303913272999999</v>
      </c>
      <c r="BD713" s="210">
        <v>25.719976500000001</v>
      </c>
      <c r="BE713" s="209" t="s">
        <v>1756</v>
      </c>
      <c r="BF713" s="209" t="s">
        <v>222</v>
      </c>
      <c r="BG713" s="211">
        <v>0</v>
      </c>
      <c r="BH713" s="210">
        <v>0</v>
      </c>
    </row>
    <row r="714" spans="1:60" x14ac:dyDescent="0.3">
      <c r="A714" s="208">
        <v>711</v>
      </c>
      <c r="B714" s="209" t="s">
        <v>1802</v>
      </c>
      <c r="C714" s="207" t="s">
        <v>844</v>
      </c>
      <c r="D714" s="209" t="s">
        <v>286</v>
      </c>
      <c r="E714" s="209" t="s">
        <v>1072</v>
      </c>
      <c r="F714" s="209" t="s">
        <v>288</v>
      </c>
      <c r="G714" s="209" t="s">
        <v>1853</v>
      </c>
      <c r="H714" s="209" t="s">
        <v>1804</v>
      </c>
      <c r="I714" s="209" t="s">
        <v>291</v>
      </c>
      <c r="J714" s="209" t="s">
        <v>833</v>
      </c>
      <c r="K714" s="211">
        <v>0</v>
      </c>
      <c r="L714" s="211" t="s">
        <v>222</v>
      </c>
      <c r="M714" s="211" t="s">
        <v>222</v>
      </c>
      <c r="N714" s="211" t="s">
        <v>222</v>
      </c>
      <c r="O714" s="211" t="s">
        <v>222</v>
      </c>
      <c r="P714" s="215" t="s">
        <v>222</v>
      </c>
      <c r="Q714" s="211" t="s">
        <v>222</v>
      </c>
      <c r="R714" s="211" t="s">
        <v>222</v>
      </c>
      <c r="S714" s="211" t="s">
        <v>222</v>
      </c>
      <c r="T714" s="211" t="s">
        <v>222</v>
      </c>
      <c r="U714" s="211" t="s">
        <v>222</v>
      </c>
      <c r="V714" s="211" t="s">
        <v>222</v>
      </c>
      <c r="W714" s="215" t="s">
        <v>222</v>
      </c>
      <c r="X714" s="211" t="s">
        <v>222</v>
      </c>
      <c r="Y714" s="211" t="s">
        <v>222</v>
      </c>
      <c r="Z714" s="215" t="s">
        <v>222</v>
      </c>
      <c r="AA714" s="211" t="s">
        <v>222</v>
      </c>
      <c r="AB714" s="213">
        <v>46234</v>
      </c>
      <c r="AC714" s="212">
        <v>1858.798</v>
      </c>
      <c r="AD714" s="212">
        <v>192819.69712999999</v>
      </c>
      <c r="AE714" s="211" t="s">
        <v>222</v>
      </c>
      <c r="AF714" s="215" t="s">
        <v>222</v>
      </c>
      <c r="AG714" s="211" t="s">
        <v>222</v>
      </c>
      <c r="AH714" s="211" t="s">
        <v>222</v>
      </c>
      <c r="AI714" s="211" t="s">
        <v>222</v>
      </c>
      <c r="AJ714" s="211" t="s">
        <v>222</v>
      </c>
      <c r="AK714" s="211" t="s">
        <v>222</v>
      </c>
      <c r="AL714" s="211" t="s">
        <v>222</v>
      </c>
      <c r="AM714" s="211" t="s">
        <v>222</v>
      </c>
      <c r="AN714" s="211" t="s">
        <v>222</v>
      </c>
      <c r="AO714" s="211" t="s">
        <v>222</v>
      </c>
      <c r="AP714" s="211" t="s">
        <v>222</v>
      </c>
      <c r="AQ714" s="211" t="s">
        <v>222</v>
      </c>
      <c r="AR714" s="211" t="s">
        <v>222</v>
      </c>
      <c r="AS714" s="211" t="s">
        <v>222</v>
      </c>
      <c r="AT714" s="211" t="s">
        <v>222</v>
      </c>
      <c r="AU714" s="211" t="s">
        <v>222</v>
      </c>
      <c r="AV714" s="211" t="s">
        <v>222</v>
      </c>
      <c r="AW714" s="211" t="s">
        <v>222</v>
      </c>
      <c r="AX714" s="211" t="s">
        <v>222</v>
      </c>
      <c r="AY714" s="211" t="s">
        <v>222</v>
      </c>
      <c r="AZ714" s="211" t="s">
        <v>222</v>
      </c>
      <c r="BA714" s="211" t="s">
        <v>222</v>
      </c>
      <c r="BB714" s="211" t="s">
        <v>222</v>
      </c>
      <c r="BC714" s="211" t="s">
        <v>222</v>
      </c>
      <c r="BD714" s="211" t="s">
        <v>222</v>
      </c>
      <c r="BE714" s="209" t="s">
        <v>1756</v>
      </c>
      <c r="BF714" s="209" t="s">
        <v>1757</v>
      </c>
      <c r="BG714" s="211" t="s">
        <v>222</v>
      </c>
      <c r="BH714" s="211" t="s">
        <v>222</v>
      </c>
    </row>
    <row r="715" spans="1:60" x14ac:dyDescent="0.3">
      <c r="A715" s="208">
        <v>712</v>
      </c>
      <c r="B715" s="209" t="s">
        <v>2272</v>
      </c>
      <c r="C715" s="207" t="s">
        <v>844</v>
      </c>
      <c r="D715" s="209" t="s">
        <v>286</v>
      </c>
      <c r="E715" s="209" t="s">
        <v>1072</v>
      </c>
      <c r="F715" s="209" t="s">
        <v>288</v>
      </c>
      <c r="G715" s="209" t="s">
        <v>1550</v>
      </c>
      <c r="H715" s="209" t="s">
        <v>502</v>
      </c>
      <c r="I715" s="209" t="s">
        <v>291</v>
      </c>
      <c r="J715" s="209" t="s">
        <v>833</v>
      </c>
      <c r="K715" s="211">
        <v>0</v>
      </c>
      <c r="L715" s="211" t="s">
        <v>222</v>
      </c>
      <c r="M715" s="211" t="s">
        <v>222</v>
      </c>
      <c r="N715" s="211" t="s">
        <v>222</v>
      </c>
      <c r="O715" s="211" t="s">
        <v>222</v>
      </c>
      <c r="P715" s="215" t="s">
        <v>222</v>
      </c>
      <c r="Q715" s="211" t="s">
        <v>222</v>
      </c>
      <c r="R715" s="211" t="s">
        <v>222</v>
      </c>
      <c r="S715" s="211" t="s">
        <v>222</v>
      </c>
      <c r="T715" s="211" t="s">
        <v>222</v>
      </c>
      <c r="U715" s="211" t="s">
        <v>222</v>
      </c>
      <c r="V715" s="211" t="s">
        <v>222</v>
      </c>
      <c r="W715" s="215" t="s">
        <v>222</v>
      </c>
      <c r="X715" s="211" t="s">
        <v>222</v>
      </c>
      <c r="Y715" s="211" t="s">
        <v>222</v>
      </c>
      <c r="Z715" s="215" t="s">
        <v>222</v>
      </c>
      <c r="AA715" s="211" t="s">
        <v>222</v>
      </c>
      <c r="AB715" s="213">
        <v>46234</v>
      </c>
      <c r="AC715" s="212">
        <v>2810.1930000000002</v>
      </c>
      <c r="AD715" s="212">
        <v>356312.09597999998</v>
      </c>
      <c r="AE715" s="211" t="s">
        <v>222</v>
      </c>
      <c r="AF715" s="215" t="s">
        <v>222</v>
      </c>
      <c r="AG715" s="211" t="s">
        <v>222</v>
      </c>
      <c r="AH715" s="211" t="s">
        <v>222</v>
      </c>
      <c r="AI715" s="211" t="s">
        <v>222</v>
      </c>
      <c r="AJ715" s="211" t="s">
        <v>222</v>
      </c>
      <c r="AK715" s="211" t="s">
        <v>222</v>
      </c>
      <c r="AL715" s="211" t="s">
        <v>222</v>
      </c>
      <c r="AM715" s="211" t="s">
        <v>222</v>
      </c>
      <c r="AN715" s="211" t="s">
        <v>222</v>
      </c>
      <c r="AO715" s="211" t="s">
        <v>222</v>
      </c>
      <c r="AP715" s="211" t="s">
        <v>222</v>
      </c>
      <c r="AQ715" s="211" t="s">
        <v>222</v>
      </c>
      <c r="AR715" s="211" t="s">
        <v>222</v>
      </c>
      <c r="AS715" s="211" t="s">
        <v>222</v>
      </c>
      <c r="AT715" s="211" t="s">
        <v>222</v>
      </c>
      <c r="AU715" s="211" t="s">
        <v>222</v>
      </c>
      <c r="AV715" s="211" t="s">
        <v>222</v>
      </c>
      <c r="AW715" s="211" t="s">
        <v>222</v>
      </c>
      <c r="AX715" s="211" t="s">
        <v>222</v>
      </c>
      <c r="AY715" s="211" t="s">
        <v>222</v>
      </c>
      <c r="AZ715" s="211" t="s">
        <v>222</v>
      </c>
      <c r="BA715" s="211" t="s">
        <v>222</v>
      </c>
      <c r="BB715" s="211" t="s">
        <v>222</v>
      </c>
      <c r="BC715" s="211" t="s">
        <v>222</v>
      </c>
      <c r="BD715" s="211" t="s">
        <v>222</v>
      </c>
      <c r="BE715" s="209" t="s">
        <v>1756</v>
      </c>
      <c r="BF715" s="209" t="s">
        <v>1757</v>
      </c>
      <c r="BG715" s="211" t="s">
        <v>222</v>
      </c>
      <c r="BH715" s="211" t="s">
        <v>222</v>
      </c>
    </row>
    <row r="716" spans="1:60" x14ac:dyDescent="0.3">
      <c r="A716" s="208">
        <v>713</v>
      </c>
      <c r="B716" s="209" t="s">
        <v>2273</v>
      </c>
      <c r="C716" s="207" t="s">
        <v>844</v>
      </c>
      <c r="D716" s="209" t="s">
        <v>286</v>
      </c>
      <c r="E716" s="209" t="s">
        <v>1072</v>
      </c>
      <c r="F716" s="209" t="s">
        <v>288</v>
      </c>
      <c r="G716" s="209" t="s">
        <v>2060</v>
      </c>
      <c r="H716" s="209" t="s">
        <v>504</v>
      </c>
      <c r="I716" s="209" t="s">
        <v>222</v>
      </c>
      <c r="J716" s="209" t="s">
        <v>833</v>
      </c>
      <c r="K716" s="211">
        <v>0</v>
      </c>
      <c r="L716" s="211" t="s">
        <v>222</v>
      </c>
      <c r="M716" s="211" t="s">
        <v>222</v>
      </c>
      <c r="N716" s="211" t="s">
        <v>222</v>
      </c>
      <c r="O716" s="211" t="s">
        <v>222</v>
      </c>
      <c r="P716" s="215" t="s">
        <v>222</v>
      </c>
      <c r="Q716" s="211" t="s">
        <v>222</v>
      </c>
      <c r="R716" s="211" t="s">
        <v>222</v>
      </c>
      <c r="S716" s="211" t="s">
        <v>222</v>
      </c>
      <c r="T716" s="211" t="s">
        <v>222</v>
      </c>
      <c r="U716" s="211" t="s">
        <v>222</v>
      </c>
      <c r="V716" s="211" t="s">
        <v>222</v>
      </c>
      <c r="W716" s="215" t="s">
        <v>222</v>
      </c>
      <c r="X716" s="211" t="s">
        <v>222</v>
      </c>
      <c r="Y716" s="211" t="s">
        <v>222</v>
      </c>
      <c r="Z716" s="215" t="s">
        <v>222</v>
      </c>
      <c r="AA716" s="211" t="s">
        <v>222</v>
      </c>
      <c r="AB716" s="213">
        <v>46234</v>
      </c>
      <c r="AC716" s="212">
        <v>762.70500000000004</v>
      </c>
      <c r="AD716" s="212">
        <v>71817.523220000003</v>
      </c>
      <c r="AE716" s="211" t="s">
        <v>222</v>
      </c>
      <c r="AF716" s="215" t="s">
        <v>222</v>
      </c>
      <c r="AG716" s="211" t="s">
        <v>222</v>
      </c>
      <c r="AH716" s="211" t="s">
        <v>222</v>
      </c>
      <c r="AI716" s="211" t="s">
        <v>222</v>
      </c>
      <c r="AJ716" s="211" t="s">
        <v>222</v>
      </c>
      <c r="AK716" s="211" t="s">
        <v>222</v>
      </c>
      <c r="AL716" s="211" t="s">
        <v>222</v>
      </c>
      <c r="AM716" s="211" t="s">
        <v>222</v>
      </c>
      <c r="AN716" s="211" t="s">
        <v>222</v>
      </c>
      <c r="AO716" s="211" t="s">
        <v>222</v>
      </c>
      <c r="AP716" s="211" t="s">
        <v>222</v>
      </c>
      <c r="AQ716" s="211" t="s">
        <v>222</v>
      </c>
      <c r="AR716" s="211" t="s">
        <v>222</v>
      </c>
      <c r="AS716" s="211" t="s">
        <v>222</v>
      </c>
      <c r="AT716" s="211" t="s">
        <v>222</v>
      </c>
      <c r="AU716" s="211" t="s">
        <v>222</v>
      </c>
      <c r="AV716" s="211" t="s">
        <v>222</v>
      </c>
      <c r="AW716" s="211" t="s">
        <v>222</v>
      </c>
      <c r="AX716" s="211" t="s">
        <v>222</v>
      </c>
      <c r="AY716" s="211" t="s">
        <v>222</v>
      </c>
      <c r="AZ716" s="211" t="s">
        <v>222</v>
      </c>
      <c r="BA716" s="211" t="s">
        <v>222</v>
      </c>
      <c r="BB716" s="211" t="s">
        <v>222</v>
      </c>
      <c r="BC716" s="211" t="s">
        <v>222</v>
      </c>
      <c r="BD716" s="211" t="s">
        <v>222</v>
      </c>
      <c r="BE716" s="209" t="s">
        <v>1756</v>
      </c>
      <c r="BF716" s="209" t="s">
        <v>1757</v>
      </c>
      <c r="BG716" s="211" t="s">
        <v>222</v>
      </c>
      <c r="BH716" s="211" t="s">
        <v>222</v>
      </c>
    </row>
    <row r="717" spans="1:60" x14ac:dyDescent="0.3">
      <c r="A717" s="208">
        <v>714</v>
      </c>
      <c r="B717" s="209" t="s">
        <v>1552</v>
      </c>
      <c r="C717" s="207" t="s">
        <v>234</v>
      </c>
      <c r="D717" s="209" t="s">
        <v>286</v>
      </c>
      <c r="E717" s="209" t="s">
        <v>163</v>
      </c>
      <c r="F717" s="209" t="s">
        <v>288</v>
      </c>
      <c r="G717" s="209" t="s">
        <v>1147</v>
      </c>
      <c r="H717" s="209" t="s">
        <v>1148</v>
      </c>
      <c r="I717" s="209" t="s">
        <v>291</v>
      </c>
      <c r="J717" s="209" t="s">
        <v>833</v>
      </c>
      <c r="K717" s="211">
        <v>100</v>
      </c>
      <c r="L717" s="211" t="s">
        <v>222</v>
      </c>
      <c r="M717" s="212">
        <v>87.059810519999999</v>
      </c>
      <c r="N717" s="212">
        <v>82.189858462000004</v>
      </c>
      <c r="O717" s="212">
        <v>51.947047826000002</v>
      </c>
      <c r="P717" s="213">
        <v>46255</v>
      </c>
      <c r="Q717" s="211" t="s">
        <v>222</v>
      </c>
      <c r="R717" s="211" t="s">
        <v>222</v>
      </c>
      <c r="S717" s="211" t="s">
        <v>222</v>
      </c>
      <c r="T717" s="211">
        <v>7.45</v>
      </c>
      <c r="U717" s="211">
        <v>7.9521842657999997</v>
      </c>
      <c r="V717" s="210">
        <v>93.684951843999997</v>
      </c>
      <c r="W717" s="213">
        <v>46098</v>
      </c>
      <c r="X717" s="211">
        <v>7.0793042603999998</v>
      </c>
      <c r="Y717" s="214">
        <v>105.23633009</v>
      </c>
      <c r="Z717" s="213">
        <v>45996</v>
      </c>
      <c r="AA717" s="211" t="s">
        <v>222</v>
      </c>
      <c r="AB717" s="215" t="s">
        <v>222</v>
      </c>
      <c r="AC717" s="211" t="s">
        <v>222</v>
      </c>
      <c r="AD717" s="211" t="s">
        <v>222</v>
      </c>
      <c r="AE717" s="211" t="s">
        <v>222</v>
      </c>
      <c r="AF717" s="213">
        <v>46234</v>
      </c>
      <c r="AG717" s="210">
        <v>12.045169384999999</v>
      </c>
      <c r="AH717" s="211">
        <v>0.96</v>
      </c>
      <c r="AI717" s="211">
        <v>0.09</v>
      </c>
      <c r="AJ717" s="210">
        <v>2.0547945205000002</v>
      </c>
      <c r="AK717" s="210">
        <v>1.1040010961</v>
      </c>
      <c r="AL717" s="210">
        <v>-2.3709199411999999</v>
      </c>
      <c r="AM717" s="210">
        <v>2.2252740266000002</v>
      </c>
      <c r="AN717" s="210">
        <v>5.3002179292999996</v>
      </c>
      <c r="AO717" s="210">
        <v>-1.7449497866000001</v>
      </c>
      <c r="AP717" s="210">
        <v>-2.1886454006</v>
      </c>
      <c r="AQ717" s="210">
        <v>0</v>
      </c>
      <c r="AR717" s="211">
        <v>7.45</v>
      </c>
      <c r="AS717" s="211" t="s">
        <v>222</v>
      </c>
      <c r="AT717" s="211" t="s">
        <v>222</v>
      </c>
      <c r="AU717" s="210">
        <v>-3.3722438392999998</v>
      </c>
      <c r="AV717" s="210">
        <v>0.72239726568999996</v>
      </c>
      <c r="AW717" s="210">
        <v>4.9937578027000002</v>
      </c>
      <c r="AX717" s="210">
        <v>-5.7071960299000004</v>
      </c>
      <c r="AY717" s="212">
        <v>6</v>
      </c>
      <c r="AZ717" s="212">
        <v>8</v>
      </c>
      <c r="BA717" s="210">
        <v>1.1658031088</v>
      </c>
      <c r="BB717" s="210">
        <v>-0.76211813242000004</v>
      </c>
      <c r="BC717" s="210">
        <v>0.93696212864999995</v>
      </c>
      <c r="BD717" s="210">
        <v>-2.3194554435999999</v>
      </c>
      <c r="BE717" s="209" t="s">
        <v>1756</v>
      </c>
      <c r="BF717" s="209" t="s">
        <v>1760</v>
      </c>
      <c r="BG717" s="211">
        <v>0.09</v>
      </c>
      <c r="BH717" s="210">
        <v>1.1538461538</v>
      </c>
    </row>
    <row r="718" spans="1:60" x14ac:dyDescent="0.3">
      <c r="A718" s="208">
        <v>715</v>
      </c>
      <c r="B718" s="209" t="s">
        <v>1243</v>
      </c>
      <c r="C718" s="207" t="s">
        <v>234</v>
      </c>
      <c r="D718" s="209" t="s">
        <v>286</v>
      </c>
      <c r="E718" s="209" t="s">
        <v>163</v>
      </c>
      <c r="F718" s="209" t="s">
        <v>288</v>
      </c>
      <c r="G718" s="209" t="s">
        <v>1244</v>
      </c>
      <c r="H718" s="209" t="s">
        <v>1245</v>
      </c>
      <c r="I718" s="209" t="s">
        <v>291</v>
      </c>
      <c r="J718" s="209" t="s">
        <v>833</v>
      </c>
      <c r="K718" s="211">
        <v>100</v>
      </c>
      <c r="L718" s="211" t="s">
        <v>222</v>
      </c>
      <c r="M718" s="212">
        <v>166.42496499999999</v>
      </c>
      <c r="N718" s="212">
        <v>141.38275999999999</v>
      </c>
      <c r="O718" s="212">
        <v>94.994368261000005</v>
      </c>
      <c r="P718" s="213">
        <v>46255</v>
      </c>
      <c r="Q718" s="211" t="s">
        <v>222</v>
      </c>
      <c r="R718" s="211" t="s">
        <v>222</v>
      </c>
      <c r="S718" s="211" t="s">
        <v>222</v>
      </c>
      <c r="T718" s="211">
        <v>82.15</v>
      </c>
      <c r="U718" s="211">
        <v>90.203078329999997</v>
      </c>
      <c r="V718" s="210">
        <v>91.072279928</v>
      </c>
      <c r="W718" s="213">
        <v>46142</v>
      </c>
      <c r="X718" s="211">
        <v>76.911822392000005</v>
      </c>
      <c r="Y718" s="214">
        <v>106.81062734</v>
      </c>
      <c r="Z718" s="213">
        <v>45896</v>
      </c>
      <c r="AA718" s="211" t="s">
        <v>222</v>
      </c>
      <c r="AB718" s="215" t="s">
        <v>222</v>
      </c>
      <c r="AC718" s="211" t="s">
        <v>222</v>
      </c>
      <c r="AD718" s="211" t="s">
        <v>222</v>
      </c>
      <c r="AE718" s="211" t="s">
        <v>222</v>
      </c>
      <c r="AF718" s="213">
        <v>46112</v>
      </c>
      <c r="AG718" s="210">
        <v>10.338037413</v>
      </c>
      <c r="AH718" s="211">
        <v>9.4499999999999993</v>
      </c>
      <c r="AI718" s="211">
        <v>0</v>
      </c>
      <c r="AJ718" s="210">
        <v>0.18292682926000001</v>
      </c>
      <c r="AK718" s="210">
        <v>-0.7678665952</v>
      </c>
      <c r="AL718" s="210">
        <v>-3.1449077263</v>
      </c>
      <c r="AM718" s="210">
        <v>-7.7020892156</v>
      </c>
      <c r="AN718" s="210">
        <v>4.0179635300000003</v>
      </c>
      <c r="AO718" s="210">
        <v>-5.0867064006999998</v>
      </c>
      <c r="AP718" s="210">
        <v>-3.4708997999000002</v>
      </c>
      <c r="AQ718" s="210">
        <v>-1.6756433274</v>
      </c>
      <c r="AR718" s="211">
        <v>83.55</v>
      </c>
      <c r="AS718" s="211" t="s">
        <v>222</v>
      </c>
      <c r="AT718" s="211" t="s">
        <v>222</v>
      </c>
      <c r="AU718" s="210">
        <v>-2.8959810874</v>
      </c>
      <c r="AV718" s="210">
        <v>-2.6193593484000002</v>
      </c>
      <c r="AW718" s="210">
        <v>5.2480053777000002</v>
      </c>
      <c r="AX718" s="210">
        <v>-5.7614050118</v>
      </c>
      <c r="AY718" s="212">
        <v>6</v>
      </c>
      <c r="AZ718" s="212">
        <v>5</v>
      </c>
      <c r="BA718" s="210">
        <v>0</v>
      </c>
      <c r="BB718" s="210">
        <v>-0.86725596231000002</v>
      </c>
      <c r="BC718" s="210">
        <v>0.53072441250000002</v>
      </c>
      <c r="BD718" s="210">
        <v>-5.2697243277999997</v>
      </c>
      <c r="BE718" s="209" t="s">
        <v>1756</v>
      </c>
      <c r="BF718" s="209" t="s">
        <v>1760</v>
      </c>
      <c r="BG718" s="211">
        <v>0</v>
      </c>
      <c r="BH718" s="210">
        <v>0</v>
      </c>
    </row>
    <row r="719" spans="1:60" x14ac:dyDescent="0.3">
      <c r="A719" s="208">
        <v>716</v>
      </c>
      <c r="B719" s="209" t="s">
        <v>1243</v>
      </c>
      <c r="C719" s="207" t="s">
        <v>844</v>
      </c>
      <c r="D719" s="209" t="s">
        <v>286</v>
      </c>
      <c r="E719" s="209" t="s">
        <v>163</v>
      </c>
      <c r="F719" s="209" t="s">
        <v>288</v>
      </c>
      <c r="G719" s="209" t="s">
        <v>1553</v>
      </c>
      <c r="H719" s="209" t="s">
        <v>1245</v>
      </c>
      <c r="I719" s="209" t="s">
        <v>291</v>
      </c>
      <c r="J719" s="209" t="s">
        <v>833</v>
      </c>
      <c r="K719" s="211">
        <v>0</v>
      </c>
      <c r="L719" s="211" t="s">
        <v>222</v>
      </c>
      <c r="M719" s="211" t="s">
        <v>222</v>
      </c>
      <c r="N719" s="211" t="s">
        <v>222</v>
      </c>
      <c r="O719" s="211" t="s">
        <v>222</v>
      </c>
      <c r="P719" s="215" t="s">
        <v>222</v>
      </c>
      <c r="Q719" s="211" t="s">
        <v>222</v>
      </c>
      <c r="R719" s="211" t="s">
        <v>222</v>
      </c>
      <c r="S719" s="211" t="s">
        <v>222</v>
      </c>
      <c r="T719" s="211" t="s">
        <v>222</v>
      </c>
      <c r="U719" s="211" t="s">
        <v>222</v>
      </c>
      <c r="V719" s="211" t="s">
        <v>222</v>
      </c>
      <c r="W719" s="215" t="s">
        <v>222</v>
      </c>
      <c r="X719" s="211" t="s">
        <v>222</v>
      </c>
      <c r="Y719" s="211" t="s">
        <v>222</v>
      </c>
      <c r="Z719" s="215" t="s">
        <v>222</v>
      </c>
      <c r="AA719" s="211" t="s">
        <v>222</v>
      </c>
      <c r="AB719" s="215" t="s">
        <v>222</v>
      </c>
      <c r="AC719" s="211" t="s">
        <v>222</v>
      </c>
      <c r="AD719" s="211" t="s">
        <v>222</v>
      </c>
      <c r="AE719" s="211" t="s">
        <v>222</v>
      </c>
      <c r="AF719" s="215" t="s">
        <v>222</v>
      </c>
      <c r="AG719" s="211" t="s">
        <v>222</v>
      </c>
      <c r="AH719" s="211" t="s">
        <v>222</v>
      </c>
      <c r="AI719" s="211" t="s">
        <v>222</v>
      </c>
      <c r="AJ719" s="211" t="s">
        <v>222</v>
      </c>
      <c r="AK719" s="211" t="s">
        <v>222</v>
      </c>
      <c r="AL719" s="211" t="s">
        <v>222</v>
      </c>
      <c r="AM719" s="211" t="s">
        <v>222</v>
      </c>
      <c r="AN719" s="211" t="s">
        <v>222</v>
      </c>
      <c r="AO719" s="211" t="s">
        <v>222</v>
      </c>
      <c r="AP719" s="211" t="s">
        <v>222</v>
      </c>
      <c r="AQ719" s="211" t="s">
        <v>222</v>
      </c>
      <c r="AR719" s="211" t="s">
        <v>222</v>
      </c>
      <c r="AS719" s="211" t="s">
        <v>222</v>
      </c>
      <c r="AT719" s="211" t="s">
        <v>222</v>
      </c>
      <c r="AU719" s="211" t="s">
        <v>222</v>
      </c>
      <c r="AV719" s="211" t="s">
        <v>222</v>
      </c>
      <c r="AW719" s="211" t="s">
        <v>222</v>
      </c>
      <c r="AX719" s="211" t="s">
        <v>222</v>
      </c>
      <c r="AY719" s="211" t="s">
        <v>222</v>
      </c>
      <c r="AZ719" s="211" t="s">
        <v>222</v>
      </c>
      <c r="BA719" s="211" t="s">
        <v>222</v>
      </c>
      <c r="BB719" s="211" t="s">
        <v>222</v>
      </c>
      <c r="BC719" s="211" t="s">
        <v>222</v>
      </c>
      <c r="BD719" s="211" t="s">
        <v>222</v>
      </c>
      <c r="BE719" s="209" t="s">
        <v>1756</v>
      </c>
      <c r="BF719" s="209" t="s">
        <v>1760</v>
      </c>
      <c r="BG719" s="211" t="s">
        <v>222</v>
      </c>
      <c r="BH719" s="211" t="s">
        <v>222</v>
      </c>
    </row>
    <row r="720" spans="1:60" x14ac:dyDescent="0.3">
      <c r="A720" s="208">
        <v>717</v>
      </c>
      <c r="B720" s="209" t="s">
        <v>2089</v>
      </c>
      <c r="C720" s="207" t="s">
        <v>844</v>
      </c>
      <c r="D720" s="209" t="s">
        <v>286</v>
      </c>
      <c r="E720" s="209" t="s">
        <v>1072</v>
      </c>
      <c r="F720" s="209" t="s">
        <v>288</v>
      </c>
      <c r="G720" s="209" t="s">
        <v>2046</v>
      </c>
      <c r="H720" s="209" t="s">
        <v>1210</v>
      </c>
      <c r="I720" s="209" t="s">
        <v>222</v>
      </c>
      <c r="J720" s="209" t="s">
        <v>833</v>
      </c>
      <c r="K720" s="211">
        <v>0</v>
      </c>
      <c r="L720" s="211" t="s">
        <v>222</v>
      </c>
      <c r="M720" s="211" t="s">
        <v>222</v>
      </c>
      <c r="N720" s="211" t="s">
        <v>222</v>
      </c>
      <c r="O720" s="211" t="s">
        <v>222</v>
      </c>
      <c r="P720" s="215" t="s">
        <v>222</v>
      </c>
      <c r="Q720" s="211" t="s">
        <v>222</v>
      </c>
      <c r="R720" s="211" t="s">
        <v>222</v>
      </c>
      <c r="S720" s="211" t="s">
        <v>222</v>
      </c>
      <c r="T720" s="211" t="s">
        <v>222</v>
      </c>
      <c r="U720" s="211" t="s">
        <v>222</v>
      </c>
      <c r="V720" s="211" t="s">
        <v>222</v>
      </c>
      <c r="W720" s="215" t="s">
        <v>222</v>
      </c>
      <c r="X720" s="211" t="s">
        <v>222</v>
      </c>
      <c r="Y720" s="211" t="s">
        <v>222</v>
      </c>
      <c r="Z720" s="215" t="s">
        <v>222</v>
      </c>
      <c r="AA720" s="211" t="s">
        <v>222</v>
      </c>
      <c r="AB720" s="213">
        <v>46234</v>
      </c>
      <c r="AC720" s="212">
        <v>482.98599999999999</v>
      </c>
      <c r="AD720" s="212">
        <v>64717.032800000001</v>
      </c>
      <c r="AE720" s="211" t="s">
        <v>222</v>
      </c>
      <c r="AF720" s="215" t="s">
        <v>222</v>
      </c>
      <c r="AG720" s="211" t="s">
        <v>222</v>
      </c>
      <c r="AH720" s="211" t="s">
        <v>222</v>
      </c>
      <c r="AI720" s="211" t="s">
        <v>222</v>
      </c>
      <c r="AJ720" s="211" t="s">
        <v>222</v>
      </c>
      <c r="AK720" s="211" t="s">
        <v>222</v>
      </c>
      <c r="AL720" s="211" t="s">
        <v>222</v>
      </c>
      <c r="AM720" s="211" t="s">
        <v>222</v>
      </c>
      <c r="AN720" s="211" t="s">
        <v>222</v>
      </c>
      <c r="AO720" s="211" t="s">
        <v>222</v>
      </c>
      <c r="AP720" s="211" t="s">
        <v>222</v>
      </c>
      <c r="AQ720" s="211" t="s">
        <v>222</v>
      </c>
      <c r="AR720" s="211" t="s">
        <v>222</v>
      </c>
      <c r="AS720" s="211" t="s">
        <v>222</v>
      </c>
      <c r="AT720" s="211" t="s">
        <v>222</v>
      </c>
      <c r="AU720" s="211" t="s">
        <v>222</v>
      </c>
      <c r="AV720" s="211" t="s">
        <v>222</v>
      </c>
      <c r="AW720" s="211" t="s">
        <v>222</v>
      </c>
      <c r="AX720" s="211" t="s">
        <v>222</v>
      </c>
      <c r="AY720" s="211" t="s">
        <v>222</v>
      </c>
      <c r="AZ720" s="211" t="s">
        <v>222</v>
      </c>
      <c r="BA720" s="211" t="s">
        <v>222</v>
      </c>
      <c r="BB720" s="211" t="s">
        <v>222</v>
      </c>
      <c r="BC720" s="211" t="s">
        <v>222</v>
      </c>
      <c r="BD720" s="211" t="s">
        <v>222</v>
      </c>
      <c r="BE720" s="209" t="s">
        <v>1756</v>
      </c>
      <c r="BF720" s="209" t="s">
        <v>1757</v>
      </c>
      <c r="BG720" s="211" t="s">
        <v>222</v>
      </c>
      <c r="BH720" s="211" t="s">
        <v>222</v>
      </c>
    </row>
    <row r="721" spans="1:60" x14ac:dyDescent="0.3">
      <c r="A721" s="208">
        <v>718</v>
      </c>
      <c r="B721" s="209" t="s">
        <v>1271</v>
      </c>
      <c r="C721" s="207" t="s">
        <v>844</v>
      </c>
      <c r="D721" s="209" t="s">
        <v>286</v>
      </c>
      <c r="E721" s="209" t="s">
        <v>1072</v>
      </c>
      <c r="F721" s="209" t="s">
        <v>288</v>
      </c>
      <c r="G721" s="209" t="s">
        <v>1554</v>
      </c>
      <c r="H721" s="209" t="s">
        <v>380</v>
      </c>
      <c r="I721" s="209" t="s">
        <v>291</v>
      </c>
      <c r="J721" s="209" t="s">
        <v>833</v>
      </c>
      <c r="K721" s="211">
        <v>0</v>
      </c>
      <c r="L721" s="211" t="s">
        <v>222</v>
      </c>
      <c r="M721" s="211" t="s">
        <v>222</v>
      </c>
      <c r="N721" s="211" t="s">
        <v>222</v>
      </c>
      <c r="O721" s="211" t="s">
        <v>222</v>
      </c>
      <c r="P721" s="215" t="s">
        <v>222</v>
      </c>
      <c r="Q721" s="211" t="s">
        <v>222</v>
      </c>
      <c r="R721" s="211" t="s">
        <v>222</v>
      </c>
      <c r="S721" s="211" t="s">
        <v>222</v>
      </c>
      <c r="T721" s="211" t="s">
        <v>222</v>
      </c>
      <c r="U721" s="211" t="s">
        <v>222</v>
      </c>
      <c r="V721" s="211" t="s">
        <v>222</v>
      </c>
      <c r="W721" s="215" t="s">
        <v>222</v>
      </c>
      <c r="X721" s="211" t="s">
        <v>222</v>
      </c>
      <c r="Y721" s="211" t="s">
        <v>222</v>
      </c>
      <c r="Z721" s="215" t="s">
        <v>222</v>
      </c>
      <c r="AA721" s="211" t="s">
        <v>222</v>
      </c>
      <c r="AB721" s="213">
        <v>46234</v>
      </c>
      <c r="AC721" s="212">
        <v>20726.973000000002</v>
      </c>
      <c r="AD721" s="212">
        <v>175124.27991000001</v>
      </c>
      <c r="AE721" s="211" t="s">
        <v>222</v>
      </c>
      <c r="AF721" s="215" t="s">
        <v>222</v>
      </c>
      <c r="AG721" s="211" t="s">
        <v>222</v>
      </c>
      <c r="AH721" s="211" t="s">
        <v>222</v>
      </c>
      <c r="AI721" s="211" t="s">
        <v>222</v>
      </c>
      <c r="AJ721" s="211" t="s">
        <v>222</v>
      </c>
      <c r="AK721" s="211" t="s">
        <v>222</v>
      </c>
      <c r="AL721" s="211" t="s">
        <v>222</v>
      </c>
      <c r="AM721" s="211" t="s">
        <v>222</v>
      </c>
      <c r="AN721" s="211" t="s">
        <v>222</v>
      </c>
      <c r="AO721" s="211" t="s">
        <v>222</v>
      </c>
      <c r="AP721" s="211" t="s">
        <v>222</v>
      </c>
      <c r="AQ721" s="211" t="s">
        <v>222</v>
      </c>
      <c r="AR721" s="211" t="s">
        <v>222</v>
      </c>
      <c r="AS721" s="211" t="s">
        <v>222</v>
      </c>
      <c r="AT721" s="211" t="s">
        <v>222</v>
      </c>
      <c r="AU721" s="211" t="s">
        <v>222</v>
      </c>
      <c r="AV721" s="211" t="s">
        <v>222</v>
      </c>
      <c r="AW721" s="211" t="s">
        <v>222</v>
      </c>
      <c r="AX721" s="211" t="s">
        <v>222</v>
      </c>
      <c r="AY721" s="211" t="s">
        <v>222</v>
      </c>
      <c r="AZ721" s="211" t="s">
        <v>222</v>
      </c>
      <c r="BA721" s="211" t="s">
        <v>222</v>
      </c>
      <c r="BB721" s="211" t="s">
        <v>222</v>
      </c>
      <c r="BC721" s="211" t="s">
        <v>222</v>
      </c>
      <c r="BD721" s="211" t="s">
        <v>222</v>
      </c>
      <c r="BE721" s="209" t="s">
        <v>1756</v>
      </c>
      <c r="BF721" s="209" t="s">
        <v>1757</v>
      </c>
      <c r="BG721" s="211" t="s">
        <v>222</v>
      </c>
      <c r="BH721" s="211" t="s">
        <v>222</v>
      </c>
    </row>
    <row r="722" spans="1:60" x14ac:dyDescent="0.3">
      <c r="A722" s="208">
        <v>719</v>
      </c>
      <c r="B722" s="209" t="s">
        <v>2034</v>
      </c>
      <c r="C722" s="207" t="s">
        <v>844</v>
      </c>
      <c r="D722" s="209" t="s">
        <v>286</v>
      </c>
      <c r="E722" s="209" t="s">
        <v>1072</v>
      </c>
      <c r="F722" s="209" t="s">
        <v>288</v>
      </c>
      <c r="G722" s="209" t="s">
        <v>1246</v>
      </c>
      <c r="H722" s="209" t="s">
        <v>2035</v>
      </c>
      <c r="I722" s="209" t="s">
        <v>291</v>
      </c>
      <c r="J722" s="209" t="s">
        <v>833</v>
      </c>
      <c r="K722" s="211">
        <v>0</v>
      </c>
      <c r="L722" s="211" t="s">
        <v>222</v>
      </c>
      <c r="M722" s="211" t="s">
        <v>222</v>
      </c>
      <c r="N722" s="211" t="s">
        <v>222</v>
      </c>
      <c r="O722" s="211" t="s">
        <v>222</v>
      </c>
      <c r="P722" s="215" t="s">
        <v>222</v>
      </c>
      <c r="Q722" s="211" t="s">
        <v>222</v>
      </c>
      <c r="R722" s="211" t="s">
        <v>222</v>
      </c>
      <c r="S722" s="211" t="s">
        <v>222</v>
      </c>
      <c r="T722" s="211" t="s">
        <v>222</v>
      </c>
      <c r="U722" s="211" t="s">
        <v>222</v>
      </c>
      <c r="V722" s="211" t="s">
        <v>222</v>
      </c>
      <c r="W722" s="215" t="s">
        <v>222</v>
      </c>
      <c r="X722" s="211" t="s">
        <v>222</v>
      </c>
      <c r="Y722" s="211" t="s">
        <v>222</v>
      </c>
      <c r="Z722" s="215" t="s">
        <v>222</v>
      </c>
      <c r="AA722" s="211" t="s">
        <v>222</v>
      </c>
      <c r="AB722" s="213">
        <v>46234</v>
      </c>
      <c r="AC722" s="212">
        <v>1354.1379999999999</v>
      </c>
      <c r="AD722" s="212">
        <v>4004146.6069999998</v>
      </c>
      <c r="AE722" s="211" t="s">
        <v>222</v>
      </c>
      <c r="AF722" s="215" t="s">
        <v>222</v>
      </c>
      <c r="AG722" s="211" t="s">
        <v>222</v>
      </c>
      <c r="AH722" s="211" t="s">
        <v>222</v>
      </c>
      <c r="AI722" s="211" t="s">
        <v>222</v>
      </c>
      <c r="AJ722" s="211" t="s">
        <v>222</v>
      </c>
      <c r="AK722" s="211" t="s">
        <v>222</v>
      </c>
      <c r="AL722" s="211" t="s">
        <v>222</v>
      </c>
      <c r="AM722" s="211" t="s">
        <v>222</v>
      </c>
      <c r="AN722" s="211" t="s">
        <v>222</v>
      </c>
      <c r="AO722" s="211" t="s">
        <v>222</v>
      </c>
      <c r="AP722" s="211" t="s">
        <v>222</v>
      </c>
      <c r="AQ722" s="211" t="s">
        <v>222</v>
      </c>
      <c r="AR722" s="211" t="s">
        <v>222</v>
      </c>
      <c r="AS722" s="211" t="s">
        <v>222</v>
      </c>
      <c r="AT722" s="211" t="s">
        <v>222</v>
      </c>
      <c r="AU722" s="211" t="s">
        <v>222</v>
      </c>
      <c r="AV722" s="211" t="s">
        <v>222</v>
      </c>
      <c r="AW722" s="211" t="s">
        <v>222</v>
      </c>
      <c r="AX722" s="211" t="s">
        <v>222</v>
      </c>
      <c r="AY722" s="211" t="s">
        <v>222</v>
      </c>
      <c r="AZ722" s="211" t="s">
        <v>222</v>
      </c>
      <c r="BA722" s="211" t="s">
        <v>222</v>
      </c>
      <c r="BB722" s="211" t="s">
        <v>222</v>
      </c>
      <c r="BC722" s="211" t="s">
        <v>222</v>
      </c>
      <c r="BD722" s="211" t="s">
        <v>222</v>
      </c>
      <c r="BE722" s="209" t="s">
        <v>1756</v>
      </c>
      <c r="BF722" s="209" t="s">
        <v>1757</v>
      </c>
      <c r="BG722" s="211" t="s">
        <v>222</v>
      </c>
      <c r="BH722" s="211" t="s">
        <v>222</v>
      </c>
    </row>
    <row r="723" spans="1:60" x14ac:dyDescent="0.3">
      <c r="A723" s="208">
        <v>720</v>
      </c>
      <c r="B723" s="209" t="s">
        <v>2071</v>
      </c>
      <c r="C723" s="207" t="s">
        <v>844</v>
      </c>
      <c r="D723" s="209" t="s">
        <v>286</v>
      </c>
      <c r="E723" s="209" t="s">
        <v>1072</v>
      </c>
      <c r="F723" s="209" t="s">
        <v>288</v>
      </c>
      <c r="G723" s="209" t="s">
        <v>2081</v>
      </c>
      <c r="H723" s="209" t="s">
        <v>1957</v>
      </c>
      <c r="I723" s="209" t="s">
        <v>222</v>
      </c>
      <c r="J723" s="209" t="s">
        <v>833</v>
      </c>
      <c r="K723" s="211">
        <v>0</v>
      </c>
      <c r="L723" s="211" t="s">
        <v>222</v>
      </c>
      <c r="M723" s="211" t="s">
        <v>222</v>
      </c>
      <c r="N723" s="211" t="s">
        <v>222</v>
      </c>
      <c r="O723" s="211" t="s">
        <v>222</v>
      </c>
      <c r="P723" s="215" t="s">
        <v>222</v>
      </c>
      <c r="Q723" s="211" t="s">
        <v>222</v>
      </c>
      <c r="R723" s="211" t="s">
        <v>222</v>
      </c>
      <c r="S723" s="211" t="s">
        <v>222</v>
      </c>
      <c r="T723" s="211" t="s">
        <v>222</v>
      </c>
      <c r="U723" s="211" t="s">
        <v>222</v>
      </c>
      <c r="V723" s="211" t="s">
        <v>222</v>
      </c>
      <c r="W723" s="215" t="s">
        <v>222</v>
      </c>
      <c r="X723" s="211" t="s">
        <v>222</v>
      </c>
      <c r="Y723" s="211" t="s">
        <v>222</v>
      </c>
      <c r="Z723" s="215" t="s">
        <v>222</v>
      </c>
      <c r="AA723" s="211" t="s">
        <v>222</v>
      </c>
      <c r="AB723" s="213">
        <v>46234</v>
      </c>
      <c r="AC723" s="212">
        <v>398.36599999999999</v>
      </c>
      <c r="AD723" s="212">
        <v>47400.13422</v>
      </c>
      <c r="AE723" s="211" t="s">
        <v>222</v>
      </c>
      <c r="AF723" s="215" t="s">
        <v>222</v>
      </c>
      <c r="AG723" s="211" t="s">
        <v>222</v>
      </c>
      <c r="AH723" s="211" t="s">
        <v>222</v>
      </c>
      <c r="AI723" s="211" t="s">
        <v>222</v>
      </c>
      <c r="AJ723" s="211" t="s">
        <v>222</v>
      </c>
      <c r="AK723" s="211" t="s">
        <v>222</v>
      </c>
      <c r="AL723" s="211" t="s">
        <v>222</v>
      </c>
      <c r="AM723" s="211" t="s">
        <v>222</v>
      </c>
      <c r="AN723" s="211" t="s">
        <v>222</v>
      </c>
      <c r="AO723" s="211" t="s">
        <v>222</v>
      </c>
      <c r="AP723" s="211" t="s">
        <v>222</v>
      </c>
      <c r="AQ723" s="211" t="s">
        <v>222</v>
      </c>
      <c r="AR723" s="211" t="s">
        <v>222</v>
      </c>
      <c r="AS723" s="211" t="s">
        <v>222</v>
      </c>
      <c r="AT723" s="211" t="s">
        <v>222</v>
      </c>
      <c r="AU723" s="211" t="s">
        <v>222</v>
      </c>
      <c r="AV723" s="211" t="s">
        <v>222</v>
      </c>
      <c r="AW723" s="211" t="s">
        <v>222</v>
      </c>
      <c r="AX723" s="211" t="s">
        <v>222</v>
      </c>
      <c r="AY723" s="211" t="s">
        <v>222</v>
      </c>
      <c r="AZ723" s="211" t="s">
        <v>222</v>
      </c>
      <c r="BA723" s="211" t="s">
        <v>222</v>
      </c>
      <c r="BB723" s="211" t="s">
        <v>222</v>
      </c>
      <c r="BC723" s="211" t="s">
        <v>222</v>
      </c>
      <c r="BD723" s="211" t="s">
        <v>222</v>
      </c>
      <c r="BE723" s="209" t="s">
        <v>1756</v>
      </c>
      <c r="BF723" s="209" t="s">
        <v>1757</v>
      </c>
      <c r="BG723" s="211" t="s">
        <v>222</v>
      </c>
      <c r="BH723" s="211" t="s">
        <v>222</v>
      </c>
    </row>
    <row r="724" spans="1:60" x14ac:dyDescent="0.3">
      <c r="A724" s="208">
        <v>721</v>
      </c>
      <c r="B724" s="209" t="s">
        <v>1951</v>
      </c>
      <c r="C724" s="207" t="s">
        <v>844</v>
      </c>
      <c r="D724" s="209" t="s">
        <v>286</v>
      </c>
      <c r="E724" s="209" t="s">
        <v>1072</v>
      </c>
      <c r="F724" s="209" t="s">
        <v>288</v>
      </c>
      <c r="G724" s="209" t="s">
        <v>1555</v>
      </c>
      <c r="H724" s="209" t="s">
        <v>1422</v>
      </c>
      <c r="I724" s="209" t="s">
        <v>291</v>
      </c>
      <c r="J724" s="209" t="s">
        <v>833</v>
      </c>
      <c r="K724" s="211">
        <v>0</v>
      </c>
      <c r="L724" s="211" t="s">
        <v>222</v>
      </c>
      <c r="M724" s="211" t="s">
        <v>222</v>
      </c>
      <c r="N724" s="211" t="s">
        <v>222</v>
      </c>
      <c r="O724" s="211" t="s">
        <v>222</v>
      </c>
      <c r="P724" s="215" t="s">
        <v>222</v>
      </c>
      <c r="Q724" s="211" t="s">
        <v>222</v>
      </c>
      <c r="R724" s="211" t="s">
        <v>222</v>
      </c>
      <c r="S724" s="211" t="s">
        <v>222</v>
      </c>
      <c r="T724" s="211" t="s">
        <v>222</v>
      </c>
      <c r="U724" s="211" t="s">
        <v>222</v>
      </c>
      <c r="V724" s="211" t="s">
        <v>222</v>
      </c>
      <c r="W724" s="215" t="s">
        <v>222</v>
      </c>
      <c r="X724" s="211" t="s">
        <v>222</v>
      </c>
      <c r="Y724" s="211" t="s">
        <v>222</v>
      </c>
      <c r="Z724" s="215" t="s">
        <v>222</v>
      </c>
      <c r="AA724" s="211" t="s">
        <v>222</v>
      </c>
      <c r="AB724" s="213">
        <v>46234</v>
      </c>
      <c r="AC724" s="212">
        <v>14803.242</v>
      </c>
      <c r="AD724" s="212">
        <v>137728.68677</v>
      </c>
      <c r="AE724" s="211" t="s">
        <v>222</v>
      </c>
      <c r="AF724" s="215" t="s">
        <v>222</v>
      </c>
      <c r="AG724" s="211" t="s">
        <v>222</v>
      </c>
      <c r="AH724" s="211" t="s">
        <v>222</v>
      </c>
      <c r="AI724" s="211" t="s">
        <v>222</v>
      </c>
      <c r="AJ724" s="211" t="s">
        <v>222</v>
      </c>
      <c r="AK724" s="211" t="s">
        <v>222</v>
      </c>
      <c r="AL724" s="211" t="s">
        <v>222</v>
      </c>
      <c r="AM724" s="211" t="s">
        <v>222</v>
      </c>
      <c r="AN724" s="211" t="s">
        <v>222</v>
      </c>
      <c r="AO724" s="211" t="s">
        <v>222</v>
      </c>
      <c r="AP724" s="211" t="s">
        <v>222</v>
      </c>
      <c r="AQ724" s="211" t="s">
        <v>222</v>
      </c>
      <c r="AR724" s="211" t="s">
        <v>222</v>
      </c>
      <c r="AS724" s="211" t="s">
        <v>222</v>
      </c>
      <c r="AT724" s="211" t="s">
        <v>222</v>
      </c>
      <c r="AU724" s="211" t="s">
        <v>222</v>
      </c>
      <c r="AV724" s="211" t="s">
        <v>222</v>
      </c>
      <c r="AW724" s="211" t="s">
        <v>222</v>
      </c>
      <c r="AX724" s="211" t="s">
        <v>222</v>
      </c>
      <c r="AY724" s="211" t="s">
        <v>222</v>
      </c>
      <c r="AZ724" s="211" t="s">
        <v>222</v>
      </c>
      <c r="BA724" s="211" t="s">
        <v>222</v>
      </c>
      <c r="BB724" s="211" t="s">
        <v>222</v>
      </c>
      <c r="BC724" s="211" t="s">
        <v>222</v>
      </c>
      <c r="BD724" s="211" t="s">
        <v>222</v>
      </c>
      <c r="BE724" s="209" t="s">
        <v>1756</v>
      </c>
      <c r="BF724" s="209" t="s">
        <v>1757</v>
      </c>
      <c r="BG724" s="211" t="s">
        <v>222</v>
      </c>
      <c r="BH724" s="211" t="s">
        <v>222</v>
      </c>
    </row>
    <row r="725" spans="1:60" x14ac:dyDescent="0.3">
      <c r="A725" s="208">
        <v>722</v>
      </c>
      <c r="B725" s="209" t="s">
        <v>2114</v>
      </c>
      <c r="C725" s="207" t="s">
        <v>844</v>
      </c>
      <c r="D725" s="209" t="s">
        <v>286</v>
      </c>
      <c r="E725" s="209" t="s">
        <v>1072</v>
      </c>
      <c r="F725" s="209" t="s">
        <v>288</v>
      </c>
      <c r="G725" s="209" t="s">
        <v>1939</v>
      </c>
      <c r="H725" s="209" t="s">
        <v>350</v>
      </c>
      <c r="I725" s="209" t="s">
        <v>222</v>
      </c>
      <c r="J725" s="209" t="s">
        <v>833</v>
      </c>
      <c r="K725" s="211">
        <v>0</v>
      </c>
      <c r="L725" s="211" t="s">
        <v>222</v>
      </c>
      <c r="M725" s="211" t="s">
        <v>222</v>
      </c>
      <c r="N725" s="211" t="s">
        <v>222</v>
      </c>
      <c r="O725" s="211" t="s">
        <v>222</v>
      </c>
      <c r="P725" s="215" t="s">
        <v>222</v>
      </c>
      <c r="Q725" s="211" t="s">
        <v>222</v>
      </c>
      <c r="R725" s="211" t="s">
        <v>222</v>
      </c>
      <c r="S725" s="211" t="s">
        <v>222</v>
      </c>
      <c r="T725" s="211" t="s">
        <v>222</v>
      </c>
      <c r="U725" s="211" t="s">
        <v>222</v>
      </c>
      <c r="V725" s="211" t="s">
        <v>222</v>
      </c>
      <c r="W725" s="215" t="s">
        <v>222</v>
      </c>
      <c r="X725" s="211" t="s">
        <v>222</v>
      </c>
      <c r="Y725" s="211" t="s">
        <v>222</v>
      </c>
      <c r="Z725" s="215" t="s">
        <v>222</v>
      </c>
      <c r="AA725" s="211" t="s">
        <v>222</v>
      </c>
      <c r="AB725" s="213">
        <v>46234</v>
      </c>
      <c r="AC725" s="212">
        <v>17011.706999999999</v>
      </c>
      <c r="AD725" s="212">
        <v>1572789.4353</v>
      </c>
      <c r="AE725" s="211" t="s">
        <v>222</v>
      </c>
      <c r="AF725" s="215" t="s">
        <v>222</v>
      </c>
      <c r="AG725" s="211" t="s">
        <v>222</v>
      </c>
      <c r="AH725" s="211" t="s">
        <v>222</v>
      </c>
      <c r="AI725" s="211" t="s">
        <v>222</v>
      </c>
      <c r="AJ725" s="211" t="s">
        <v>222</v>
      </c>
      <c r="AK725" s="211" t="s">
        <v>222</v>
      </c>
      <c r="AL725" s="211" t="s">
        <v>222</v>
      </c>
      <c r="AM725" s="211" t="s">
        <v>222</v>
      </c>
      <c r="AN725" s="211" t="s">
        <v>222</v>
      </c>
      <c r="AO725" s="211" t="s">
        <v>222</v>
      </c>
      <c r="AP725" s="211" t="s">
        <v>222</v>
      </c>
      <c r="AQ725" s="211" t="s">
        <v>222</v>
      </c>
      <c r="AR725" s="211" t="s">
        <v>222</v>
      </c>
      <c r="AS725" s="211" t="s">
        <v>222</v>
      </c>
      <c r="AT725" s="211" t="s">
        <v>222</v>
      </c>
      <c r="AU725" s="211" t="s">
        <v>222</v>
      </c>
      <c r="AV725" s="211" t="s">
        <v>222</v>
      </c>
      <c r="AW725" s="211" t="s">
        <v>222</v>
      </c>
      <c r="AX725" s="211" t="s">
        <v>222</v>
      </c>
      <c r="AY725" s="211" t="s">
        <v>222</v>
      </c>
      <c r="AZ725" s="211" t="s">
        <v>222</v>
      </c>
      <c r="BA725" s="211" t="s">
        <v>222</v>
      </c>
      <c r="BB725" s="211" t="s">
        <v>222</v>
      </c>
      <c r="BC725" s="211" t="s">
        <v>222</v>
      </c>
      <c r="BD725" s="211" t="s">
        <v>222</v>
      </c>
      <c r="BE725" s="209" t="s">
        <v>1756</v>
      </c>
      <c r="BF725" s="209" t="s">
        <v>1757</v>
      </c>
      <c r="BG725" s="211" t="s">
        <v>222</v>
      </c>
      <c r="BH725" s="211" t="s">
        <v>222</v>
      </c>
    </row>
    <row r="726" spans="1:60" x14ac:dyDescent="0.3">
      <c r="A726" s="208">
        <v>723</v>
      </c>
      <c r="B726" s="209" t="s">
        <v>2114</v>
      </c>
      <c r="C726" s="207" t="s">
        <v>1901</v>
      </c>
      <c r="D726" s="209" t="s">
        <v>286</v>
      </c>
      <c r="E726" s="209" t="s">
        <v>1072</v>
      </c>
      <c r="F726" s="209" t="s">
        <v>288</v>
      </c>
      <c r="G726" s="209" t="s">
        <v>1940</v>
      </c>
      <c r="H726" s="209" t="s">
        <v>350</v>
      </c>
      <c r="I726" s="209" t="s">
        <v>222</v>
      </c>
      <c r="J726" s="209" t="s">
        <v>833</v>
      </c>
      <c r="K726" s="211">
        <v>0</v>
      </c>
      <c r="L726" s="211" t="s">
        <v>222</v>
      </c>
      <c r="M726" s="211" t="s">
        <v>222</v>
      </c>
      <c r="N726" s="211" t="s">
        <v>222</v>
      </c>
      <c r="O726" s="211" t="s">
        <v>222</v>
      </c>
      <c r="P726" s="215" t="s">
        <v>222</v>
      </c>
      <c r="Q726" s="211" t="s">
        <v>222</v>
      </c>
      <c r="R726" s="211" t="s">
        <v>222</v>
      </c>
      <c r="S726" s="211" t="s">
        <v>222</v>
      </c>
      <c r="T726" s="211" t="s">
        <v>222</v>
      </c>
      <c r="U726" s="211" t="s">
        <v>222</v>
      </c>
      <c r="V726" s="211" t="s">
        <v>222</v>
      </c>
      <c r="W726" s="215" t="s">
        <v>222</v>
      </c>
      <c r="X726" s="211" t="s">
        <v>222</v>
      </c>
      <c r="Y726" s="211" t="s">
        <v>222</v>
      </c>
      <c r="Z726" s="215" t="s">
        <v>222</v>
      </c>
      <c r="AA726" s="211" t="s">
        <v>222</v>
      </c>
      <c r="AB726" s="213">
        <v>46234</v>
      </c>
      <c r="AC726" s="212">
        <v>17011.706999999999</v>
      </c>
      <c r="AD726" s="212">
        <v>1572789.4353</v>
      </c>
      <c r="AE726" s="211" t="s">
        <v>222</v>
      </c>
      <c r="AF726" s="215" t="s">
        <v>222</v>
      </c>
      <c r="AG726" s="211" t="s">
        <v>222</v>
      </c>
      <c r="AH726" s="211" t="s">
        <v>222</v>
      </c>
      <c r="AI726" s="211" t="s">
        <v>222</v>
      </c>
      <c r="AJ726" s="211" t="s">
        <v>222</v>
      </c>
      <c r="AK726" s="211" t="s">
        <v>222</v>
      </c>
      <c r="AL726" s="211" t="s">
        <v>222</v>
      </c>
      <c r="AM726" s="211" t="s">
        <v>222</v>
      </c>
      <c r="AN726" s="211" t="s">
        <v>222</v>
      </c>
      <c r="AO726" s="211" t="s">
        <v>222</v>
      </c>
      <c r="AP726" s="211" t="s">
        <v>222</v>
      </c>
      <c r="AQ726" s="211" t="s">
        <v>222</v>
      </c>
      <c r="AR726" s="211" t="s">
        <v>222</v>
      </c>
      <c r="AS726" s="211" t="s">
        <v>222</v>
      </c>
      <c r="AT726" s="211" t="s">
        <v>222</v>
      </c>
      <c r="AU726" s="211" t="s">
        <v>222</v>
      </c>
      <c r="AV726" s="211" t="s">
        <v>222</v>
      </c>
      <c r="AW726" s="211" t="s">
        <v>222</v>
      </c>
      <c r="AX726" s="211" t="s">
        <v>222</v>
      </c>
      <c r="AY726" s="211" t="s">
        <v>222</v>
      </c>
      <c r="AZ726" s="211" t="s">
        <v>222</v>
      </c>
      <c r="BA726" s="211" t="s">
        <v>222</v>
      </c>
      <c r="BB726" s="211" t="s">
        <v>222</v>
      </c>
      <c r="BC726" s="211" t="s">
        <v>222</v>
      </c>
      <c r="BD726" s="211" t="s">
        <v>222</v>
      </c>
      <c r="BE726" s="209" t="s">
        <v>1756</v>
      </c>
      <c r="BF726" s="209" t="s">
        <v>1757</v>
      </c>
      <c r="BG726" s="211" t="s">
        <v>222</v>
      </c>
      <c r="BH726" s="211" t="s">
        <v>222</v>
      </c>
    </row>
    <row r="727" spans="1:60" x14ac:dyDescent="0.3">
      <c r="A727" s="208">
        <v>724</v>
      </c>
      <c r="B727" s="209" t="s">
        <v>2095</v>
      </c>
      <c r="C727" s="207" t="s">
        <v>844</v>
      </c>
      <c r="D727" s="209" t="s">
        <v>286</v>
      </c>
      <c r="E727" s="209" t="s">
        <v>1072</v>
      </c>
      <c r="F727" s="209" t="s">
        <v>288</v>
      </c>
      <c r="G727" s="209" t="s">
        <v>1985</v>
      </c>
      <c r="H727" s="209" t="s">
        <v>294</v>
      </c>
      <c r="I727" s="209" t="s">
        <v>222</v>
      </c>
      <c r="J727" s="209" t="s">
        <v>833</v>
      </c>
      <c r="K727" s="211">
        <v>0</v>
      </c>
      <c r="L727" s="211" t="s">
        <v>222</v>
      </c>
      <c r="M727" s="211" t="s">
        <v>222</v>
      </c>
      <c r="N727" s="211" t="s">
        <v>222</v>
      </c>
      <c r="O727" s="211" t="s">
        <v>222</v>
      </c>
      <c r="P727" s="215" t="s">
        <v>222</v>
      </c>
      <c r="Q727" s="211" t="s">
        <v>222</v>
      </c>
      <c r="R727" s="211" t="s">
        <v>222</v>
      </c>
      <c r="S727" s="211" t="s">
        <v>222</v>
      </c>
      <c r="T727" s="211" t="s">
        <v>222</v>
      </c>
      <c r="U727" s="211" t="s">
        <v>222</v>
      </c>
      <c r="V727" s="211" t="s">
        <v>222</v>
      </c>
      <c r="W727" s="215" t="s">
        <v>222</v>
      </c>
      <c r="X727" s="211" t="s">
        <v>222</v>
      </c>
      <c r="Y727" s="211" t="s">
        <v>222</v>
      </c>
      <c r="Z727" s="215" t="s">
        <v>222</v>
      </c>
      <c r="AA727" s="211" t="s">
        <v>222</v>
      </c>
      <c r="AB727" s="213">
        <v>46234</v>
      </c>
      <c r="AC727" s="212">
        <v>45601.745000000003</v>
      </c>
      <c r="AD727" s="212">
        <v>7589554.1053999998</v>
      </c>
      <c r="AE727" s="211" t="s">
        <v>222</v>
      </c>
      <c r="AF727" s="215" t="s">
        <v>222</v>
      </c>
      <c r="AG727" s="211" t="s">
        <v>222</v>
      </c>
      <c r="AH727" s="211" t="s">
        <v>222</v>
      </c>
      <c r="AI727" s="211" t="s">
        <v>222</v>
      </c>
      <c r="AJ727" s="211" t="s">
        <v>222</v>
      </c>
      <c r="AK727" s="211" t="s">
        <v>222</v>
      </c>
      <c r="AL727" s="211" t="s">
        <v>222</v>
      </c>
      <c r="AM727" s="211" t="s">
        <v>222</v>
      </c>
      <c r="AN727" s="211" t="s">
        <v>222</v>
      </c>
      <c r="AO727" s="211" t="s">
        <v>222</v>
      </c>
      <c r="AP727" s="211" t="s">
        <v>222</v>
      </c>
      <c r="AQ727" s="211" t="s">
        <v>222</v>
      </c>
      <c r="AR727" s="211" t="s">
        <v>222</v>
      </c>
      <c r="AS727" s="211" t="s">
        <v>222</v>
      </c>
      <c r="AT727" s="211" t="s">
        <v>222</v>
      </c>
      <c r="AU727" s="211" t="s">
        <v>222</v>
      </c>
      <c r="AV727" s="211" t="s">
        <v>222</v>
      </c>
      <c r="AW727" s="211" t="s">
        <v>222</v>
      </c>
      <c r="AX727" s="211" t="s">
        <v>222</v>
      </c>
      <c r="AY727" s="211" t="s">
        <v>222</v>
      </c>
      <c r="AZ727" s="211" t="s">
        <v>222</v>
      </c>
      <c r="BA727" s="211" t="s">
        <v>222</v>
      </c>
      <c r="BB727" s="211" t="s">
        <v>222</v>
      </c>
      <c r="BC727" s="211" t="s">
        <v>222</v>
      </c>
      <c r="BD727" s="211" t="s">
        <v>222</v>
      </c>
      <c r="BE727" s="209" t="s">
        <v>1756</v>
      </c>
      <c r="BF727" s="209" t="s">
        <v>1757</v>
      </c>
      <c r="BG727" s="211" t="s">
        <v>222</v>
      </c>
      <c r="BH727" s="211" t="s">
        <v>222</v>
      </c>
    </row>
    <row r="728" spans="1:60" x14ac:dyDescent="0.3">
      <c r="A728" s="208">
        <v>725</v>
      </c>
      <c r="B728" s="209" t="s">
        <v>2113</v>
      </c>
      <c r="C728" s="207" t="s">
        <v>844</v>
      </c>
      <c r="D728" s="209" t="s">
        <v>286</v>
      </c>
      <c r="E728" s="209" t="s">
        <v>1072</v>
      </c>
      <c r="F728" s="209" t="s">
        <v>288</v>
      </c>
      <c r="G728" s="209" t="s">
        <v>1238</v>
      </c>
      <c r="H728" s="209" t="s">
        <v>326</v>
      </c>
      <c r="I728" s="209" t="s">
        <v>291</v>
      </c>
      <c r="J728" s="209" t="s">
        <v>833</v>
      </c>
      <c r="K728" s="211">
        <v>0</v>
      </c>
      <c r="L728" s="211" t="s">
        <v>222</v>
      </c>
      <c r="M728" s="211" t="s">
        <v>222</v>
      </c>
      <c r="N728" s="211" t="s">
        <v>222</v>
      </c>
      <c r="O728" s="211" t="s">
        <v>222</v>
      </c>
      <c r="P728" s="215" t="s">
        <v>222</v>
      </c>
      <c r="Q728" s="211" t="s">
        <v>222</v>
      </c>
      <c r="R728" s="211" t="s">
        <v>222</v>
      </c>
      <c r="S728" s="211" t="s">
        <v>222</v>
      </c>
      <c r="T728" s="211" t="s">
        <v>222</v>
      </c>
      <c r="U728" s="211" t="s">
        <v>222</v>
      </c>
      <c r="V728" s="211" t="s">
        <v>222</v>
      </c>
      <c r="W728" s="215" t="s">
        <v>222</v>
      </c>
      <c r="X728" s="211" t="s">
        <v>222</v>
      </c>
      <c r="Y728" s="211" t="s">
        <v>222</v>
      </c>
      <c r="Z728" s="215" t="s">
        <v>222</v>
      </c>
      <c r="AA728" s="211" t="s">
        <v>222</v>
      </c>
      <c r="AB728" s="213">
        <v>46234</v>
      </c>
      <c r="AC728" s="212">
        <v>17750.467000000001</v>
      </c>
      <c r="AD728" s="212">
        <v>2144817.2003000001</v>
      </c>
      <c r="AE728" s="211" t="s">
        <v>222</v>
      </c>
      <c r="AF728" s="215" t="s">
        <v>222</v>
      </c>
      <c r="AG728" s="211" t="s">
        <v>222</v>
      </c>
      <c r="AH728" s="211" t="s">
        <v>222</v>
      </c>
      <c r="AI728" s="211" t="s">
        <v>222</v>
      </c>
      <c r="AJ728" s="211" t="s">
        <v>222</v>
      </c>
      <c r="AK728" s="211" t="s">
        <v>222</v>
      </c>
      <c r="AL728" s="211" t="s">
        <v>222</v>
      </c>
      <c r="AM728" s="211" t="s">
        <v>222</v>
      </c>
      <c r="AN728" s="211" t="s">
        <v>222</v>
      </c>
      <c r="AO728" s="211" t="s">
        <v>222</v>
      </c>
      <c r="AP728" s="211" t="s">
        <v>222</v>
      </c>
      <c r="AQ728" s="211" t="s">
        <v>222</v>
      </c>
      <c r="AR728" s="211" t="s">
        <v>222</v>
      </c>
      <c r="AS728" s="211" t="s">
        <v>222</v>
      </c>
      <c r="AT728" s="211" t="s">
        <v>222</v>
      </c>
      <c r="AU728" s="211" t="s">
        <v>222</v>
      </c>
      <c r="AV728" s="211" t="s">
        <v>222</v>
      </c>
      <c r="AW728" s="211" t="s">
        <v>222</v>
      </c>
      <c r="AX728" s="211" t="s">
        <v>222</v>
      </c>
      <c r="AY728" s="211" t="s">
        <v>222</v>
      </c>
      <c r="AZ728" s="211" t="s">
        <v>222</v>
      </c>
      <c r="BA728" s="211" t="s">
        <v>222</v>
      </c>
      <c r="BB728" s="211" t="s">
        <v>222</v>
      </c>
      <c r="BC728" s="211" t="s">
        <v>222</v>
      </c>
      <c r="BD728" s="211" t="s">
        <v>222</v>
      </c>
      <c r="BE728" s="209" t="s">
        <v>1756</v>
      </c>
      <c r="BF728" s="209" t="s">
        <v>1757</v>
      </c>
      <c r="BG728" s="211" t="s">
        <v>222</v>
      </c>
      <c r="BH728" s="211" t="s">
        <v>222</v>
      </c>
    </row>
    <row r="729" spans="1:60" x14ac:dyDescent="0.3">
      <c r="A729" s="208">
        <v>726</v>
      </c>
      <c r="B729" s="209" t="s">
        <v>1255</v>
      </c>
      <c r="C729" s="207" t="s">
        <v>844</v>
      </c>
      <c r="D729" s="209" t="s">
        <v>286</v>
      </c>
      <c r="E729" s="209" t="s">
        <v>1072</v>
      </c>
      <c r="F729" s="209" t="s">
        <v>288</v>
      </c>
      <c r="G729" s="209" t="s">
        <v>2336</v>
      </c>
      <c r="H729" s="209" t="s">
        <v>297</v>
      </c>
      <c r="I729" s="209" t="s">
        <v>222</v>
      </c>
      <c r="J729" s="209" t="s">
        <v>833</v>
      </c>
      <c r="K729" s="211">
        <v>0</v>
      </c>
      <c r="L729" s="211" t="s">
        <v>222</v>
      </c>
      <c r="M729" s="211" t="s">
        <v>222</v>
      </c>
      <c r="N729" s="211" t="s">
        <v>222</v>
      </c>
      <c r="O729" s="211" t="s">
        <v>222</v>
      </c>
      <c r="P729" s="215" t="s">
        <v>222</v>
      </c>
      <c r="Q729" s="211" t="s">
        <v>222</v>
      </c>
      <c r="R729" s="211" t="s">
        <v>222</v>
      </c>
      <c r="S729" s="211" t="s">
        <v>222</v>
      </c>
      <c r="T729" s="211" t="s">
        <v>222</v>
      </c>
      <c r="U729" s="211" t="s">
        <v>222</v>
      </c>
      <c r="V729" s="211" t="s">
        <v>222</v>
      </c>
      <c r="W729" s="215" t="s">
        <v>222</v>
      </c>
      <c r="X729" s="211" t="s">
        <v>222</v>
      </c>
      <c r="Y729" s="211" t="s">
        <v>222</v>
      </c>
      <c r="Z729" s="215" t="s">
        <v>222</v>
      </c>
      <c r="AA729" s="211" t="s">
        <v>222</v>
      </c>
      <c r="AB729" s="213">
        <v>46234</v>
      </c>
      <c r="AC729" s="212">
        <v>24834.204000000002</v>
      </c>
      <c r="AD729" s="212">
        <v>3183738.3558</v>
      </c>
      <c r="AE729" s="211" t="s">
        <v>222</v>
      </c>
      <c r="AF729" s="215" t="s">
        <v>222</v>
      </c>
      <c r="AG729" s="211" t="s">
        <v>222</v>
      </c>
      <c r="AH729" s="211" t="s">
        <v>222</v>
      </c>
      <c r="AI729" s="211" t="s">
        <v>222</v>
      </c>
      <c r="AJ729" s="211" t="s">
        <v>222</v>
      </c>
      <c r="AK729" s="211" t="s">
        <v>222</v>
      </c>
      <c r="AL729" s="211" t="s">
        <v>222</v>
      </c>
      <c r="AM729" s="211" t="s">
        <v>222</v>
      </c>
      <c r="AN729" s="211" t="s">
        <v>222</v>
      </c>
      <c r="AO729" s="211" t="s">
        <v>222</v>
      </c>
      <c r="AP729" s="211" t="s">
        <v>222</v>
      </c>
      <c r="AQ729" s="211" t="s">
        <v>222</v>
      </c>
      <c r="AR729" s="211" t="s">
        <v>222</v>
      </c>
      <c r="AS729" s="211" t="s">
        <v>222</v>
      </c>
      <c r="AT729" s="211" t="s">
        <v>222</v>
      </c>
      <c r="AU729" s="211" t="s">
        <v>222</v>
      </c>
      <c r="AV729" s="211" t="s">
        <v>222</v>
      </c>
      <c r="AW729" s="211" t="s">
        <v>222</v>
      </c>
      <c r="AX729" s="211" t="s">
        <v>222</v>
      </c>
      <c r="AY729" s="211" t="s">
        <v>222</v>
      </c>
      <c r="AZ729" s="211" t="s">
        <v>222</v>
      </c>
      <c r="BA729" s="211" t="s">
        <v>222</v>
      </c>
      <c r="BB729" s="211" t="s">
        <v>222</v>
      </c>
      <c r="BC729" s="211" t="s">
        <v>222</v>
      </c>
      <c r="BD729" s="211" t="s">
        <v>222</v>
      </c>
      <c r="BE729" s="209" t="s">
        <v>1756</v>
      </c>
      <c r="BF729" s="209" t="s">
        <v>1757</v>
      </c>
      <c r="BG729" s="211" t="s">
        <v>222</v>
      </c>
      <c r="BH729" s="211" t="s">
        <v>222</v>
      </c>
    </row>
    <row r="730" spans="1:60" x14ac:dyDescent="0.3">
      <c r="A730" s="208">
        <v>727</v>
      </c>
      <c r="B730" s="209" t="s">
        <v>2463</v>
      </c>
      <c r="C730" s="207" t="s">
        <v>844</v>
      </c>
      <c r="D730" s="209" t="s">
        <v>286</v>
      </c>
      <c r="E730" s="209" t="s">
        <v>1072</v>
      </c>
      <c r="F730" s="209" t="s">
        <v>288</v>
      </c>
      <c r="G730" s="209" t="s">
        <v>1556</v>
      </c>
      <c r="H730" s="209" t="s">
        <v>514</v>
      </c>
      <c r="I730" s="209" t="s">
        <v>291</v>
      </c>
      <c r="J730" s="209" t="s">
        <v>833</v>
      </c>
      <c r="K730" s="211">
        <v>0</v>
      </c>
      <c r="L730" s="211" t="s">
        <v>222</v>
      </c>
      <c r="M730" s="211" t="s">
        <v>222</v>
      </c>
      <c r="N730" s="211" t="s">
        <v>222</v>
      </c>
      <c r="O730" s="211" t="s">
        <v>222</v>
      </c>
      <c r="P730" s="215" t="s">
        <v>222</v>
      </c>
      <c r="Q730" s="211" t="s">
        <v>222</v>
      </c>
      <c r="R730" s="211" t="s">
        <v>222</v>
      </c>
      <c r="S730" s="211" t="s">
        <v>222</v>
      </c>
      <c r="T730" s="211" t="s">
        <v>222</v>
      </c>
      <c r="U730" s="211" t="s">
        <v>222</v>
      </c>
      <c r="V730" s="211" t="s">
        <v>222</v>
      </c>
      <c r="W730" s="215" t="s">
        <v>222</v>
      </c>
      <c r="X730" s="211" t="s">
        <v>222</v>
      </c>
      <c r="Y730" s="211" t="s">
        <v>222</v>
      </c>
      <c r="Z730" s="215" t="s">
        <v>222</v>
      </c>
      <c r="AA730" s="211" t="s">
        <v>222</v>
      </c>
      <c r="AB730" s="213">
        <v>46234</v>
      </c>
      <c r="AC730" s="212">
        <v>317</v>
      </c>
      <c r="AD730" s="212">
        <v>29958.11191</v>
      </c>
      <c r="AE730" s="211" t="s">
        <v>222</v>
      </c>
      <c r="AF730" s="215" t="s">
        <v>222</v>
      </c>
      <c r="AG730" s="211" t="s">
        <v>222</v>
      </c>
      <c r="AH730" s="211" t="s">
        <v>222</v>
      </c>
      <c r="AI730" s="211" t="s">
        <v>222</v>
      </c>
      <c r="AJ730" s="211" t="s">
        <v>222</v>
      </c>
      <c r="AK730" s="211" t="s">
        <v>222</v>
      </c>
      <c r="AL730" s="211" t="s">
        <v>222</v>
      </c>
      <c r="AM730" s="211" t="s">
        <v>222</v>
      </c>
      <c r="AN730" s="211" t="s">
        <v>222</v>
      </c>
      <c r="AO730" s="211" t="s">
        <v>222</v>
      </c>
      <c r="AP730" s="211" t="s">
        <v>222</v>
      </c>
      <c r="AQ730" s="211" t="s">
        <v>222</v>
      </c>
      <c r="AR730" s="211" t="s">
        <v>222</v>
      </c>
      <c r="AS730" s="211" t="s">
        <v>222</v>
      </c>
      <c r="AT730" s="211" t="s">
        <v>222</v>
      </c>
      <c r="AU730" s="211" t="s">
        <v>222</v>
      </c>
      <c r="AV730" s="211" t="s">
        <v>222</v>
      </c>
      <c r="AW730" s="211" t="s">
        <v>222</v>
      </c>
      <c r="AX730" s="211" t="s">
        <v>222</v>
      </c>
      <c r="AY730" s="211" t="s">
        <v>222</v>
      </c>
      <c r="AZ730" s="211" t="s">
        <v>222</v>
      </c>
      <c r="BA730" s="211" t="s">
        <v>222</v>
      </c>
      <c r="BB730" s="211" t="s">
        <v>222</v>
      </c>
      <c r="BC730" s="211" t="s">
        <v>222</v>
      </c>
      <c r="BD730" s="211" t="s">
        <v>222</v>
      </c>
      <c r="BE730" s="209" t="s">
        <v>1756</v>
      </c>
      <c r="BF730" s="209" t="s">
        <v>1757</v>
      </c>
      <c r="BG730" s="211" t="s">
        <v>222</v>
      </c>
      <c r="BH730" s="211" t="s">
        <v>222</v>
      </c>
    </row>
    <row r="731" spans="1:60" x14ac:dyDescent="0.3">
      <c r="A731" s="208">
        <v>728</v>
      </c>
      <c r="B731" s="209" t="s">
        <v>2279</v>
      </c>
      <c r="C731" s="207" t="s">
        <v>844</v>
      </c>
      <c r="D731" s="209" t="s">
        <v>286</v>
      </c>
      <c r="E731" s="209" t="s">
        <v>1072</v>
      </c>
      <c r="F731" s="209" t="s">
        <v>288</v>
      </c>
      <c r="G731" s="209" t="s">
        <v>1560</v>
      </c>
      <c r="H731" s="209" t="s">
        <v>871</v>
      </c>
      <c r="I731" s="209" t="s">
        <v>291</v>
      </c>
      <c r="J731" s="209" t="s">
        <v>833</v>
      </c>
      <c r="K731" s="211">
        <v>0</v>
      </c>
      <c r="L731" s="211" t="s">
        <v>222</v>
      </c>
      <c r="M731" s="211" t="s">
        <v>222</v>
      </c>
      <c r="N731" s="211" t="s">
        <v>222</v>
      </c>
      <c r="O731" s="211" t="s">
        <v>222</v>
      </c>
      <c r="P731" s="215" t="s">
        <v>222</v>
      </c>
      <c r="Q731" s="211" t="s">
        <v>222</v>
      </c>
      <c r="R731" s="211" t="s">
        <v>222</v>
      </c>
      <c r="S731" s="211" t="s">
        <v>222</v>
      </c>
      <c r="T731" s="211" t="s">
        <v>222</v>
      </c>
      <c r="U731" s="211" t="s">
        <v>222</v>
      </c>
      <c r="V731" s="211" t="s">
        <v>222</v>
      </c>
      <c r="W731" s="215" t="s">
        <v>222</v>
      </c>
      <c r="X731" s="211" t="s">
        <v>222</v>
      </c>
      <c r="Y731" s="211" t="s">
        <v>222</v>
      </c>
      <c r="Z731" s="215" t="s">
        <v>222</v>
      </c>
      <c r="AA731" s="211" t="s">
        <v>222</v>
      </c>
      <c r="AB731" s="213">
        <v>46234</v>
      </c>
      <c r="AC731" s="212">
        <v>1485.5039999999999</v>
      </c>
      <c r="AD731" s="212">
        <v>139909.96195</v>
      </c>
      <c r="AE731" s="211" t="s">
        <v>222</v>
      </c>
      <c r="AF731" s="215" t="s">
        <v>222</v>
      </c>
      <c r="AG731" s="211" t="s">
        <v>222</v>
      </c>
      <c r="AH731" s="211" t="s">
        <v>222</v>
      </c>
      <c r="AI731" s="211" t="s">
        <v>222</v>
      </c>
      <c r="AJ731" s="211" t="s">
        <v>222</v>
      </c>
      <c r="AK731" s="211" t="s">
        <v>222</v>
      </c>
      <c r="AL731" s="211" t="s">
        <v>222</v>
      </c>
      <c r="AM731" s="211" t="s">
        <v>222</v>
      </c>
      <c r="AN731" s="211" t="s">
        <v>222</v>
      </c>
      <c r="AO731" s="211" t="s">
        <v>222</v>
      </c>
      <c r="AP731" s="211" t="s">
        <v>222</v>
      </c>
      <c r="AQ731" s="211" t="s">
        <v>222</v>
      </c>
      <c r="AR731" s="211" t="s">
        <v>222</v>
      </c>
      <c r="AS731" s="211" t="s">
        <v>222</v>
      </c>
      <c r="AT731" s="211" t="s">
        <v>222</v>
      </c>
      <c r="AU731" s="211" t="s">
        <v>222</v>
      </c>
      <c r="AV731" s="211" t="s">
        <v>222</v>
      </c>
      <c r="AW731" s="211" t="s">
        <v>222</v>
      </c>
      <c r="AX731" s="211" t="s">
        <v>222</v>
      </c>
      <c r="AY731" s="211" t="s">
        <v>222</v>
      </c>
      <c r="AZ731" s="211" t="s">
        <v>222</v>
      </c>
      <c r="BA731" s="211" t="s">
        <v>222</v>
      </c>
      <c r="BB731" s="211" t="s">
        <v>222</v>
      </c>
      <c r="BC731" s="211" t="s">
        <v>222</v>
      </c>
      <c r="BD731" s="211" t="s">
        <v>222</v>
      </c>
      <c r="BE731" s="209" t="s">
        <v>1756</v>
      </c>
      <c r="BF731" s="209" t="s">
        <v>1757</v>
      </c>
      <c r="BG731" s="211" t="s">
        <v>222</v>
      </c>
      <c r="BH731" s="211" t="s">
        <v>222</v>
      </c>
    </row>
    <row r="732" spans="1:60" x14ac:dyDescent="0.3">
      <c r="A732" s="208">
        <v>729</v>
      </c>
      <c r="B732" s="209" t="s">
        <v>2279</v>
      </c>
      <c r="C732" s="207" t="s">
        <v>1901</v>
      </c>
      <c r="D732" s="209" t="s">
        <v>286</v>
      </c>
      <c r="E732" s="209" t="s">
        <v>1072</v>
      </c>
      <c r="F732" s="209" t="s">
        <v>288</v>
      </c>
      <c r="G732" s="209" t="s">
        <v>1903</v>
      </c>
      <c r="H732" s="209" t="s">
        <v>871</v>
      </c>
      <c r="I732" s="209" t="s">
        <v>222</v>
      </c>
      <c r="J732" s="209" t="s">
        <v>833</v>
      </c>
      <c r="K732" s="211">
        <v>0</v>
      </c>
      <c r="L732" s="211" t="s">
        <v>222</v>
      </c>
      <c r="M732" s="211" t="s">
        <v>222</v>
      </c>
      <c r="N732" s="211" t="s">
        <v>222</v>
      </c>
      <c r="O732" s="211" t="s">
        <v>222</v>
      </c>
      <c r="P732" s="215" t="s">
        <v>222</v>
      </c>
      <c r="Q732" s="211" t="s">
        <v>222</v>
      </c>
      <c r="R732" s="211" t="s">
        <v>222</v>
      </c>
      <c r="S732" s="211" t="s">
        <v>222</v>
      </c>
      <c r="T732" s="211" t="s">
        <v>222</v>
      </c>
      <c r="U732" s="211" t="s">
        <v>222</v>
      </c>
      <c r="V732" s="211" t="s">
        <v>222</v>
      </c>
      <c r="W732" s="215" t="s">
        <v>222</v>
      </c>
      <c r="X732" s="211" t="s">
        <v>222</v>
      </c>
      <c r="Y732" s="211" t="s">
        <v>222</v>
      </c>
      <c r="Z732" s="215" t="s">
        <v>222</v>
      </c>
      <c r="AA732" s="211" t="s">
        <v>222</v>
      </c>
      <c r="AB732" s="213">
        <v>46234</v>
      </c>
      <c r="AC732" s="212">
        <v>1485.5039999999999</v>
      </c>
      <c r="AD732" s="212">
        <v>139909.96195</v>
      </c>
      <c r="AE732" s="211" t="s">
        <v>222</v>
      </c>
      <c r="AF732" s="215" t="s">
        <v>222</v>
      </c>
      <c r="AG732" s="211" t="s">
        <v>222</v>
      </c>
      <c r="AH732" s="211" t="s">
        <v>222</v>
      </c>
      <c r="AI732" s="211" t="s">
        <v>222</v>
      </c>
      <c r="AJ732" s="211" t="s">
        <v>222</v>
      </c>
      <c r="AK732" s="211" t="s">
        <v>222</v>
      </c>
      <c r="AL732" s="211" t="s">
        <v>222</v>
      </c>
      <c r="AM732" s="211" t="s">
        <v>222</v>
      </c>
      <c r="AN732" s="211" t="s">
        <v>222</v>
      </c>
      <c r="AO732" s="211" t="s">
        <v>222</v>
      </c>
      <c r="AP732" s="211" t="s">
        <v>222</v>
      </c>
      <c r="AQ732" s="211" t="s">
        <v>222</v>
      </c>
      <c r="AR732" s="211" t="s">
        <v>222</v>
      </c>
      <c r="AS732" s="211" t="s">
        <v>222</v>
      </c>
      <c r="AT732" s="211" t="s">
        <v>222</v>
      </c>
      <c r="AU732" s="211" t="s">
        <v>222</v>
      </c>
      <c r="AV732" s="211" t="s">
        <v>222</v>
      </c>
      <c r="AW732" s="211" t="s">
        <v>222</v>
      </c>
      <c r="AX732" s="211" t="s">
        <v>222</v>
      </c>
      <c r="AY732" s="211" t="s">
        <v>222</v>
      </c>
      <c r="AZ732" s="211" t="s">
        <v>222</v>
      </c>
      <c r="BA732" s="211" t="s">
        <v>222</v>
      </c>
      <c r="BB732" s="211" t="s">
        <v>222</v>
      </c>
      <c r="BC732" s="211" t="s">
        <v>222</v>
      </c>
      <c r="BD732" s="211" t="s">
        <v>222</v>
      </c>
      <c r="BE732" s="209" t="s">
        <v>1756</v>
      </c>
      <c r="BF732" s="209" t="s">
        <v>1757</v>
      </c>
      <c r="BG732" s="211" t="s">
        <v>222</v>
      </c>
      <c r="BH732" s="211" t="s">
        <v>222</v>
      </c>
    </row>
    <row r="733" spans="1:60" x14ac:dyDescent="0.3">
      <c r="A733" s="208">
        <v>730</v>
      </c>
      <c r="B733" s="209" t="s">
        <v>2467</v>
      </c>
      <c r="C733" s="207" t="s">
        <v>844</v>
      </c>
      <c r="D733" s="209" t="s">
        <v>286</v>
      </c>
      <c r="E733" s="209" t="s">
        <v>1072</v>
      </c>
      <c r="F733" s="209" t="s">
        <v>288</v>
      </c>
      <c r="G733" s="209" t="s">
        <v>2011</v>
      </c>
      <c r="H733" s="209" t="s">
        <v>1436</v>
      </c>
      <c r="I733" s="209" t="s">
        <v>222</v>
      </c>
      <c r="J733" s="209" t="s">
        <v>833</v>
      </c>
      <c r="K733" s="211">
        <v>0</v>
      </c>
      <c r="L733" s="211" t="s">
        <v>222</v>
      </c>
      <c r="M733" s="211" t="s">
        <v>222</v>
      </c>
      <c r="N733" s="211" t="s">
        <v>222</v>
      </c>
      <c r="O733" s="211" t="s">
        <v>222</v>
      </c>
      <c r="P733" s="215" t="s">
        <v>222</v>
      </c>
      <c r="Q733" s="211" t="s">
        <v>222</v>
      </c>
      <c r="R733" s="211" t="s">
        <v>222</v>
      </c>
      <c r="S733" s="211" t="s">
        <v>222</v>
      </c>
      <c r="T733" s="211" t="s">
        <v>222</v>
      </c>
      <c r="U733" s="211" t="s">
        <v>222</v>
      </c>
      <c r="V733" s="211" t="s">
        <v>222</v>
      </c>
      <c r="W733" s="215" t="s">
        <v>222</v>
      </c>
      <c r="X733" s="211" t="s">
        <v>222</v>
      </c>
      <c r="Y733" s="211" t="s">
        <v>222</v>
      </c>
      <c r="Z733" s="215" t="s">
        <v>222</v>
      </c>
      <c r="AA733" s="211" t="s">
        <v>222</v>
      </c>
      <c r="AB733" s="213">
        <v>46234</v>
      </c>
      <c r="AC733" s="212">
        <v>5453.7749999999996</v>
      </c>
      <c r="AD733" s="212">
        <v>34336.778550000003</v>
      </c>
      <c r="AE733" s="211" t="s">
        <v>222</v>
      </c>
      <c r="AF733" s="215" t="s">
        <v>222</v>
      </c>
      <c r="AG733" s="211" t="s">
        <v>222</v>
      </c>
      <c r="AH733" s="211" t="s">
        <v>222</v>
      </c>
      <c r="AI733" s="211" t="s">
        <v>222</v>
      </c>
      <c r="AJ733" s="211" t="s">
        <v>222</v>
      </c>
      <c r="AK733" s="211" t="s">
        <v>222</v>
      </c>
      <c r="AL733" s="211" t="s">
        <v>222</v>
      </c>
      <c r="AM733" s="211" t="s">
        <v>222</v>
      </c>
      <c r="AN733" s="211" t="s">
        <v>222</v>
      </c>
      <c r="AO733" s="211" t="s">
        <v>222</v>
      </c>
      <c r="AP733" s="211" t="s">
        <v>222</v>
      </c>
      <c r="AQ733" s="211" t="s">
        <v>222</v>
      </c>
      <c r="AR733" s="211" t="s">
        <v>222</v>
      </c>
      <c r="AS733" s="211" t="s">
        <v>222</v>
      </c>
      <c r="AT733" s="211" t="s">
        <v>222</v>
      </c>
      <c r="AU733" s="211" t="s">
        <v>222</v>
      </c>
      <c r="AV733" s="211" t="s">
        <v>222</v>
      </c>
      <c r="AW733" s="211" t="s">
        <v>222</v>
      </c>
      <c r="AX733" s="211" t="s">
        <v>222</v>
      </c>
      <c r="AY733" s="211" t="s">
        <v>222</v>
      </c>
      <c r="AZ733" s="211" t="s">
        <v>222</v>
      </c>
      <c r="BA733" s="211" t="s">
        <v>222</v>
      </c>
      <c r="BB733" s="211" t="s">
        <v>222</v>
      </c>
      <c r="BC733" s="211" t="s">
        <v>222</v>
      </c>
      <c r="BD733" s="211" t="s">
        <v>222</v>
      </c>
      <c r="BE733" s="209" t="s">
        <v>1756</v>
      </c>
      <c r="BF733" s="209" t="s">
        <v>1757</v>
      </c>
      <c r="BG733" s="211" t="s">
        <v>222</v>
      </c>
      <c r="BH733" s="211" t="s">
        <v>222</v>
      </c>
    </row>
    <row r="734" spans="1:60" x14ac:dyDescent="0.3">
      <c r="A734" s="208">
        <v>731</v>
      </c>
      <c r="B734" s="209" t="s">
        <v>1810</v>
      </c>
      <c r="C734" s="207" t="s">
        <v>844</v>
      </c>
      <c r="D734" s="209" t="s">
        <v>286</v>
      </c>
      <c r="E734" s="209" t="s">
        <v>1072</v>
      </c>
      <c r="F734" s="209" t="s">
        <v>288</v>
      </c>
      <c r="G734" s="209" t="s">
        <v>2012</v>
      </c>
      <c r="H734" s="209" t="s">
        <v>1438</v>
      </c>
      <c r="I734" s="209" t="s">
        <v>222</v>
      </c>
      <c r="J734" s="209" t="s">
        <v>833</v>
      </c>
      <c r="K734" s="211">
        <v>12.307692307</v>
      </c>
      <c r="L734" s="211" t="s">
        <v>222</v>
      </c>
      <c r="M734" s="211" t="s">
        <v>222</v>
      </c>
      <c r="N734" s="211" t="s">
        <v>222</v>
      </c>
      <c r="O734" s="212">
        <v>0</v>
      </c>
      <c r="P734" s="213">
        <v>46191</v>
      </c>
      <c r="Q734" s="211" t="s">
        <v>222</v>
      </c>
      <c r="R734" s="211" t="s">
        <v>222</v>
      </c>
      <c r="S734" s="211" t="s">
        <v>222</v>
      </c>
      <c r="T734" s="211" t="s">
        <v>222</v>
      </c>
      <c r="U734" s="211" t="s">
        <v>222</v>
      </c>
      <c r="V734" s="211" t="s">
        <v>222</v>
      </c>
      <c r="W734" s="215" t="s">
        <v>222</v>
      </c>
      <c r="X734" s="211" t="s">
        <v>222</v>
      </c>
      <c r="Y734" s="211" t="s">
        <v>222</v>
      </c>
      <c r="Z734" s="215" t="s">
        <v>222</v>
      </c>
      <c r="AA734" s="211" t="s">
        <v>222</v>
      </c>
      <c r="AB734" s="213">
        <v>46234</v>
      </c>
      <c r="AC734" s="212">
        <v>19050.457999999999</v>
      </c>
      <c r="AD734" s="212">
        <v>169523.36059</v>
      </c>
      <c r="AE734" s="211" t="s">
        <v>222</v>
      </c>
      <c r="AF734" s="215" t="s">
        <v>222</v>
      </c>
      <c r="AG734" s="211" t="s">
        <v>222</v>
      </c>
      <c r="AH734" s="211" t="s">
        <v>222</v>
      </c>
      <c r="AI734" s="211">
        <v>0</v>
      </c>
      <c r="AJ734" s="211" t="s">
        <v>222</v>
      </c>
      <c r="AK734" s="211" t="s">
        <v>222</v>
      </c>
      <c r="AL734" s="211" t="s">
        <v>222</v>
      </c>
      <c r="AM734" s="211" t="s">
        <v>222</v>
      </c>
      <c r="AN734" s="211" t="s">
        <v>222</v>
      </c>
      <c r="AO734" s="211" t="s">
        <v>222</v>
      </c>
      <c r="AP734" s="211" t="s">
        <v>222</v>
      </c>
      <c r="AQ734" s="211" t="s">
        <v>222</v>
      </c>
      <c r="AR734" s="211" t="s">
        <v>222</v>
      </c>
      <c r="AS734" s="211" t="s">
        <v>222</v>
      </c>
      <c r="AT734" s="211" t="s">
        <v>222</v>
      </c>
      <c r="AU734" s="211" t="s">
        <v>222</v>
      </c>
      <c r="AV734" s="211" t="s">
        <v>222</v>
      </c>
      <c r="AW734" s="211" t="s">
        <v>222</v>
      </c>
      <c r="AX734" s="211" t="s">
        <v>222</v>
      </c>
      <c r="AY734" s="211" t="s">
        <v>222</v>
      </c>
      <c r="AZ734" s="211" t="s">
        <v>222</v>
      </c>
      <c r="BA734" s="211" t="s">
        <v>222</v>
      </c>
      <c r="BB734" s="211" t="s">
        <v>222</v>
      </c>
      <c r="BC734" s="211" t="s">
        <v>222</v>
      </c>
      <c r="BD734" s="211" t="s">
        <v>222</v>
      </c>
      <c r="BE734" s="209" t="s">
        <v>1756</v>
      </c>
      <c r="BF734" s="209" t="s">
        <v>1757</v>
      </c>
      <c r="BG734" s="211">
        <v>0</v>
      </c>
      <c r="BH734" s="211" t="s">
        <v>222</v>
      </c>
    </row>
    <row r="735" spans="1:60" x14ac:dyDescent="0.3">
      <c r="A735" s="208">
        <v>732</v>
      </c>
      <c r="B735" s="209" t="s">
        <v>2111</v>
      </c>
      <c r="C735" s="207" t="s">
        <v>844</v>
      </c>
      <c r="D735" s="209" t="s">
        <v>286</v>
      </c>
      <c r="E735" s="209" t="s">
        <v>1072</v>
      </c>
      <c r="F735" s="209" t="s">
        <v>288</v>
      </c>
      <c r="G735" s="209" t="s">
        <v>2061</v>
      </c>
      <c r="H735" s="209" t="s">
        <v>306</v>
      </c>
      <c r="I735" s="209" t="s">
        <v>222</v>
      </c>
      <c r="J735" s="209" t="s">
        <v>833</v>
      </c>
      <c r="K735" s="211">
        <v>0</v>
      </c>
      <c r="L735" s="211" t="s">
        <v>222</v>
      </c>
      <c r="M735" s="211" t="s">
        <v>222</v>
      </c>
      <c r="N735" s="211" t="s">
        <v>222</v>
      </c>
      <c r="O735" s="211" t="s">
        <v>222</v>
      </c>
      <c r="P735" s="215" t="s">
        <v>222</v>
      </c>
      <c r="Q735" s="211" t="s">
        <v>222</v>
      </c>
      <c r="R735" s="211" t="s">
        <v>222</v>
      </c>
      <c r="S735" s="211" t="s">
        <v>222</v>
      </c>
      <c r="T735" s="211" t="s">
        <v>222</v>
      </c>
      <c r="U735" s="211" t="s">
        <v>222</v>
      </c>
      <c r="V735" s="211" t="s">
        <v>222</v>
      </c>
      <c r="W735" s="215" t="s">
        <v>222</v>
      </c>
      <c r="X735" s="211" t="s">
        <v>222</v>
      </c>
      <c r="Y735" s="211" t="s">
        <v>222</v>
      </c>
      <c r="Z735" s="215" t="s">
        <v>222</v>
      </c>
      <c r="AA735" s="211" t="s">
        <v>222</v>
      </c>
      <c r="AB735" s="213">
        <v>46234</v>
      </c>
      <c r="AC735" s="212">
        <v>165268.14300000001</v>
      </c>
      <c r="AD735" s="212">
        <v>1761993.9771</v>
      </c>
      <c r="AE735" s="211" t="s">
        <v>222</v>
      </c>
      <c r="AF735" s="215" t="s">
        <v>222</v>
      </c>
      <c r="AG735" s="211" t="s">
        <v>222</v>
      </c>
      <c r="AH735" s="211" t="s">
        <v>222</v>
      </c>
      <c r="AI735" s="211" t="s">
        <v>222</v>
      </c>
      <c r="AJ735" s="211" t="s">
        <v>222</v>
      </c>
      <c r="AK735" s="211" t="s">
        <v>222</v>
      </c>
      <c r="AL735" s="211" t="s">
        <v>222</v>
      </c>
      <c r="AM735" s="211" t="s">
        <v>222</v>
      </c>
      <c r="AN735" s="211" t="s">
        <v>222</v>
      </c>
      <c r="AO735" s="211" t="s">
        <v>222</v>
      </c>
      <c r="AP735" s="211" t="s">
        <v>222</v>
      </c>
      <c r="AQ735" s="211" t="s">
        <v>222</v>
      </c>
      <c r="AR735" s="211" t="s">
        <v>222</v>
      </c>
      <c r="AS735" s="211" t="s">
        <v>222</v>
      </c>
      <c r="AT735" s="211" t="s">
        <v>222</v>
      </c>
      <c r="AU735" s="211" t="s">
        <v>222</v>
      </c>
      <c r="AV735" s="211" t="s">
        <v>222</v>
      </c>
      <c r="AW735" s="211" t="s">
        <v>222</v>
      </c>
      <c r="AX735" s="211" t="s">
        <v>222</v>
      </c>
      <c r="AY735" s="211" t="s">
        <v>222</v>
      </c>
      <c r="AZ735" s="211" t="s">
        <v>222</v>
      </c>
      <c r="BA735" s="211" t="s">
        <v>222</v>
      </c>
      <c r="BB735" s="211" t="s">
        <v>222</v>
      </c>
      <c r="BC735" s="211" t="s">
        <v>222</v>
      </c>
      <c r="BD735" s="211" t="s">
        <v>222</v>
      </c>
      <c r="BE735" s="209" t="s">
        <v>1756</v>
      </c>
      <c r="BF735" s="209" t="s">
        <v>1757</v>
      </c>
      <c r="BG735" s="211" t="s">
        <v>222</v>
      </c>
      <c r="BH735" s="211" t="s">
        <v>222</v>
      </c>
    </row>
    <row r="736" spans="1:60" x14ac:dyDescent="0.3">
      <c r="A736" s="208">
        <v>733</v>
      </c>
      <c r="B736" s="209" t="s">
        <v>2288</v>
      </c>
      <c r="C736" s="207" t="s">
        <v>844</v>
      </c>
      <c r="D736" s="209" t="s">
        <v>286</v>
      </c>
      <c r="E736" s="209" t="s">
        <v>1072</v>
      </c>
      <c r="F736" s="209" t="s">
        <v>288</v>
      </c>
      <c r="G736" s="209" t="s">
        <v>1508</v>
      </c>
      <c r="H736" s="209" t="s">
        <v>457</v>
      </c>
      <c r="I736" s="209" t="s">
        <v>291</v>
      </c>
      <c r="J736" s="209" t="s">
        <v>833</v>
      </c>
      <c r="K736" s="211">
        <v>0</v>
      </c>
      <c r="L736" s="211" t="s">
        <v>222</v>
      </c>
      <c r="M736" s="212">
        <v>0</v>
      </c>
      <c r="N736" s="212">
        <v>0</v>
      </c>
      <c r="O736" s="212">
        <v>0</v>
      </c>
      <c r="P736" s="213">
        <v>45712</v>
      </c>
      <c r="Q736" s="211" t="s">
        <v>222</v>
      </c>
      <c r="R736" s="211" t="s">
        <v>222</v>
      </c>
      <c r="S736" s="211" t="s">
        <v>222</v>
      </c>
      <c r="T736" s="211" t="s">
        <v>222</v>
      </c>
      <c r="U736" s="211" t="s">
        <v>222</v>
      </c>
      <c r="V736" s="211" t="s">
        <v>222</v>
      </c>
      <c r="W736" s="215" t="s">
        <v>222</v>
      </c>
      <c r="X736" s="211" t="s">
        <v>222</v>
      </c>
      <c r="Y736" s="211" t="s">
        <v>222</v>
      </c>
      <c r="Z736" s="215" t="s">
        <v>222</v>
      </c>
      <c r="AA736" s="211" t="s">
        <v>222</v>
      </c>
      <c r="AB736" s="213">
        <v>46234</v>
      </c>
      <c r="AC736" s="212">
        <v>608.95000000000005</v>
      </c>
      <c r="AD736" s="212">
        <v>628839.78148999996</v>
      </c>
      <c r="AE736" s="211" t="s">
        <v>222</v>
      </c>
      <c r="AF736" s="215" t="s">
        <v>222</v>
      </c>
      <c r="AG736" s="211" t="s">
        <v>222</v>
      </c>
      <c r="AH736" s="211">
        <v>0</v>
      </c>
      <c r="AI736" s="211">
        <v>0</v>
      </c>
      <c r="AJ736" s="211" t="s">
        <v>222</v>
      </c>
      <c r="AK736" s="211" t="s">
        <v>222</v>
      </c>
      <c r="AL736" s="211" t="s">
        <v>222</v>
      </c>
      <c r="AM736" s="211" t="s">
        <v>222</v>
      </c>
      <c r="AN736" s="211" t="s">
        <v>222</v>
      </c>
      <c r="AO736" s="211" t="s">
        <v>222</v>
      </c>
      <c r="AP736" s="211" t="s">
        <v>222</v>
      </c>
      <c r="AQ736" s="211" t="s">
        <v>222</v>
      </c>
      <c r="AR736" s="211" t="s">
        <v>222</v>
      </c>
      <c r="AS736" s="211" t="s">
        <v>222</v>
      </c>
      <c r="AT736" s="211" t="s">
        <v>222</v>
      </c>
      <c r="AU736" s="211" t="s">
        <v>222</v>
      </c>
      <c r="AV736" s="211" t="s">
        <v>222</v>
      </c>
      <c r="AW736" s="211" t="s">
        <v>222</v>
      </c>
      <c r="AX736" s="211" t="s">
        <v>222</v>
      </c>
      <c r="AY736" s="211" t="s">
        <v>222</v>
      </c>
      <c r="AZ736" s="211" t="s">
        <v>222</v>
      </c>
      <c r="BA736" s="211" t="s">
        <v>222</v>
      </c>
      <c r="BB736" s="211" t="s">
        <v>222</v>
      </c>
      <c r="BC736" s="211" t="s">
        <v>222</v>
      </c>
      <c r="BD736" s="211" t="s">
        <v>222</v>
      </c>
      <c r="BE736" s="209" t="s">
        <v>1756</v>
      </c>
      <c r="BF736" s="209" t="s">
        <v>1757</v>
      </c>
      <c r="BG736" s="211">
        <v>0</v>
      </c>
      <c r="BH736" s="211" t="s">
        <v>222</v>
      </c>
    </row>
    <row r="737" spans="1:60" x14ac:dyDescent="0.3">
      <c r="A737" s="208">
        <v>734</v>
      </c>
      <c r="B737" s="209" t="s">
        <v>2470</v>
      </c>
      <c r="C737" s="207" t="s">
        <v>844</v>
      </c>
      <c r="D737" s="209" t="s">
        <v>286</v>
      </c>
      <c r="E737" s="209" t="s">
        <v>1072</v>
      </c>
      <c r="F737" s="209" t="s">
        <v>288</v>
      </c>
      <c r="G737" s="209" t="s">
        <v>1986</v>
      </c>
      <c r="H737" s="209" t="s">
        <v>597</v>
      </c>
      <c r="I737" s="209" t="s">
        <v>222</v>
      </c>
      <c r="J737" s="209" t="s">
        <v>833</v>
      </c>
      <c r="K737" s="211">
        <v>0</v>
      </c>
      <c r="L737" s="211" t="s">
        <v>222</v>
      </c>
      <c r="M737" s="211" t="s">
        <v>222</v>
      </c>
      <c r="N737" s="211" t="s">
        <v>222</v>
      </c>
      <c r="O737" s="211" t="s">
        <v>222</v>
      </c>
      <c r="P737" s="215" t="s">
        <v>222</v>
      </c>
      <c r="Q737" s="211" t="s">
        <v>222</v>
      </c>
      <c r="R737" s="211" t="s">
        <v>222</v>
      </c>
      <c r="S737" s="211" t="s">
        <v>222</v>
      </c>
      <c r="T737" s="211" t="s">
        <v>222</v>
      </c>
      <c r="U737" s="211" t="s">
        <v>222</v>
      </c>
      <c r="V737" s="211" t="s">
        <v>222</v>
      </c>
      <c r="W737" s="215" t="s">
        <v>222</v>
      </c>
      <c r="X737" s="211" t="s">
        <v>222</v>
      </c>
      <c r="Y737" s="211" t="s">
        <v>222</v>
      </c>
      <c r="Z737" s="215" t="s">
        <v>222</v>
      </c>
      <c r="AA737" s="211" t="s">
        <v>222</v>
      </c>
      <c r="AB737" s="213">
        <v>46234</v>
      </c>
      <c r="AC737" s="212">
        <v>1186.683</v>
      </c>
      <c r="AD737" s="212">
        <v>64824.245179999998</v>
      </c>
      <c r="AE737" s="211" t="s">
        <v>222</v>
      </c>
      <c r="AF737" s="215" t="s">
        <v>222</v>
      </c>
      <c r="AG737" s="211" t="s">
        <v>222</v>
      </c>
      <c r="AH737" s="211" t="s">
        <v>222</v>
      </c>
      <c r="AI737" s="211" t="s">
        <v>222</v>
      </c>
      <c r="AJ737" s="211" t="s">
        <v>222</v>
      </c>
      <c r="AK737" s="211" t="s">
        <v>222</v>
      </c>
      <c r="AL737" s="211" t="s">
        <v>222</v>
      </c>
      <c r="AM737" s="211" t="s">
        <v>222</v>
      </c>
      <c r="AN737" s="211" t="s">
        <v>222</v>
      </c>
      <c r="AO737" s="211" t="s">
        <v>222</v>
      </c>
      <c r="AP737" s="211" t="s">
        <v>222</v>
      </c>
      <c r="AQ737" s="211" t="s">
        <v>222</v>
      </c>
      <c r="AR737" s="211" t="s">
        <v>222</v>
      </c>
      <c r="AS737" s="211" t="s">
        <v>222</v>
      </c>
      <c r="AT737" s="211" t="s">
        <v>222</v>
      </c>
      <c r="AU737" s="211" t="s">
        <v>222</v>
      </c>
      <c r="AV737" s="211" t="s">
        <v>222</v>
      </c>
      <c r="AW737" s="211" t="s">
        <v>222</v>
      </c>
      <c r="AX737" s="211" t="s">
        <v>222</v>
      </c>
      <c r="AY737" s="211" t="s">
        <v>222</v>
      </c>
      <c r="AZ737" s="211" t="s">
        <v>222</v>
      </c>
      <c r="BA737" s="211" t="s">
        <v>222</v>
      </c>
      <c r="BB737" s="211" t="s">
        <v>222</v>
      </c>
      <c r="BC737" s="211" t="s">
        <v>222</v>
      </c>
      <c r="BD737" s="211" t="s">
        <v>222</v>
      </c>
      <c r="BE737" s="209" t="s">
        <v>1756</v>
      </c>
      <c r="BF737" s="209" t="s">
        <v>1757</v>
      </c>
      <c r="BG737" s="211" t="s">
        <v>222</v>
      </c>
      <c r="BH737" s="211" t="s">
        <v>222</v>
      </c>
    </row>
    <row r="738" spans="1:60" x14ac:dyDescent="0.3">
      <c r="A738" s="208">
        <v>735</v>
      </c>
      <c r="B738" s="209" t="s">
        <v>642</v>
      </c>
      <c r="C738" s="207" t="s">
        <v>234</v>
      </c>
      <c r="D738" s="209" t="s">
        <v>286</v>
      </c>
      <c r="E738" s="209" t="s">
        <v>287</v>
      </c>
      <c r="F738" s="209" t="s">
        <v>288</v>
      </c>
      <c r="G738" s="209" t="s">
        <v>643</v>
      </c>
      <c r="H738" s="209" t="s">
        <v>222</v>
      </c>
      <c r="I738" s="209" t="s">
        <v>222</v>
      </c>
      <c r="J738" s="209" t="s">
        <v>234</v>
      </c>
      <c r="K738" s="211">
        <v>100</v>
      </c>
      <c r="L738" s="211" t="s">
        <v>222</v>
      </c>
      <c r="M738" s="211" t="s">
        <v>222</v>
      </c>
      <c r="N738" s="211" t="s">
        <v>222</v>
      </c>
      <c r="O738" s="211" t="s">
        <v>222</v>
      </c>
      <c r="P738" s="213">
        <v>46255</v>
      </c>
      <c r="Q738" s="211" t="s">
        <v>222</v>
      </c>
      <c r="R738" s="211" t="s">
        <v>222</v>
      </c>
      <c r="S738" s="211" t="s">
        <v>222</v>
      </c>
      <c r="T738" s="211">
        <v>2075.7199999999998</v>
      </c>
      <c r="U738" s="211">
        <v>2637.53</v>
      </c>
      <c r="V738" s="210">
        <v>78.699389201000002</v>
      </c>
      <c r="W738" s="213">
        <v>46077</v>
      </c>
      <c r="X738" s="211">
        <v>2007.95</v>
      </c>
      <c r="Y738" s="214">
        <v>103.37508404</v>
      </c>
      <c r="Z738" s="213">
        <v>46252</v>
      </c>
      <c r="AA738" s="211" t="s">
        <v>222</v>
      </c>
      <c r="AB738" s="215" t="s">
        <v>222</v>
      </c>
      <c r="AC738" s="211" t="s">
        <v>222</v>
      </c>
      <c r="AD738" s="211" t="s">
        <v>222</v>
      </c>
      <c r="AE738" s="211" t="s">
        <v>222</v>
      </c>
      <c r="AF738" s="215" t="s">
        <v>222</v>
      </c>
      <c r="AG738" s="210">
        <v>0</v>
      </c>
      <c r="AH738" s="211">
        <v>0</v>
      </c>
      <c r="AI738" s="211">
        <v>0</v>
      </c>
      <c r="AJ738" s="210">
        <v>2.9980648042000002</v>
      </c>
      <c r="AK738" s="210">
        <v>2.0472713797000002</v>
      </c>
      <c r="AL738" s="210">
        <v>-3.5199516605999999</v>
      </c>
      <c r="AM738" s="210">
        <v>-9.6499551671999999</v>
      </c>
      <c r="AN738" s="210">
        <v>-2.0229849724E-2</v>
      </c>
      <c r="AO738" s="210">
        <v>-9.9673826295999994</v>
      </c>
      <c r="AP738" s="210">
        <v>-7.5090931795999998</v>
      </c>
      <c r="AQ738" s="210">
        <v>2.1515748030999999</v>
      </c>
      <c r="AR738" s="211">
        <v>2032</v>
      </c>
      <c r="AS738" s="210">
        <v>-26.769447874000001</v>
      </c>
      <c r="AT738" s="210">
        <v>-62.876554560000002</v>
      </c>
      <c r="AU738" s="210">
        <v>-4.9200001832</v>
      </c>
      <c r="AV738" s="210">
        <v>-7.5000355773000003</v>
      </c>
      <c r="AW738" s="210">
        <v>10.14868663</v>
      </c>
      <c r="AX738" s="210">
        <v>-5.7667853263</v>
      </c>
      <c r="AY738" s="212">
        <v>5</v>
      </c>
      <c r="AZ738" s="212">
        <v>4</v>
      </c>
      <c r="BA738" s="210">
        <v>0</v>
      </c>
      <c r="BB738" s="210">
        <v>-0.59241766064000001</v>
      </c>
      <c r="BC738" s="210">
        <v>2.2794061207</v>
      </c>
      <c r="BD738" s="210">
        <v>0.52740600164999996</v>
      </c>
      <c r="BE738" s="209" t="s">
        <v>1756</v>
      </c>
      <c r="BF738" s="209" t="s">
        <v>222</v>
      </c>
      <c r="BG738" s="211">
        <v>0</v>
      </c>
      <c r="BH738" s="210">
        <v>0</v>
      </c>
    </row>
    <row r="739" spans="1:60" x14ac:dyDescent="0.3">
      <c r="A739" s="208">
        <v>736</v>
      </c>
      <c r="B739" s="209" t="s">
        <v>1149</v>
      </c>
      <c r="C739" s="207" t="s">
        <v>234</v>
      </c>
      <c r="D739" s="209" t="s">
        <v>286</v>
      </c>
      <c r="E739" s="209" t="s">
        <v>163</v>
      </c>
      <c r="F739" s="209" t="s">
        <v>288</v>
      </c>
      <c r="G739" s="209" t="s">
        <v>1150</v>
      </c>
      <c r="H739" s="209" t="s">
        <v>1151</v>
      </c>
      <c r="I739" s="209" t="s">
        <v>291</v>
      </c>
      <c r="J739" s="209" t="s">
        <v>833</v>
      </c>
      <c r="K739" s="211">
        <v>100</v>
      </c>
      <c r="L739" s="211" t="s">
        <v>222</v>
      </c>
      <c r="M739" s="212">
        <v>6498.4521170999997</v>
      </c>
      <c r="N739" s="212">
        <v>7124.5709932</v>
      </c>
      <c r="O739" s="212">
        <v>7303.1100296000004</v>
      </c>
      <c r="P739" s="213">
        <v>46255</v>
      </c>
      <c r="Q739" s="211" t="s">
        <v>222</v>
      </c>
      <c r="R739" s="211" t="s">
        <v>222</v>
      </c>
      <c r="S739" s="211" t="s">
        <v>222</v>
      </c>
      <c r="T739" s="211">
        <v>95.71</v>
      </c>
      <c r="U739" s="211">
        <v>101.91326871</v>
      </c>
      <c r="V739" s="210">
        <v>93.913188348999995</v>
      </c>
      <c r="W739" s="213">
        <v>46024</v>
      </c>
      <c r="X739" s="211">
        <v>91.589680810000004</v>
      </c>
      <c r="Y739" s="214">
        <v>104.49867184999999</v>
      </c>
      <c r="Z739" s="213">
        <v>45895</v>
      </c>
      <c r="AA739" s="211" t="s">
        <v>222</v>
      </c>
      <c r="AB739" s="215" t="s">
        <v>222</v>
      </c>
      <c r="AC739" s="211" t="s">
        <v>222</v>
      </c>
      <c r="AD739" s="211" t="s">
        <v>222</v>
      </c>
      <c r="AE739" s="211" t="s">
        <v>222</v>
      </c>
      <c r="AF739" s="213">
        <v>46234</v>
      </c>
      <c r="AG739" s="210">
        <v>15.080990504000001</v>
      </c>
      <c r="AH739" s="211">
        <v>16.2</v>
      </c>
      <c r="AI739" s="211">
        <v>1</v>
      </c>
      <c r="AJ739" s="210">
        <v>0.68377866610000004</v>
      </c>
      <c r="AK739" s="210">
        <v>-0.26701475835999999</v>
      </c>
      <c r="AL739" s="210">
        <v>-3.5893585780000001</v>
      </c>
      <c r="AM739" s="210">
        <v>-2.4944986471999999</v>
      </c>
      <c r="AN739" s="210">
        <v>4.2360146061000004</v>
      </c>
      <c r="AO739" s="210">
        <v>-6.0782864883999999</v>
      </c>
      <c r="AP739" s="210">
        <v>-3.2528487238000001</v>
      </c>
      <c r="AQ739" s="210">
        <v>-0.78780968178999999</v>
      </c>
      <c r="AR739" s="211">
        <v>96.47</v>
      </c>
      <c r="AS739" s="211" t="s">
        <v>222</v>
      </c>
      <c r="AT739" s="211" t="s">
        <v>222</v>
      </c>
      <c r="AU739" s="210">
        <v>-2.9408782070999999</v>
      </c>
      <c r="AV739" s="210">
        <v>-3.6109394360999998</v>
      </c>
      <c r="AW739" s="210">
        <v>4.1980421686999998</v>
      </c>
      <c r="AX739" s="210">
        <v>-2.9408782070999999</v>
      </c>
      <c r="AY739" s="212">
        <v>6</v>
      </c>
      <c r="AZ739" s="212">
        <v>6</v>
      </c>
      <c r="BA739" s="210">
        <v>0.99720781811000003</v>
      </c>
      <c r="BB739" s="210">
        <v>-1.1404845578</v>
      </c>
      <c r="BC739" s="210">
        <v>0.46079737910000002</v>
      </c>
      <c r="BD739" s="210">
        <v>-6.0836711063999998</v>
      </c>
      <c r="BE739" s="209" t="s">
        <v>1756</v>
      </c>
      <c r="BF739" s="209" t="s">
        <v>1760</v>
      </c>
      <c r="BG739" s="211">
        <v>1</v>
      </c>
      <c r="BH739" s="210">
        <v>1.0039152696</v>
      </c>
    </row>
    <row r="740" spans="1:60" x14ac:dyDescent="0.3">
      <c r="A740" s="208">
        <v>737</v>
      </c>
      <c r="B740" s="209" t="s">
        <v>1149</v>
      </c>
      <c r="C740" s="207" t="s">
        <v>844</v>
      </c>
      <c r="D740" s="209" t="s">
        <v>286</v>
      </c>
      <c r="E740" s="209" t="s">
        <v>1072</v>
      </c>
      <c r="F740" s="209" t="s">
        <v>288</v>
      </c>
      <c r="G740" s="209" t="s">
        <v>1248</v>
      </c>
      <c r="H740" s="209" t="s">
        <v>1151</v>
      </c>
      <c r="I740" s="209" t="s">
        <v>291</v>
      </c>
      <c r="J740" s="209" t="s">
        <v>833</v>
      </c>
      <c r="K740" s="211">
        <v>0</v>
      </c>
      <c r="L740" s="211" t="s">
        <v>222</v>
      </c>
      <c r="M740" s="212">
        <v>0.38845647999999999</v>
      </c>
      <c r="N740" s="212">
        <v>0</v>
      </c>
      <c r="O740" s="212">
        <v>0</v>
      </c>
      <c r="P740" s="213">
        <v>45973</v>
      </c>
      <c r="Q740" s="211" t="s">
        <v>222</v>
      </c>
      <c r="R740" s="211" t="s">
        <v>222</v>
      </c>
      <c r="S740" s="211" t="s">
        <v>222</v>
      </c>
      <c r="T740" s="211" t="s">
        <v>222</v>
      </c>
      <c r="U740" s="211">
        <v>0.05</v>
      </c>
      <c r="V740" s="211" t="s">
        <v>222</v>
      </c>
      <c r="W740" s="213">
        <v>45965</v>
      </c>
      <c r="X740" s="211">
        <v>0.01</v>
      </c>
      <c r="Y740" s="211" t="s">
        <v>222</v>
      </c>
      <c r="Z740" s="213">
        <v>45973</v>
      </c>
      <c r="AA740" s="211" t="s">
        <v>222</v>
      </c>
      <c r="AB740" s="215" t="s">
        <v>222</v>
      </c>
      <c r="AC740" s="211" t="s">
        <v>222</v>
      </c>
      <c r="AD740" s="211" t="s">
        <v>222</v>
      </c>
      <c r="AE740" s="211" t="s">
        <v>222</v>
      </c>
      <c r="AF740" s="215" t="s">
        <v>222</v>
      </c>
      <c r="AG740" s="211" t="s">
        <v>222</v>
      </c>
      <c r="AH740" s="211">
        <v>0</v>
      </c>
      <c r="AI740" s="211">
        <v>0</v>
      </c>
      <c r="AJ740" s="211" t="s">
        <v>222</v>
      </c>
      <c r="AK740" s="211" t="s">
        <v>222</v>
      </c>
      <c r="AL740" s="211" t="s">
        <v>222</v>
      </c>
      <c r="AM740" s="211" t="s">
        <v>222</v>
      </c>
      <c r="AN740" s="211" t="s">
        <v>222</v>
      </c>
      <c r="AO740" s="211" t="s">
        <v>222</v>
      </c>
      <c r="AP740" s="211" t="s">
        <v>222</v>
      </c>
      <c r="AQ740" s="211" t="s">
        <v>222</v>
      </c>
      <c r="AR740" s="211" t="s">
        <v>222</v>
      </c>
      <c r="AS740" s="211" t="s">
        <v>222</v>
      </c>
      <c r="AT740" s="211" t="s">
        <v>222</v>
      </c>
      <c r="AU740" s="211" t="s">
        <v>222</v>
      </c>
      <c r="AV740" s="211" t="s">
        <v>222</v>
      </c>
      <c r="AW740" s="211" t="s">
        <v>222</v>
      </c>
      <c r="AX740" s="211" t="s">
        <v>222</v>
      </c>
      <c r="AY740" s="211" t="s">
        <v>222</v>
      </c>
      <c r="AZ740" s="211" t="s">
        <v>222</v>
      </c>
      <c r="BA740" s="211" t="s">
        <v>222</v>
      </c>
      <c r="BB740" s="211" t="s">
        <v>222</v>
      </c>
      <c r="BC740" s="211" t="s">
        <v>222</v>
      </c>
      <c r="BD740" s="211" t="s">
        <v>222</v>
      </c>
      <c r="BE740" s="209" t="s">
        <v>1756</v>
      </c>
      <c r="BF740" s="209" t="s">
        <v>1760</v>
      </c>
      <c r="BG740" s="211">
        <v>0</v>
      </c>
      <c r="BH740" s="211" t="s">
        <v>222</v>
      </c>
    </row>
    <row r="741" spans="1:60" x14ac:dyDescent="0.3">
      <c r="A741" s="208">
        <v>738</v>
      </c>
      <c r="B741" s="209" t="s">
        <v>1855</v>
      </c>
      <c r="C741" s="207" t="s">
        <v>234</v>
      </c>
      <c r="D741" s="209" t="s">
        <v>286</v>
      </c>
      <c r="E741" s="209" t="s">
        <v>163</v>
      </c>
      <c r="F741" s="209" t="s">
        <v>288</v>
      </c>
      <c r="G741" s="209" t="s">
        <v>1856</v>
      </c>
      <c r="H741" s="209" t="s">
        <v>1857</v>
      </c>
      <c r="I741" s="209" t="s">
        <v>291</v>
      </c>
      <c r="J741" s="209" t="s">
        <v>833</v>
      </c>
      <c r="K741" s="211">
        <v>100</v>
      </c>
      <c r="L741" s="211" t="s">
        <v>222</v>
      </c>
      <c r="M741" s="212">
        <v>750.97647140000004</v>
      </c>
      <c r="N741" s="212">
        <v>1335.7079749</v>
      </c>
      <c r="O741" s="212">
        <v>1883.3422321999999</v>
      </c>
      <c r="P741" s="213">
        <v>46255</v>
      </c>
      <c r="Q741" s="211" t="s">
        <v>222</v>
      </c>
      <c r="R741" s="211" t="s">
        <v>222</v>
      </c>
      <c r="S741" s="211" t="s">
        <v>222</v>
      </c>
      <c r="T741" s="211">
        <v>92.96</v>
      </c>
      <c r="U741" s="211">
        <v>106.36944341</v>
      </c>
      <c r="V741" s="210">
        <v>87.393519245999997</v>
      </c>
      <c r="W741" s="213">
        <v>46142</v>
      </c>
      <c r="X741" s="211">
        <v>88.762755146000003</v>
      </c>
      <c r="Y741" s="214">
        <v>104.72861038000001</v>
      </c>
      <c r="Z741" s="213">
        <v>45953</v>
      </c>
      <c r="AA741" s="211" t="s">
        <v>222</v>
      </c>
      <c r="AB741" s="215" t="s">
        <v>222</v>
      </c>
      <c r="AC741" s="211" t="s">
        <v>222</v>
      </c>
      <c r="AD741" s="211" t="s">
        <v>222</v>
      </c>
      <c r="AE741" s="211" t="s">
        <v>222</v>
      </c>
      <c r="AF741" s="213">
        <v>46234</v>
      </c>
      <c r="AG741" s="210">
        <v>13.692117524</v>
      </c>
      <c r="AH741" s="211">
        <v>14.4</v>
      </c>
      <c r="AI741" s="211">
        <v>1.2</v>
      </c>
      <c r="AJ741" s="210">
        <v>2.7522935779000002</v>
      </c>
      <c r="AK741" s="210">
        <v>1.8015001534999999</v>
      </c>
      <c r="AL741" s="210">
        <v>-3.5959306784999998</v>
      </c>
      <c r="AM741" s="210">
        <v>-5.6153414983000003</v>
      </c>
      <c r="AN741" s="210">
        <v>3.0152803297999999</v>
      </c>
      <c r="AO741" s="210">
        <v>2.7603185976</v>
      </c>
      <c r="AP741" s="210">
        <v>-4.4735830000999997</v>
      </c>
      <c r="AQ741" s="210">
        <v>-0.3644158629</v>
      </c>
      <c r="AR741" s="211">
        <v>93.3</v>
      </c>
      <c r="AS741" s="211" t="s">
        <v>222</v>
      </c>
      <c r="AT741" s="211" t="s">
        <v>222</v>
      </c>
      <c r="AU741" s="210">
        <v>-1.7855256207000001</v>
      </c>
      <c r="AV741" s="210">
        <v>5.2276656497999996</v>
      </c>
      <c r="AW741" s="210">
        <v>6.2005905324999997</v>
      </c>
      <c r="AX741" s="210">
        <v>-6.2103354488000004</v>
      </c>
      <c r="AY741" s="212">
        <v>7</v>
      </c>
      <c r="AZ741" s="212">
        <v>5</v>
      </c>
      <c r="BA741" s="210">
        <v>1.2288786482</v>
      </c>
      <c r="BB741" s="210">
        <v>-0.86938506760000001</v>
      </c>
      <c r="BC741" s="210">
        <v>0.50776103732</v>
      </c>
      <c r="BD741" s="210">
        <v>-7.5763914837000002</v>
      </c>
      <c r="BE741" s="209" t="s">
        <v>1756</v>
      </c>
      <c r="BF741" s="209" t="s">
        <v>1760</v>
      </c>
      <c r="BG741" s="211">
        <v>1.2</v>
      </c>
      <c r="BH741" s="210">
        <v>1.2519561815</v>
      </c>
    </row>
    <row r="742" spans="1:60" x14ac:dyDescent="0.3">
      <c r="A742" s="208">
        <v>739</v>
      </c>
      <c r="B742" s="209" t="s">
        <v>1855</v>
      </c>
      <c r="C742" s="207" t="s">
        <v>844</v>
      </c>
      <c r="D742" s="209" t="s">
        <v>286</v>
      </c>
      <c r="E742" s="209" t="s">
        <v>1072</v>
      </c>
      <c r="F742" s="209" t="s">
        <v>288</v>
      </c>
      <c r="G742" s="209" t="s">
        <v>1900</v>
      </c>
      <c r="H742" s="209" t="s">
        <v>1857</v>
      </c>
      <c r="I742" s="209" t="s">
        <v>222</v>
      </c>
      <c r="J742" s="209" t="s">
        <v>833</v>
      </c>
      <c r="K742" s="211">
        <v>0</v>
      </c>
      <c r="L742" s="211" t="s">
        <v>222</v>
      </c>
      <c r="M742" s="211" t="s">
        <v>222</v>
      </c>
      <c r="N742" s="212">
        <v>0</v>
      </c>
      <c r="O742" s="212">
        <v>0</v>
      </c>
      <c r="P742" s="213">
        <v>46091</v>
      </c>
      <c r="Q742" s="211" t="s">
        <v>222</v>
      </c>
      <c r="R742" s="211" t="s">
        <v>222</v>
      </c>
      <c r="S742" s="211" t="s">
        <v>222</v>
      </c>
      <c r="T742" s="211" t="s">
        <v>222</v>
      </c>
      <c r="U742" s="211" t="s">
        <v>222</v>
      </c>
      <c r="V742" s="211" t="s">
        <v>222</v>
      </c>
      <c r="W742" s="215" t="s">
        <v>222</v>
      </c>
      <c r="X742" s="211" t="s">
        <v>222</v>
      </c>
      <c r="Y742" s="211" t="s">
        <v>222</v>
      </c>
      <c r="Z742" s="215" t="s">
        <v>222</v>
      </c>
      <c r="AA742" s="211" t="s">
        <v>222</v>
      </c>
      <c r="AB742" s="215" t="s">
        <v>222</v>
      </c>
      <c r="AC742" s="211" t="s">
        <v>222</v>
      </c>
      <c r="AD742" s="211" t="s">
        <v>222</v>
      </c>
      <c r="AE742" s="211" t="s">
        <v>222</v>
      </c>
      <c r="AF742" s="215" t="s">
        <v>222</v>
      </c>
      <c r="AG742" s="211" t="s">
        <v>222</v>
      </c>
      <c r="AH742" s="211" t="s">
        <v>222</v>
      </c>
      <c r="AI742" s="211">
        <v>0</v>
      </c>
      <c r="AJ742" s="211" t="s">
        <v>222</v>
      </c>
      <c r="AK742" s="211" t="s">
        <v>222</v>
      </c>
      <c r="AL742" s="211" t="s">
        <v>222</v>
      </c>
      <c r="AM742" s="211" t="s">
        <v>222</v>
      </c>
      <c r="AN742" s="211" t="s">
        <v>222</v>
      </c>
      <c r="AO742" s="211" t="s">
        <v>222</v>
      </c>
      <c r="AP742" s="211" t="s">
        <v>222</v>
      </c>
      <c r="AQ742" s="211" t="s">
        <v>222</v>
      </c>
      <c r="AR742" s="211" t="s">
        <v>222</v>
      </c>
      <c r="AS742" s="211" t="s">
        <v>222</v>
      </c>
      <c r="AT742" s="211" t="s">
        <v>222</v>
      </c>
      <c r="AU742" s="211" t="s">
        <v>222</v>
      </c>
      <c r="AV742" s="211" t="s">
        <v>222</v>
      </c>
      <c r="AW742" s="211" t="s">
        <v>222</v>
      </c>
      <c r="AX742" s="211" t="s">
        <v>222</v>
      </c>
      <c r="AY742" s="211" t="s">
        <v>222</v>
      </c>
      <c r="AZ742" s="211" t="s">
        <v>222</v>
      </c>
      <c r="BA742" s="211" t="s">
        <v>222</v>
      </c>
      <c r="BB742" s="211" t="s">
        <v>222</v>
      </c>
      <c r="BC742" s="211" t="s">
        <v>222</v>
      </c>
      <c r="BD742" s="211" t="s">
        <v>222</v>
      </c>
      <c r="BE742" s="209" t="s">
        <v>1756</v>
      </c>
      <c r="BF742" s="209" t="s">
        <v>1760</v>
      </c>
      <c r="BG742" s="211">
        <v>0</v>
      </c>
      <c r="BH742" s="211" t="s">
        <v>222</v>
      </c>
    </row>
    <row r="743" spans="1:60" x14ac:dyDescent="0.3">
      <c r="A743" s="208">
        <v>740</v>
      </c>
      <c r="B743" s="209" t="s">
        <v>1152</v>
      </c>
      <c r="C743" s="207" t="s">
        <v>234</v>
      </c>
      <c r="D743" s="209" t="s">
        <v>286</v>
      </c>
      <c r="E743" s="209" t="s">
        <v>163</v>
      </c>
      <c r="F743" s="209" t="s">
        <v>288</v>
      </c>
      <c r="G743" s="209" t="s">
        <v>1153</v>
      </c>
      <c r="H743" s="209" t="s">
        <v>1154</v>
      </c>
      <c r="I743" s="209" t="s">
        <v>291</v>
      </c>
      <c r="J743" s="209" t="s">
        <v>833</v>
      </c>
      <c r="K743" s="211">
        <v>100</v>
      </c>
      <c r="L743" s="211" t="s">
        <v>222</v>
      </c>
      <c r="M743" s="212">
        <v>4636.5464306000003</v>
      </c>
      <c r="N743" s="212">
        <v>5495.6106714999996</v>
      </c>
      <c r="O743" s="212">
        <v>3865.3363674000002</v>
      </c>
      <c r="P743" s="213">
        <v>46255</v>
      </c>
      <c r="Q743" s="211" t="s">
        <v>222</v>
      </c>
      <c r="R743" s="211" t="s">
        <v>222</v>
      </c>
      <c r="S743" s="211" t="s">
        <v>222</v>
      </c>
      <c r="T743" s="211">
        <v>94.05</v>
      </c>
      <c r="U743" s="211">
        <v>102.27267039</v>
      </c>
      <c r="V743" s="210">
        <v>91.960051147000001</v>
      </c>
      <c r="W743" s="213">
        <v>46141</v>
      </c>
      <c r="X743" s="211">
        <v>87.477476108000005</v>
      </c>
      <c r="Y743" s="214">
        <v>107.51338994</v>
      </c>
      <c r="Z743" s="213">
        <v>45894</v>
      </c>
      <c r="AA743" s="211" t="s">
        <v>222</v>
      </c>
      <c r="AB743" s="215" t="s">
        <v>222</v>
      </c>
      <c r="AC743" s="211" t="s">
        <v>222</v>
      </c>
      <c r="AD743" s="211" t="s">
        <v>222</v>
      </c>
      <c r="AE743" s="211" t="s">
        <v>222</v>
      </c>
      <c r="AF743" s="213">
        <v>46234</v>
      </c>
      <c r="AG743" s="210">
        <v>10.356255178</v>
      </c>
      <c r="AH743" s="211">
        <v>10</v>
      </c>
      <c r="AI743" s="211">
        <v>0.75</v>
      </c>
      <c r="AJ743" s="210">
        <v>0.71749839371000002</v>
      </c>
      <c r="AK743" s="210">
        <v>-0.23329503073999999</v>
      </c>
      <c r="AL743" s="210">
        <v>-3.0465253631000002</v>
      </c>
      <c r="AM743" s="210">
        <v>-3.4944465603000001</v>
      </c>
      <c r="AN743" s="210">
        <v>7.5467930260999996</v>
      </c>
      <c r="AO743" s="210">
        <v>-3.4731463369000002</v>
      </c>
      <c r="AP743" s="210">
        <v>5.7929696231E-2</v>
      </c>
      <c r="AQ743" s="210">
        <v>-0.47619047617999999</v>
      </c>
      <c r="AR743" s="211">
        <v>94.5</v>
      </c>
      <c r="AS743" s="211" t="s">
        <v>222</v>
      </c>
      <c r="AT743" s="211" t="s">
        <v>222</v>
      </c>
      <c r="AU743" s="210">
        <v>-2.4377593360000001</v>
      </c>
      <c r="AV743" s="210">
        <v>-1.0057992846999999</v>
      </c>
      <c r="AW743" s="210">
        <v>6.2519280205000003</v>
      </c>
      <c r="AX743" s="210">
        <v>-5.8425881217000004</v>
      </c>
      <c r="AY743" s="212">
        <v>6</v>
      </c>
      <c r="AZ743" s="212">
        <v>7</v>
      </c>
      <c r="BA743" s="210">
        <v>0.76718494272000004</v>
      </c>
      <c r="BB743" s="210">
        <v>-0.81891877881999997</v>
      </c>
      <c r="BC743" s="210">
        <v>0.72653515444000005</v>
      </c>
      <c r="BD743" s="210">
        <v>-2.0092017669</v>
      </c>
      <c r="BE743" s="209" t="s">
        <v>1756</v>
      </c>
      <c r="BF743" s="209" t="s">
        <v>1760</v>
      </c>
      <c r="BG743" s="211">
        <v>0.75</v>
      </c>
      <c r="BH743" s="210">
        <v>0.77200205867000005</v>
      </c>
    </row>
    <row r="744" spans="1:60" x14ac:dyDescent="0.3">
      <c r="A744" s="208">
        <v>741</v>
      </c>
      <c r="B744" s="209" t="s">
        <v>2337</v>
      </c>
      <c r="C744" s="207" t="s">
        <v>234</v>
      </c>
      <c r="D744" s="209" t="s">
        <v>286</v>
      </c>
      <c r="E744" s="209" t="s">
        <v>163</v>
      </c>
      <c r="F744" s="209" t="s">
        <v>288</v>
      </c>
      <c r="G744" s="209" t="s">
        <v>2338</v>
      </c>
      <c r="H744" s="209" t="s">
        <v>2339</v>
      </c>
      <c r="I744" s="209" t="s">
        <v>222</v>
      </c>
      <c r="J744" s="209" t="s">
        <v>234</v>
      </c>
      <c r="K744" s="211">
        <v>40</v>
      </c>
      <c r="L744" s="211" t="s">
        <v>222</v>
      </c>
      <c r="M744" s="211" t="s">
        <v>222</v>
      </c>
      <c r="N744" s="211" t="s">
        <v>222</v>
      </c>
      <c r="O744" s="212">
        <v>11.106952173</v>
      </c>
      <c r="P744" s="213">
        <v>46251</v>
      </c>
      <c r="Q744" s="211" t="s">
        <v>222</v>
      </c>
      <c r="R744" s="211" t="s">
        <v>222</v>
      </c>
      <c r="S744" s="211" t="s">
        <v>222</v>
      </c>
      <c r="T744" s="211" t="s">
        <v>222</v>
      </c>
      <c r="U744" s="211" t="s">
        <v>222</v>
      </c>
      <c r="V744" s="211" t="s">
        <v>222</v>
      </c>
      <c r="W744" s="215" t="s">
        <v>222</v>
      </c>
      <c r="X744" s="211" t="s">
        <v>222</v>
      </c>
      <c r="Y744" s="211" t="s">
        <v>222</v>
      </c>
      <c r="Z744" s="215" t="s">
        <v>222</v>
      </c>
      <c r="AA744" s="211" t="s">
        <v>222</v>
      </c>
      <c r="AB744" s="215" t="s">
        <v>222</v>
      </c>
      <c r="AC744" s="211" t="s">
        <v>222</v>
      </c>
      <c r="AD744" s="211" t="s">
        <v>222</v>
      </c>
      <c r="AE744" s="211" t="s">
        <v>222</v>
      </c>
      <c r="AF744" s="213">
        <v>46234</v>
      </c>
      <c r="AG744" s="211" t="s">
        <v>222</v>
      </c>
      <c r="AH744" s="211" t="s">
        <v>222</v>
      </c>
      <c r="AI744" s="211">
        <v>1.2</v>
      </c>
      <c r="AJ744" s="211" t="s">
        <v>222</v>
      </c>
      <c r="AK744" s="211" t="s">
        <v>222</v>
      </c>
      <c r="AL744" s="210">
        <v>2.7800656173</v>
      </c>
      <c r="AM744" s="211" t="s">
        <v>222</v>
      </c>
      <c r="AN744" s="211" t="s">
        <v>222</v>
      </c>
      <c r="AO744" s="211" t="s">
        <v>222</v>
      </c>
      <c r="AP744" s="211" t="s">
        <v>222</v>
      </c>
      <c r="AQ744" s="210">
        <v>0</v>
      </c>
      <c r="AR744" s="211" t="s">
        <v>222</v>
      </c>
      <c r="AS744" s="211" t="s">
        <v>222</v>
      </c>
      <c r="AT744" s="211" t="s">
        <v>222</v>
      </c>
      <c r="AU744" s="211" t="s">
        <v>222</v>
      </c>
      <c r="AV744" s="211" t="s">
        <v>222</v>
      </c>
      <c r="AW744" s="210">
        <v>2.2772277229000002</v>
      </c>
      <c r="AX744" s="210">
        <v>2.0469296055999999</v>
      </c>
      <c r="AY744" s="211" t="s">
        <v>222</v>
      </c>
      <c r="AZ744" s="211" t="s">
        <v>222</v>
      </c>
      <c r="BA744" s="210">
        <v>1.1799410029999999</v>
      </c>
      <c r="BB744" s="211" t="s">
        <v>222</v>
      </c>
      <c r="BC744" s="211" t="s">
        <v>222</v>
      </c>
      <c r="BD744" s="211" t="s">
        <v>222</v>
      </c>
      <c r="BE744" s="209" t="s">
        <v>1756</v>
      </c>
      <c r="BF744" s="209" t="s">
        <v>1760</v>
      </c>
      <c r="BG744" s="211">
        <v>1.2</v>
      </c>
      <c r="BH744" s="210">
        <v>1.1741682975000001</v>
      </c>
    </row>
    <row r="745" spans="1:60" x14ac:dyDescent="0.3">
      <c r="A745" s="208">
        <v>742</v>
      </c>
      <c r="B745" s="209" t="s">
        <v>2337</v>
      </c>
      <c r="C745" s="207" t="s">
        <v>844</v>
      </c>
      <c r="D745" s="209" t="s">
        <v>286</v>
      </c>
      <c r="E745" s="209" t="s">
        <v>1072</v>
      </c>
      <c r="F745" s="209" t="s">
        <v>288</v>
      </c>
      <c r="G745" s="209" t="s">
        <v>2509</v>
      </c>
      <c r="H745" s="209" t="s">
        <v>2339</v>
      </c>
      <c r="I745" s="209" t="s">
        <v>222</v>
      </c>
      <c r="J745" s="209" t="s">
        <v>234</v>
      </c>
      <c r="K745" s="211">
        <v>0</v>
      </c>
      <c r="L745" s="211" t="s">
        <v>222</v>
      </c>
      <c r="M745" s="211" t="s">
        <v>222</v>
      </c>
      <c r="N745" s="211" t="s">
        <v>222</v>
      </c>
      <c r="O745" s="211" t="s">
        <v>222</v>
      </c>
      <c r="P745" s="215" t="s">
        <v>222</v>
      </c>
      <c r="Q745" s="211" t="s">
        <v>222</v>
      </c>
      <c r="R745" s="211" t="s">
        <v>222</v>
      </c>
      <c r="S745" s="211" t="s">
        <v>222</v>
      </c>
      <c r="T745" s="211" t="s">
        <v>222</v>
      </c>
      <c r="U745" s="211" t="s">
        <v>222</v>
      </c>
      <c r="V745" s="211" t="s">
        <v>222</v>
      </c>
      <c r="W745" s="215" t="s">
        <v>222</v>
      </c>
      <c r="X745" s="211" t="s">
        <v>222</v>
      </c>
      <c r="Y745" s="211" t="s">
        <v>222</v>
      </c>
      <c r="Z745" s="215" t="s">
        <v>222</v>
      </c>
      <c r="AA745" s="211" t="s">
        <v>222</v>
      </c>
      <c r="AB745" s="215" t="s">
        <v>222</v>
      </c>
      <c r="AC745" s="211" t="s">
        <v>222</v>
      </c>
      <c r="AD745" s="211" t="s">
        <v>222</v>
      </c>
      <c r="AE745" s="211" t="s">
        <v>222</v>
      </c>
      <c r="AF745" s="215" t="s">
        <v>222</v>
      </c>
      <c r="AG745" s="211" t="s">
        <v>222</v>
      </c>
      <c r="AH745" s="211" t="s">
        <v>222</v>
      </c>
      <c r="AI745" s="211" t="s">
        <v>222</v>
      </c>
      <c r="AJ745" s="211" t="s">
        <v>222</v>
      </c>
      <c r="AK745" s="211" t="s">
        <v>222</v>
      </c>
      <c r="AL745" s="211" t="s">
        <v>222</v>
      </c>
      <c r="AM745" s="211" t="s">
        <v>222</v>
      </c>
      <c r="AN745" s="211" t="s">
        <v>222</v>
      </c>
      <c r="AO745" s="211" t="s">
        <v>222</v>
      </c>
      <c r="AP745" s="211" t="s">
        <v>222</v>
      </c>
      <c r="AQ745" s="211" t="s">
        <v>222</v>
      </c>
      <c r="AR745" s="211" t="s">
        <v>222</v>
      </c>
      <c r="AS745" s="211" t="s">
        <v>222</v>
      </c>
      <c r="AT745" s="211" t="s">
        <v>222</v>
      </c>
      <c r="AU745" s="211" t="s">
        <v>222</v>
      </c>
      <c r="AV745" s="211" t="s">
        <v>222</v>
      </c>
      <c r="AW745" s="211" t="s">
        <v>222</v>
      </c>
      <c r="AX745" s="211" t="s">
        <v>222</v>
      </c>
      <c r="AY745" s="211" t="s">
        <v>222</v>
      </c>
      <c r="AZ745" s="211" t="s">
        <v>222</v>
      </c>
      <c r="BA745" s="211" t="s">
        <v>222</v>
      </c>
      <c r="BB745" s="211" t="s">
        <v>222</v>
      </c>
      <c r="BC745" s="211" t="s">
        <v>222</v>
      </c>
      <c r="BD745" s="211" t="s">
        <v>222</v>
      </c>
      <c r="BE745" s="209" t="s">
        <v>1756</v>
      </c>
      <c r="BF745" s="209" t="s">
        <v>1760</v>
      </c>
      <c r="BG745" s="211" t="s">
        <v>222</v>
      </c>
      <c r="BH745" s="211" t="s">
        <v>222</v>
      </c>
    </row>
    <row r="746" spans="1:60" x14ac:dyDescent="0.3">
      <c r="A746" s="208">
        <v>743</v>
      </c>
      <c r="B746" s="209" t="s">
        <v>2291</v>
      </c>
      <c r="C746" s="207" t="s">
        <v>844</v>
      </c>
      <c r="D746" s="209" t="s">
        <v>286</v>
      </c>
      <c r="E746" s="209" t="s">
        <v>1072</v>
      </c>
      <c r="F746" s="209" t="s">
        <v>288</v>
      </c>
      <c r="G746" s="209" t="s">
        <v>1249</v>
      </c>
      <c r="H746" s="209" t="s">
        <v>1217</v>
      </c>
      <c r="I746" s="209" t="s">
        <v>291</v>
      </c>
      <c r="J746" s="209" t="s">
        <v>833</v>
      </c>
      <c r="K746" s="211">
        <v>0</v>
      </c>
      <c r="L746" s="211" t="s">
        <v>222</v>
      </c>
      <c r="M746" s="211" t="s">
        <v>222</v>
      </c>
      <c r="N746" s="211" t="s">
        <v>222</v>
      </c>
      <c r="O746" s="211" t="s">
        <v>222</v>
      </c>
      <c r="P746" s="215" t="s">
        <v>222</v>
      </c>
      <c r="Q746" s="211" t="s">
        <v>222</v>
      </c>
      <c r="R746" s="211" t="s">
        <v>222</v>
      </c>
      <c r="S746" s="211" t="s">
        <v>222</v>
      </c>
      <c r="T746" s="211" t="s">
        <v>222</v>
      </c>
      <c r="U746" s="211" t="s">
        <v>222</v>
      </c>
      <c r="V746" s="211" t="s">
        <v>222</v>
      </c>
      <c r="W746" s="215" t="s">
        <v>222</v>
      </c>
      <c r="X746" s="211" t="s">
        <v>222</v>
      </c>
      <c r="Y746" s="211" t="s">
        <v>222</v>
      </c>
      <c r="Z746" s="215" t="s">
        <v>222</v>
      </c>
      <c r="AA746" s="211" t="s">
        <v>222</v>
      </c>
      <c r="AB746" s="213">
        <v>46234</v>
      </c>
      <c r="AC746" s="212">
        <v>975.90700000000004</v>
      </c>
      <c r="AD746" s="212">
        <v>83871.483670000001</v>
      </c>
      <c r="AE746" s="211" t="s">
        <v>222</v>
      </c>
      <c r="AF746" s="215" t="s">
        <v>222</v>
      </c>
      <c r="AG746" s="211" t="s">
        <v>222</v>
      </c>
      <c r="AH746" s="211" t="s">
        <v>222</v>
      </c>
      <c r="AI746" s="211" t="s">
        <v>222</v>
      </c>
      <c r="AJ746" s="211" t="s">
        <v>222</v>
      </c>
      <c r="AK746" s="211" t="s">
        <v>222</v>
      </c>
      <c r="AL746" s="211" t="s">
        <v>222</v>
      </c>
      <c r="AM746" s="211" t="s">
        <v>222</v>
      </c>
      <c r="AN746" s="211" t="s">
        <v>222</v>
      </c>
      <c r="AO746" s="211" t="s">
        <v>222</v>
      </c>
      <c r="AP746" s="211" t="s">
        <v>222</v>
      </c>
      <c r="AQ746" s="211" t="s">
        <v>222</v>
      </c>
      <c r="AR746" s="211" t="s">
        <v>222</v>
      </c>
      <c r="AS746" s="211" t="s">
        <v>222</v>
      </c>
      <c r="AT746" s="211" t="s">
        <v>222</v>
      </c>
      <c r="AU746" s="211" t="s">
        <v>222</v>
      </c>
      <c r="AV746" s="211" t="s">
        <v>222</v>
      </c>
      <c r="AW746" s="211" t="s">
        <v>222</v>
      </c>
      <c r="AX746" s="211" t="s">
        <v>222</v>
      </c>
      <c r="AY746" s="211" t="s">
        <v>222</v>
      </c>
      <c r="AZ746" s="211" t="s">
        <v>222</v>
      </c>
      <c r="BA746" s="211" t="s">
        <v>222</v>
      </c>
      <c r="BB746" s="211" t="s">
        <v>222</v>
      </c>
      <c r="BC746" s="211" t="s">
        <v>222</v>
      </c>
      <c r="BD746" s="211" t="s">
        <v>222</v>
      </c>
      <c r="BE746" s="209" t="s">
        <v>1756</v>
      </c>
      <c r="BF746" s="209" t="s">
        <v>1757</v>
      </c>
      <c r="BG746" s="211" t="s">
        <v>222</v>
      </c>
      <c r="BH746" s="211" t="s">
        <v>222</v>
      </c>
    </row>
    <row r="747" spans="1:60" x14ac:dyDescent="0.3">
      <c r="A747" s="208">
        <v>744</v>
      </c>
      <c r="B747" s="209" t="s">
        <v>2473</v>
      </c>
      <c r="C747" s="207" t="s">
        <v>844</v>
      </c>
      <c r="D747" s="209" t="s">
        <v>286</v>
      </c>
      <c r="E747" s="209" t="s">
        <v>1072</v>
      </c>
      <c r="F747" s="209" t="s">
        <v>288</v>
      </c>
      <c r="G747" s="209" t="s">
        <v>1945</v>
      </c>
      <c r="H747" s="209" t="s">
        <v>1647</v>
      </c>
      <c r="I747" s="209" t="s">
        <v>222</v>
      </c>
      <c r="J747" s="209" t="s">
        <v>833</v>
      </c>
      <c r="K747" s="211">
        <v>0</v>
      </c>
      <c r="L747" s="211" t="s">
        <v>222</v>
      </c>
      <c r="M747" s="211" t="s">
        <v>222</v>
      </c>
      <c r="N747" s="211" t="s">
        <v>222</v>
      </c>
      <c r="O747" s="211" t="s">
        <v>222</v>
      </c>
      <c r="P747" s="215" t="s">
        <v>222</v>
      </c>
      <c r="Q747" s="211" t="s">
        <v>222</v>
      </c>
      <c r="R747" s="211" t="s">
        <v>222</v>
      </c>
      <c r="S747" s="211" t="s">
        <v>222</v>
      </c>
      <c r="T747" s="211" t="s">
        <v>222</v>
      </c>
      <c r="U747" s="211" t="s">
        <v>222</v>
      </c>
      <c r="V747" s="211" t="s">
        <v>222</v>
      </c>
      <c r="W747" s="215" t="s">
        <v>222</v>
      </c>
      <c r="X747" s="211" t="s">
        <v>222</v>
      </c>
      <c r="Y747" s="211" t="s">
        <v>222</v>
      </c>
      <c r="Z747" s="215" t="s">
        <v>222</v>
      </c>
      <c r="AA747" s="211" t="s">
        <v>222</v>
      </c>
      <c r="AB747" s="213">
        <v>46234</v>
      </c>
      <c r="AC747" s="212">
        <v>6518.1177680000001</v>
      </c>
      <c r="AD747" s="212">
        <v>89780.036649999995</v>
      </c>
      <c r="AE747" s="211" t="s">
        <v>222</v>
      </c>
      <c r="AF747" s="215" t="s">
        <v>222</v>
      </c>
      <c r="AG747" s="211" t="s">
        <v>222</v>
      </c>
      <c r="AH747" s="211" t="s">
        <v>222</v>
      </c>
      <c r="AI747" s="211" t="s">
        <v>222</v>
      </c>
      <c r="AJ747" s="211" t="s">
        <v>222</v>
      </c>
      <c r="AK747" s="211" t="s">
        <v>222</v>
      </c>
      <c r="AL747" s="211" t="s">
        <v>222</v>
      </c>
      <c r="AM747" s="211" t="s">
        <v>222</v>
      </c>
      <c r="AN747" s="211" t="s">
        <v>222</v>
      </c>
      <c r="AO747" s="211" t="s">
        <v>222</v>
      </c>
      <c r="AP747" s="211" t="s">
        <v>222</v>
      </c>
      <c r="AQ747" s="211" t="s">
        <v>222</v>
      </c>
      <c r="AR747" s="211" t="s">
        <v>222</v>
      </c>
      <c r="AS747" s="211" t="s">
        <v>222</v>
      </c>
      <c r="AT747" s="211" t="s">
        <v>222</v>
      </c>
      <c r="AU747" s="211" t="s">
        <v>222</v>
      </c>
      <c r="AV747" s="211" t="s">
        <v>222</v>
      </c>
      <c r="AW747" s="211" t="s">
        <v>222</v>
      </c>
      <c r="AX747" s="211" t="s">
        <v>222</v>
      </c>
      <c r="AY747" s="211" t="s">
        <v>222</v>
      </c>
      <c r="AZ747" s="211" t="s">
        <v>222</v>
      </c>
      <c r="BA747" s="211" t="s">
        <v>222</v>
      </c>
      <c r="BB747" s="211" t="s">
        <v>222</v>
      </c>
      <c r="BC747" s="211" t="s">
        <v>222</v>
      </c>
      <c r="BD747" s="211" t="s">
        <v>222</v>
      </c>
      <c r="BE747" s="209" t="s">
        <v>1756</v>
      </c>
      <c r="BF747" s="209" t="s">
        <v>1757</v>
      </c>
      <c r="BG747" s="211" t="s">
        <v>222</v>
      </c>
      <c r="BH747" s="211" t="s">
        <v>222</v>
      </c>
    </row>
    <row r="748" spans="1:60" x14ac:dyDescent="0.3">
      <c r="A748" s="208">
        <v>745</v>
      </c>
      <c r="B748" s="209" t="s">
        <v>1155</v>
      </c>
      <c r="C748" s="207" t="s">
        <v>234</v>
      </c>
      <c r="D748" s="209" t="s">
        <v>286</v>
      </c>
      <c r="E748" s="209" t="s">
        <v>163</v>
      </c>
      <c r="F748" s="209" t="s">
        <v>288</v>
      </c>
      <c r="G748" s="209" t="s">
        <v>1156</v>
      </c>
      <c r="H748" s="209" t="s">
        <v>1157</v>
      </c>
      <c r="I748" s="209" t="s">
        <v>291</v>
      </c>
      <c r="J748" s="209" t="s">
        <v>833</v>
      </c>
      <c r="K748" s="211">
        <v>100</v>
      </c>
      <c r="L748" s="211" t="s">
        <v>222</v>
      </c>
      <c r="M748" s="212">
        <v>144.51672224000001</v>
      </c>
      <c r="N748" s="212">
        <v>101.96232169</v>
      </c>
      <c r="O748" s="212">
        <v>128.23117087</v>
      </c>
      <c r="P748" s="213">
        <v>46255</v>
      </c>
      <c r="Q748" s="211" t="s">
        <v>222</v>
      </c>
      <c r="R748" s="211" t="s">
        <v>222</v>
      </c>
      <c r="S748" s="211" t="s">
        <v>222</v>
      </c>
      <c r="T748" s="211">
        <v>9.9499999999999993</v>
      </c>
      <c r="U748" s="211">
        <v>10.952371813999999</v>
      </c>
      <c r="V748" s="210">
        <v>90.847901883999995</v>
      </c>
      <c r="W748" s="213">
        <v>46149</v>
      </c>
      <c r="X748" s="211">
        <v>8.7529158419000002</v>
      </c>
      <c r="Y748" s="214">
        <v>113.67640428999999</v>
      </c>
      <c r="Z748" s="213">
        <v>45895</v>
      </c>
      <c r="AA748" s="211" t="s">
        <v>222</v>
      </c>
      <c r="AB748" s="215" t="s">
        <v>222</v>
      </c>
      <c r="AC748" s="211" t="s">
        <v>222</v>
      </c>
      <c r="AD748" s="211" t="s">
        <v>222</v>
      </c>
      <c r="AE748" s="211" t="s">
        <v>222</v>
      </c>
      <c r="AF748" s="213">
        <v>46248</v>
      </c>
      <c r="AG748" s="210">
        <v>14.711729622</v>
      </c>
      <c r="AH748" s="211">
        <v>1.48</v>
      </c>
      <c r="AI748" s="211">
        <v>0.11</v>
      </c>
      <c r="AJ748" s="210">
        <v>1.5306122447999999</v>
      </c>
      <c r="AK748" s="210">
        <v>0.57981882036999999</v>
      </c>
      <c r="AL748" s="210">
        <v>-4.3504286103999998</v>
      </c>
      <c r="AM748" s="210">
        <v>-6.4306506962999999</v>
      </c>
      <c r="AN748" s="210">
        <v>13.224410639</v>
      </c>
      <c r="AO748" s="210">
        <v>-2.4271510285</v>
      </c>
      <c r="AP748" s="210">
        <v>5.7355473098000003</v>
      </c>
      <c r="AQ748" s="210">
        <v>-6.5727699530999999</v>
      </c>
      <c r="AR748" s="211">
        <v>10.65</v>
      </c>
      <c r="AS748" s="211" t="s">
        <v>222</v>
      </c>
      <c r="AT748" s="211" t="s">
        <v>222</v>
      </c>
      <c r="AU748" s="210">
        <v>-4.0766225854</v>
      </c>
      <c r="AV748" s="210">
        <v>4.0196023747000001E-2</v>
      </c>
      <c r="AW748" s="210">
        <v>5.5591513844999998</v>
      </c>
      <c r="AX748" s="210">
        <v>-4.5545954967000002</v>
      </c>
      <c r="AY748" s="212">
        <v>9</v>
      </c>
      <c r="AZ748" s="212">
        <v>6</v>
      </c>
      <c r="BA748" s="210">
        <v>1.0466222645000001</v>
      </c>
      <c r="BB748" s="210">
        <v>-4.2032348114000001E-2</v>
      </c>
      <c r="BC748" s="210">
        <v>6.6700687527999999E-2</v>
      </c>
      <c r="BD748" s="210">
        <v>-0.17132090518000001</v>
      </c>
      <c r="BE748" s="209" t="s">
        <v>1756</v>
      </c>
      <c r="BF748" s="209" t="s">
        <v>1760</v>
      </c>
      <c r="BG748" s="211">
        <v>0.11</v>
      </c>
      <c r="BH748" s="210">
        <v>1.0496183206</v>
      </c>
    </row>
    <row r="749" spans="1:60" x14ac:dyDescent="0.3">
      <c r="A749" s="208">
        <v>746</v>
      </c>
      <c r="B749" s="209" t="s">
        <v>2478</v>
      </c>
      <c r="C749" s="207" t="s">
        <v>844</v>
      </c>
      <c r="D749" s="209" t="s">
        <v>286</v>
      </c>
      <c r="E749" s="209" t="s">
        <v>1072</v>
      </c>
      <c r="F749" s="209" t="s">
        <v>288</v>
      </c>
      <c r="G749" s="209" t="s">
        <v>1987</v>
      </c>
      <c r="H749" s="209" t="s">
        <v>1462</v>
      </c>
      <c r="I749" s="209" t="s">
        <v>222</v>
      </c>
      <c r="J749" s="209" t="s">
        <v>833</v>
      </c>
      <c r="K749" s="211">
        <v>0</v>
      </c>
      <c r="L749" s="211" t="s">
        <v>222</v>
      </c>
      <c r="M749" s="211" t="s">
        <v>222</v>
      </c>
      <c r="N749" s="211" t="s">
        <v>222</v>
      </c>
      <c r="O749" s="211" t="s">
        <v>222</v>
      </c>
      <c r="P749" s="215" t="s">
        <v>222</v>
      </c>
      <c r="Q749" s="211" t="s">
        <v>222</v>
      </c>
      <c r="R749" s="211" t="s">
        <v>222</v>
      </c>
      <c r="S749" s="211" t="s">
        <v>222</v>
      </c>
      <c r="T749" s="211" t="s">
        <v>222</v>
      </c>
      <c r="U749" s="211" t="s">
        <v>222</v>
      </c>
      <c r="V749" s="211" t="s">
        <v>222</v>
      </c>
      <c r="W749" s="215" t="s">
        <v>222</v>
      </c>
      <c r="X749" s="211" t="s">
        <v>222</v>
      </c>
      <c r="Y749" s="211" t="s">
        <v>222</v>
      </c>
      <c r="Z749" s="215" t="s">
        <v>222</v>
      </c>
      <c r="AA749" s="211" t="s">
        <v>222</v>
      </c>
      <c r="AB749" s="213">
        <v>46234</v>
      </c>
      <c r="AC749" s="212">
        <v>3100.5</v>
      </c>
      <c r="AD749" s="212">
        <v>32202.08944</v>
      </c>
      <c r="AE749" s="211" t="s">
        <v>222</v>
      </c>
      <c r="AF749" s="215" t="s">
        <v>222</v>
      </c>
      <c r="AG749" s="211" t="s">
        <v>222</v>
      </c>
      <c r="AH749" s="211" t="s">
        <v>222</v>
      </c>
      <c r="AI749" s="211" t="s">
        <v>222</v>
      </c>
      <c r="AJ749" s="211" t="s">
        <v>222</v>
      </c>
      <c r="AK749" s="211" t="s">
        <v>222</v>
      </c>
      <c r="AL749" s="211" t="s">
        <v>222</v>
      </c>
      <c r="AM749" s="211" t="s">
        <v>222</v>
      </c>
      <c r="AN749" s="211" t="s">
        <v>222</v>
      </c>
      <c r="AO749" s="211" t="s">
        <v>222</v>
      </c>
      <c r="AP749" s="211" t="s">
        <v>222</v>
      </c>
      <c r="AQ749" s="211" t="s">
        <v>222</v>
      </c>
      <c r="AR749" s="211" t="s">
        <v>222</v>
      </c>
      <c r="AS749" s="211" t="s">
        <v>222</v>
      </c>
      <c r="AT749" s="211" t="s">
        <v>222</v>
      </c>
      <c r="AU749" s="211" t="s">
        <v>222</v>
      </c>
      <c r="AV749" s="211" t="s">
        <v>222</v>
      </c>
      <c r="AW749" s="211" t="s">
        <v>222</v>
      </c>
      <c r="AX749" s="211" t="s">
        <v>222</v>
      </c>
      <c r="AY749" s="211" t="s">
        <v>222</v>
      </c>
      <c r="AZ749" s="211" t="s">
        <v>222</v>
      </c>
      <c r="BA749" s="211" t="s">
        <v>222</v>
      </c>
      <c r="BB749" s="211" t="s">
        <v>222</v>
      </c>
      <c r="BC749" s="211" t="s">
        <v>222</v>
      </c>
      <c r="BD749" s="211" t="s">
        <v>222</v>
      </c>
      <c r="BE749" s="209" t="s">
        <v>1756</v>
      </c>
      <c r="BF749" s="209" t="s">
        <v>1757</v>
      </c>
      <c r="BG749" s="211" t="s">
        <v>222</v>
      </c>
      <c r="BH749" s="211" t="s">
        <v>222</v>
      </c>
    </row>
    <row r="750" spans="1:60" x14ac:dyDescent="0.3">
      <c r="A750" s="208">
        <v>747</v>
      </c>
      <c r="B750" s="209" t="s">
        <v>1812</v>
      </c>
      <c r="C750" s="207" t="s">
        <v>844</v>
      </c>
      <c r="D750" s="209" t="s">
        <v>286</v>
      </c>
      <c r="E750" s="209" t="s">
        <v>1072</v>
      </c>
      <c r="F750" s="209" t="s">
        <v>288</v>
      </c>
      <c r="G750" s="209" t="s">
        <v>1561</v>
      </c>
      <c r="H750" s="209" t="s">
        <v>1053</v>
      </c>
      <c r="I750" s="209" t="s">
        <v>222</v>
      </c>
      <c r="J750" s="209" t="s">
        <v>833</v>
      </c>
      <c r="K750" s="211">
        <v>0</v>
      </c>
      <c r="L750" s="211" t="s">
        <v>222</v>
      </c>
      <c r="M750" s="211" t="s">
        <v>222</v>
      </c>
      <c r="N750" s="212">
        <v>0</v>
      </c>
      <c r="O750" s="212">
        <v>0</v>
      </c>
      <c r="P750" s="213">
        <v>46086</v>
      </c>
      <c r="Q750" s="211" t="s">
        <v>222</v>
      </c>
      <c r="R750" s="211" t="s">
        <v>222</v>
      </c>
      <c r="S750" s="211" t="s">
        <v>222</v>
      </c>
      <c r="T750" s="211" t="s">
        <v>222</v>
      </c>
      <c r="U750" s="211" t="s">
        <v>222</v>
      </c>
      <c r="V750" s="211" t="s">
        <v>222</v>
      </c>
      <c r="W750" s="215" t="s">
        <v>222</v>
      </c>
      <c r="X750" s="211" t="s">
        <v>222</v>
      </c>
      <c r="Y750" s="211" t="s">
        <v>222</v>
      </c>
      <c r="Z750" s="215" t="s">
        <v>222</v>
      </c>
      <c r="AA750" s="211" t="s">
        <v>222</v>
      </c>
      <c r="AB750" s="213">
        <v>46234</v>
      </c>
      <c r="AC750" s="212">
        <v>2134.5239999999999</v>
      </c>
      <c r="AD750" s="212">
        <v>599562.91845999996</v>
      </c>
      <c r="AE750" s="211" t="s">
        <v>222</v>
      </c>
      <c r="AF750" s="215" t="s">
        <v>222</v>
      </c>
      <c r="AG750" s="211" t="s">
        <v>222</v>
      </c>
      <c r="AH750" s="211" t="s">
        <v>222</v>
      </c>
      <c r="AI750" s="211">
        <v>0</v>
      </c>
      <c r="AJ750" s="211" t="s">
        <v>222</v>
      </c>
      <c r="AK750" s="211" t="s">
        <v>222</v>
      </c>
      <c r="AL750" s="211" t="s">
        <v>222</v>
      </c>
      <c r="AM750" s="211" t="s">
        <v>222</v>
      </c>
      <c r="AN750" s="211" t="s">
        <v>222</v>
      </c>
      <c r="AO750" s="211" t="s">
        <v>222</v>
      </c>
      <c r="AP750" s="211" t="s">
        <v>222</v>
      </c>
      <c r="AQ750" s="211" t="s">
        <v>222</v>
      </c>
      <c r="AR750" s="211" t="s">
        <v>222</v>
      </c>
      <c r="AS750" s="211" t="s">
        <v>222</v>
      </c>
      <c r="AT750" s="211" t="s">
        <v>222</v>
      </c>
      <c r="AU750" s="211" t="s">
        <v>222</v>
      </c>
      <c r="AV750" s="211" t="s">
        <v>222</v>
      </c>
      <c r="AW750" s="210">
        <v>105.55555554999999</v>
      </c>
      <c r="AX750" s="210">
        <v>105.55555554999999</v>
      </c>
      <c r="AY750" s="211" t="s">
        <v>222</v>
      </c>
      <c r="AZ750" s="211" t="s">
        <v>222</v>
      </c>
      <c r="BA750" s="211" t="s">
        <v>222</v>
      </c>
      <c r="BB750" s="211" t="s">
        <v>222</v>
      </c>
      <c r="BC750" s="211" t="s">
        <v>222</v>
      </c>
      <c r="BD750" s="211" t="s">
        <v>222</v>
      </c>
      <c r="BE750" s="209" t="s">
        <v>1756</v>
      </c>
      <c r="BF750" s="209" t="s">
        <v>1757</v>
      </c>
      <c r="BG750" s="211">
        <v>0</v>
      </c>
      <c r="BH750" s="211" t="s">
        <v>222</v>
      </c>
    </row>
    <row r="751" spans="1:60" x14ac:dyDescent="0.3">
      <c r="A751" s="208">
        <v>748</v>
      </c>
      <c r="B751" s="209" t="s">
        <v>1465</v>
      </c>
      <c r="C751" s="207" t="s">
        <v>844</v>
      </c>
      <c r="D751" s="209" t="s">
        <v>286</v>
      </c>
      <c r="E751" s="209" t="s">
        <v>1072</v>
      </c>
      <c r="F751" s="209" t="s">
        <v>288</v>
      </c>
      <c r="G751" s="209" t="s">
        <v>1904</v>
      </c>
      <c r="H751" s="209" t="s">
        <v>1467</v>
      </c>
      <c r="I751" s="209" t="s">
        <v>222</v>
      </c>
      <c r="J751" s="209" t="s">
        <v>833</v>
      </c>
      <c r="K751" s="211">
        <v>0</v>
      </c>
      <c r="L751" s="211" t="s">
        <v>222</v>
      </c>
      <c r="M751" s="211" t="s">
        <v>222</v>
      </c>
      <c r="N751" s="212">
        <v>0</v>
      </c>
      <c r="O751" s="212">
        <v>0</v>
      </c>
      <c r="P751" s="213">
        <v>46056</v>
      </c>
      <c r="Q751" s="211" t="s">
        <v>222</v>
      </c>
      <c r="R751" s="211" t="s">
        <v>222</v>
      </c>
      <c r="S751" s="211" t="s">
        <v>222</v>
      </c>
      <c r="T751" s="211" t="s">
        <v>222</v>
      </c>
      <c r="U751" s="211" t="s">
        <v>222</v>
      </c>
      <c r="V751" s="211" t="s">
        <v>222</v>
      </c>
      <c r="W751" s="215" t="s">
        <v>222</v>
      </c>
      <c r="X751" s="211" t="s">
        <v>222</v>
      </c>
      <c r="Y751" s="211" t="s">
        <v>222</v>
      </c>
      <c r="Z751" s="215" t="s">
        <v>222</v>
      </c>
      <c r="AA751" s="211" t="s">
        <v>222</v>
      </c>
      <c r="AB751" s="213">
        <v>46234</v>
      </c>
      <c r="AC751" s="212">
        <v>35467.014000000003</v>
      </c>
      <c r="AD751" s="212">
        <v>307712.23680999997</v>
      </c>
      <c r="AE751" s="211" t="s">
        <v>222</v>
      </c>
      <c r="AF751" s="215" t="s">
        <v>222</v>
      </c>
      <c r="AG751" s="211" t="s">
        <v>222</v>
      </c>
      <c r="AH751" s="211" t="s">
        <v>222</v>
      </c>
      <c r="AI751" s="211">
        <v>0</v>
      </c>
      <c r="AJ751" s="211" t="s">
        <v>222</v>
      </c>
      <c r="AK751" s="211" t="s">
        <v>222</v>
      </c>
      <c r="AL751" s="211" t="s">
        <v>222</v>
      </c>
      <c r="AM751" s="211" t="s">
        <v>222</v>
      </c>
      <c r="AN751" s="211" t="s">
        <v>222</v>
      </c>
      <c r="AO751" s="211" t="s">
        <v>222</v>
      </c>
      <c r="AP751" s="211" t="s">
        <v>222</v>
      </c>
      <c r="AQ751" s="211" t="s">
        <v>222</v>
      </c>
      <c r="AR751" s="211" t="s">
        <v>222</v>
      </c>
      <c r="AS751" s="211" t="s">
        <v>222</v>
      </c>
      <c r="AT751" s="211" t="s">
        <v>222</v>
      </c>
      <c r="AU751" s="211" t="s">
        <v>222</v>
      </c>
      <c r="AV751" s="211" t="s">
        <v>222</v>
      </c>
      <c r="AW751" s="210">
        <v>0</v>
      </c>
      <c r="AX751" s="210">
        <v>0</v>
      </c>
      <c r="AY751" s="211" t="s">
        <v>222</v>
      </c>
      <c r="AZ751" s="211" t="s">
        <v>222</v>
      </c>
      <c r="BA751" s="211" t="s">
        <v>222</v>
      </c>
      <c r="BB751" s="211" t="s">
        <v>222</v>
      </c>
      <c r="BC751" s="211" t="s">
        <v>222</v>
      </c>
      <c r="BD751" s="211" t="s">
        <v>222</v>
      </c>
      <c r="BE751" s="209" t="s">
        <v>1756</v>
      </c>
      <c r="BF751" s="209" t="s">
        <v>1757</v>
      </c>
      <c r="BG751" s="211">
        <v>0</v>
      </c>
      <c r="BH751" s="211" t="s">
        <v>222</v>
      </c>
    </row>
    <row r="752" spans="1:60" x14ac:dyDescent="0.3">
      <c r="A752" s="208">
        <v>749</v>
      </c>
      <c r="B752" s="209" t="s">
        <v>1905</v>
      </c>
      <c r="C752" s="207" t="s">
        <v>844</v>
      </c>
      <c r="D752" s="209" t="s">
        <v>286</v>
      </c>
      <c r="E752" s="209" t="s">
        <v>1072</v>
      </c>
      <c r="F752" s="209" t="s">
        <v>288</v>
      </c>
      <c r="G752" s="209" t="s">
        <v>1858</v>
      </c>
      <c r="H752" s="209" t="s">
        <v>337</v>
      </c>
      <c r="I752" s="209" t="s">
        <v>222</v>
      </c>
      <c r="J752" s="209" t="s">
        <v>833</v>
      </c>
      <c r="K752" s="211">
        <v>0</v>
      </c>
      <c r="L752" s="211" t="s">
        <v>222</v>
      </c>
      <c r="M752" s="211" t="s">
        <v>222</v>
      </c>
      <c r="N752" s="211" t="s">
        <v>222</v>
      </c>
      <c r="O752" s="211" t="s">
        <v>222</v>
      </c>
      <c r="P752" s="215" t="s">
        <v>222</v>
      </c>
      <c r="Q752" s="211" t="s">
        <v>222</v>
      </c>
      <c r="R752" s="211" t="s">
        <v>222</v>
      </c>
      <c r="S752" s="211" t="s">
        <v>222</v>
      </c>
      <c r="T752" s="211" t="s">
        <v>222</v>
      </c>
      <c r="U752" s="211" t="s">
        <v>222</v>
      </c>
      <c r="V752" s="211" t="s">
        <v>222</v>
      </c>
      <c r="W752" s="215" t="s">
        <v>222</v>
      </c>
      <c r="X752" s="211" t="s">
        <v>222</v>
      </c>
      <c r="Y752" s="211" t="s">
        <v>222</v>
      </c>
      <c r="Z752" s="215" t="s">
        <v>222</v>
      </c>
      <c r="AA752" s="211" t="s">
        <v>222</v>
      </c>
      <c r="AB752" s="213">
        <v>46234</v>
      </c>
      <c r="AC752" s="212">
        <v>62430.701000000001</v>
      </c>
      <c r="AD752" s="212">
        <v>6059889.2221999997</v>
      </c>
      <c r="AE752" s="211" t="s">
        <v>222</v>
      </c>
      <c r="AF752" s="215" t="s">
        <v>222</v>
      </c>
      <c r="AG752" s="211" t="s">
        <v>222</v>
      </c>
      <c r="AH752" s="211" t="s">
        <v>222</v>
      </c>
      <c r="AI752" s="211" t="s">
        <v>222</v>
      </c>
      <c r="AJ752" s="211" t="s">
        <v>222</v>
      </c>
      <c r="AK752" s="211" t="s">
        <v>222</v>
      </c>
      <c r="AL752" s="211" t="s">
        <v>222</v>
      </c>
      <c r="AM752" s="211" t="s">
        <v>222</v>
      </c>
      <c r="AN752" s="211" t="s">
        <v>222</v>
      </c>
      <c r="AO752" s="211" t="s">
        <v>222</v>
      </c>
      <c r="AP752" s="211" t="s">
        <v>222</v>
      </c>
      <c r="AQ752" s="211" t="s">
        <v>222</v>
      </c>
      <c r="AR752" s="211" t="s">
        <v>222</v>
      </c>
      <c r="AS752" s="211" t="s">
        <v>222</v>
      </c>
      <c r="AT752" s="211" t="s">
        <v>222</v>
      </c>
      <c r="AU752" s="211" t="s">
        <v>222</v>
      </c>
      <c r="AV752" s="211" t="s">
        <v>222</v>
      </c>
      <c r="AW752" s="211" t="s">
        <v>222</v>
      </c>
      <c r="AX752" s="211" t="s">
        <v>222</v>
      </c>
      <c r="AY752" s="211" t="s">
        <v>222</v>
      </c>
      <c r="AZ752" s="211" t="s">
        <v>222</v>
      </c>
      <c r="BA752" s="211" t="s">
        <v>222</v>
      </c>
      <c r="BB752" s="211" t="s">
        <v>222</v>
      </c>
      <c r="BC752" s="211" t="s">
        <v>222</v>
      </c>
      <c r="BD752" s="211" t="s">
        <v>222</v>
      </c>
      <c r="BE752" s="209" t="s">
        <v>1756</v>
      </c>
      <c r="BF752" s="209" t="s">
        <v>1757</v>
      </c>
      <c r="BG752" s="211" t="s">
        <v>222</v>
      </c>
      <c r="BH752" s="211" t="s">
        <v>222</v>
      </c>
    </row>
    <row r="753" spans="1:60" x14ac:dyDescent="0.3">
      <c r="A753" s="208">
        <v>750</v>
      </c>
      <c r="B753" s="209" t="s">
        <v>1915</v>
      </c>
      <c r="C753" s="207" t="s">
        <v>844</v>
      </c>
      <c r="D753" s="209" t="s">
        <v>286</v>
      </c>
      <c r="E753" s="209" t="s">
        <v>1072</v>
      </c>
      <c r="F753" s="209" t="s">
        <v>288</v>
      </c>
      <c r="G753" s="209" t="s">
        <v>1562</v>
      </c>
      <c r="H753" s="209" t="s">
        <v>577</v>
      </c>
      <c r="I753" s="209" t="s">
        <v>291</v>
      </c>
      <c r="J753" s="209" t="s">
        <v>833</v>
      </c>
      <c r="K753" s="211">
        <v>0</v>
      </c>
      <c r="L753" s="211" t="s">
        <v>222</v>
      </c>
      <c r="M753" s="211" t="s">
        <v>222</v>
      </c>
      <c r="N753" s="211" t="s">
        <v>222</v>
      </c>
      <c r="O753" s="211" t="s">
        <v>222</v>
      </c>
      <c r="P753" s="215" t="s">
        <v>222</v>
      </c>
      <c r="Q753" s="211" t="s">
        <v>222</v>
      </c>
      <c r="R753" s="211" t="s">
        <v>222</v>
      </c>
      <c r="S753" s="211" t="s">
        <v>222</v>
      </c>
      <c r="T753" s="211" t="s">
        <v>222</v>
      </c>
      <c r="U753" s="211" t="s">
        <v>222</v>
      </c>
      <c r="V753" s="211" t="s">
        <v>222</v>
      </c>
      <c r="W753" s="215" t="s">
        <v>222</v>
      </c>
      <c r="X753" s="211" t="s">
        <v>222</v>
      </c>
      <c r="Y753" s="211" t="s">
        <v>222</v>
      </c>
      <c r="Z753" s="215" t="s">
        <v>222</v>
      </c>
      <c r="AA753" s="211" t="s">
        <v>222</v>
      </c>
      <c r="AB753" s="213">
        <v>46234</v>
      </c>
      <c r="AC753" s="212">
        <v>4066.0219999999999</v>
      </c>
      <c r="AD753" s="212">
        <v>427069.55703000003</v>
      </c>
      <c r="AE753" s="211" t="s">
        <v>222</v>
      </c>
      <c r="AF753" s="215" t="s">
        <v>222</v>
      </c>
      <c r="AG753" s="211" t="s">
        <v>222</v>
      </c>
      <c r="AH753" s="211" t="s">
        <v>222</v>
      </c>
      <c r="AI753" s="211" t="s">
        <v>222</v>
      </c>
      <c r="AJ753" s="211" t="s">
        <v>222</v>
      </c>
      <c r="AK753" s="211" t="s">
        <v>222</v>
      </c>
      <c r="AL753" s="211" t="s">
        <v>222</v>
      </c>
      <c r="AM753" s="211" t="s">
        <v>222</v>
      </c>
      <c r="AN753" s="211" t="s">
        <v>222</v>
      </c>
      <c r="AO753" s="211" t="s">
        <v>222</v>
      </c>
      <c r="AP753" s="211" t="s">
        <v>222</v>
      </c>
      <c r="AQ753" s="211" t="s">
        <v>222</v>
      </c>
      <c r="AR753" s="211" t="s">
        <v>222</v>
      </c>
      <c r="AS753" s="211" t="s">
        <v>222</v>
      </c>
      <c r="AT753" s="211" t="s">
        <v>222</v>
      </c>
      <c r="AU753" s="211" t="s">
        <v>222</v>
      </c>
      <c r="AV753" s="211" t="s">
        <v>222</v>
      </c>
      <c r="AW753" s="211" t="s">
        <v>222</v>
      </c>
      <c r="AX753" s="211" t="s">
        <v>222</v>
      </c>
      <c r="AY753" s="211" t="s">
        <v>222</v>
      </c>
      <c r="AZ753" s="211" t="s">
        <v>222</v>
      </c>
      <c r="BA753" s="211" t="s">
        <v>222</v>
      </c>
      <c r="BB753" s="211" t="s">
        <v>222</v>
      </c>
      <c r="BC753" s="211" t="s">
        <v>222</v>
      </c>
      <c r="BD753" s="211" t="s">
        <v>222</v>
      </c>
      <c r="BE753" s="209" t="s">
        <v>1756</v>
      </c>
      <c r="BF753" s="209" t="s">
        <v>1757</v>
      </c>
      <c r="BG753" s="211" t="s">
        <v>222</v>
      </c>
      <c r="BH753" s="211" t="s">
        <v>222</v>
      </c>
    </row>
    <row r="754" spans="1:60" x14ac:dyDescent="0.3">
      <c r="A754" s="208">
        <v>751</v>
      </c>
      <c r="B754" s="209" t="s">
        <v>2294</v>
      </c>
      <c r="C754" s="207" t="s">
        <v>844</v>
      </c>
      <c r="D754" s="209" t="s">
        <v>286</v>
      </c>
      <c r="E754" s="209" t="s">
        <v>1072</v>
      </c>
      <c r="F754" s="209" t="s">
        <v>288</v>
      </c>
      <c r="G754" s="209" t="s">
        <v>1518</v>
      </c>
      <c r="H754" s="209" t="s">
        <v>448</v>
      </c>
      <c r="I754" s="209" t="s">
        <v>291</v>
      </c>
      <c r="J754" s="209" t="s">
        <v>833</v>
      </c>
      <c r="K754" s="211">
        <v>0</v>
      </c>
      <c r="L754" s="211" t="s">
        <v>222</v>
      </c>
      <c r="M754" s="211" t="s">
        <v>222</v>
      </c>
      <c r="N754" s="211" t="s">
        <v>222</v>
      </c>
      <c r="O754" s="211" t="s">
        <v>222</v>
      </c>
      <c r="P754" s="215" t="s">
        <v>222</v>
      </c>
      <c r="Q754" s="211" t="s">
        <v>222</v>
      </c>
      <c r="R754" s="211" t="s">
        <v>222</v>
      </c>
      <c r="S754" s="211" t="s">
        <v>222</v>
      </c>
      <c r="T754" s="211" t="s">
        <v>222</v>
      </c>
      <c r="U754" s="211" t="s">
        <v>222</v>
      </c>
      <c r="V754" s="211" t="s">
        <v>222</v>
      </c>
      <c r="W754" s="215" t="s">
        <v>222</v>
      </c>
      <c r="X754" s="211" t="s">
        <v>222</v>
      </c>
      <c r="Y754" s="211" t="s">
        <v>222</v>
      </c>
      <c r="Z754" s="215" t="s">
        <v>222</v>
      </c>
      <c r="AA754" s="211" t="s">
        <v>222</v>
      </c>
      <c r="AB754" s="213">
        <v>46234</v>
      </c>
      <c r="AC754" s="212">
        <v>870.91843429999994</v>
      </c>
      <c r="AD754" s="212">
        <v>50026.828139999998</v>
      </c>
      <c r="AE754" s="211" t="s">
        <v>222</v>
      </c>
      <c r="AF754" s="215" t="s">
        <v>222</v>
      </c>
      <c r="AG754" s="211" t="s">
        <v>222</v>
      </c>
      <c r="AH754" s="211" t="s">
        <v>222</v>
      </c>
      <c r="AI754" s="211" t="s">
        <v>222</v>
      </c>
      <c r="AJ754" s="211" t="s">
        <v>222</v>
      </c>
      <c r="AK754" s="211" t="s">
        <v>222</v>
      </c>
      <c r="AL754" s="211" t="s">
        <v>222</v>
      </c>
      <c r="AM754" s="211" t="s">
        <v>222</v>
      </c>
      <c r="AN754" s="211" t="s">
        <v>222</v>
      </c>
      <c r="AO754" s="211" t="s">
        <v>222</v>
      </c>
      <c r="AP754" s="211" t="s">
        <v>222</v>
      </c>
      <c r="AQ754" s="211" t="s">
        <v>222</v>
      </c>
      <c r="AR754" s="211" t="s">
        <v>222</v>
      </c>
      <c r="AS754" s="211" t="s">
        <v>222</v>
      </c>
      <c r="AT754" s="211" t="s">
        <v>222</v>
      </c>
      <c r="AU754" s="211" t="s">
        <v>222</v>
      </c>
      <c r="AV754" s="211" t="s">
        <v>222</v>
      </c>
      <c r="AW754" s="211" t="s">
        <v>222</v>
      </c>
      <c r="AX754" s="211" t="s">
        <v>222</v>
      </c>
      <c r="AY754" s="211" t="s">
        <v>222</v>
      </c>
      <c r="AZ754" s="211" t="s">
        <v>222</v>
      </c>
      <c r="BA754" s="211" t="s">
        <v>222</v>
      </c>
      <c r="BB754" s="211" t="s">
        <v>222</v>
      </c>
      <c r="BC754" s="211" t="s">
        <v>222</v>
      </c>
      <c r="BD754" s="211" t="s">
        <v>222</v>
      </c>
      <c r="BE754" s="209" t="s">
        <v>1756</v>
      </c>
      <c r="BF754" s="209" t="s">
        <v>1757</v>
      </c>
      <c r="BG754" s="211" t="s">
        <v>222</v>
      </c>
      <c r="BH754" s="211" t="s">
        <v>222</v>
      </c>
    </row>
    <row r="755" spans="1:60" x14ac:dyDescent="0.3">
      <c r="A755" s="208">
        <v>752</v>
      </c>
      <c r="B755" s="209" t="s">
        <v>2295</v>
      </c>
      <c r="C755" s="207" t="s">
        <v>844</v>
      </c>
      <c r="D755" s="209" t="s">
        <v>286</v>
      </c>
      <c r="E755" s="209" t="s">
        <v>1072</v>
      </c>
      <c r="F755" s="209" t="s">
        <v>288</v>
      </c>
      <c r="G755" s="209" t="s">
        <v>2082</v>
      </c>
      <c r="H755" s="209" t="s">
        <v>2003</v>
      </c>
      <c r="I755" s="209" t="s">
        <v>222</v>
      </c>
      <c r="J755" s="209" t="s">
        <v>833</v>
      </c>
      <c r="K755" s="211">
        <v>0</v>
      </c>
      <c r="L755" s="211" t="s">
        <v>222</v>
      </c>
      <c r="M755" s="211" t="s">
        <v>222</v>
      </c>
      <c r="N755" s="211" t="s">
        <v>222</v>
      </c>
      <c r="O755" s="211" t="s">
        <v>222</v>
      </c>
      <c r="P755" s="215" t="s">
        <v>222</v>
      </c>
      <c r="Q755" s="211" t="s">
        <v>222</v>
      </c>
      <c r="R755" s="211" t="s">
        <v>222</v>
      </c>
      <c r="S755" s="211" t="s">
        <v>222</v>
      </c>
      <c r="T755" s="211" t="s">
        <v>222</v>
      </c>
      <c r="U755" s="211" t="s">
        <v>222</v>
      </c>
      <c r="V755" s="211" t="s">
        <v>222</v>
      </c>
      <c r="W755" s="215" t="s">
        <v>222</v>
      </c>
      <c r="X755" s="211" t="s">
        <v>222</v>
      </c>
      <c r="Y755" s="211" t="s">
        <v>222</v>
      </c>
      <c r="Z755" s="215" t="s">
        <v>222</v>
      </c>
      <c r="AA755" s="211" t="s">
        <v>222</v>
      </c>
      <c r="AB755" s="213">
        <v>46234</v>
      </c>
      <c r="AC755" s="212">
        <v>190.96793059999999</v>
      </c>
      <c r="AD755" s="212">
        <v>33783.794620000001</v>
      </c>
      <c r="AE755" s="211" t="s">
        <v>222</v>
      </c>
      <c r="AF755" s="215" t="s">
        <v>222</v>
      </c>
      <c r="AG755" s="211" t="s">
        <v>222</v>
      </c>
      <c r="AH755" s="211" t="s">
        <v>222</v>
      </c>
      <c r="AI755" s="211" t="s">
        <v>222</v>
      </c>
      <c r="AJ755" s="211" t="s">
        <v>222</v>
      </c>
      <c r="AK755" s="211" t="s">
        <v>222</v>
      </c>
      <c r="AL755" s="211" t="s">
        <v>222</v>
      </c>
      <c r="AM755" s="211" t="s">
        <v>222</v>
      </c>
      <c r="AN755" s="211" t="s">
        <v>222</v>
      </c>
      <c r="AO755" s="211" t="s">
        <v>222</v>
      </c>
      <c r="AP755" s="211" t="s">
        <v>222</v>
      </c>
      <c r="AQ755" s="211" t="s">
        <v>222</v>
      </c>
      <c r="AR755" s="211" t="s">
        <v>222</v>
      </c>
      <c r="AS755" s="211" t="s">
        <v>222</v>
      </c>
      <c r="AT755" s="211" t="s">
        <v>222</v>
      </c>
      <c r="AU755" s="211" t="s">
        <v>222</v>
      </c>
      <c r="AV755" s="211" t="s">
        <v>222</v>
      </c>
      <c r="AW755" s="211" t="s">
        <v>222</v>
      </c>
      <c r="AX755" s="211" t="s">
        <v>222</v>
      </c>
      <c r="AY755" s="211" t="s">
        <v>222</v>
      </c>
      <c r="AZ755" s="211" t="s">
        <v>222</v>
      </c>
      <c r="BA755" s="211" t="s">
        <v>222</v>
      </c>
      <c r="BB755" s="211" t="s">
        <v>222</v>
      </c>
      <c r="BC755" s="211" t="s">
        <v>222</v>
      </c>
      <c r="BD755" s="211" t="s">
        <v>222</v>
      </c>
      <c r="BE755" s="209" t="s">
        <v>1756</v>
      </c>
      <c r="BF755" s="209" t="s">
        <v>1757</v>
      </c>
      <c r="BG755" s="211" t="s">
        <v>222</v>
      </c>
      <c r="BH755" s="211" t="s">
        <v>222</v>
      </c>
    </row>
    <row r="756" spans="1:60" x14ac:dyDescent="0.3">
      <c r="A756" s="208">
        <v>753</v>
      </c>
      <c r="B756" s="209" t="s">
        <v>2151</v>
      </c>
      <c r="C756" s="207" t="s">
        <v>844</v>
      </c>
      <c r="D756" s="209" t="s">
        <v>286</v>
      </c>
      <c r="E756" s="209" t="s">
        <v>1072</v>
      </c>
      <c r="F756" s="209" t="s">
        <v>288</v>
      </c>
      <c r="G756" s="209" t="s">
        <v>1146</v>
      </c>
      <c r="H756" s="209" t="s">
        <v>1001</v>
      </c>
      <c r="I756" s="209" t="s">
        <v>291</v>
      </c>
      <c r="J756" s="209" t="s">
        <v>833</v>
      </c>
      <c r="K756" s="211">
        <v>0</v>
      </c>
      <c r="L756" s="211" t="s">
        <v>222</v>
      </c>
      <c r="M756" s="211" t="s">
        <v>222</v>
      </c>
      <c r="N756" s="211" t="s">
        <v>222</v>
      </c>
      <c r="O756" s="211" t="s">
        <v>222</v>
      </c>
      <c r="P756" s="215" t="s">
        <v>222</v>
      </c>
      <c r="Q756" s="211" t="s">
        <v>222</v>
      </c>
      <c r="R756" s="211" t="s">
        <v>222</v>
      </c>
      <c r="S756" s="211" t="s">
        <v>222</v>
      </c>
      <c r="T756" s="211" t="s">
        <v>222</v>
      </c>
      <c r="U756" s="211" t="s">
        <v>222</v>
      </c>
      <c r="V756" s="211" t="s">
        <v>222</v>
      </c>
      <c r="W756" s="215" t="s">
        <v>222</v>
      </c>
      <c r="X756" s="211" t="s">
        <v>222</v>
      </c>
      <c r="Y756" s="211" t="s">
        <v>222</v>
      </c>
      <c r="Z756" s="215" t="s">
        <v>222</v>
      </c>
      <c r="AA756" s="211" t="s">
        <v>222</v>
      </c>
      <c r="AB756" s="213">
        <v>46234</v>
      </c>
      <c r="AC756" s="212">
        <v>39761.584000000003</v>
      </c>
      <c r="AD756" s="212">
        <v>388454.78700999997</v>
      </c>
      <c r="AE756" s="211" t="s">
        <v>222</v>
      </c>
      <c r="AF756" s="215" t="s">
        <v>222</v>
      </c>
      <c r="AG756" s="211" t="s">
        <v>222</v>
      </c>
      <c r="AH756" s="211" t="s">
        <v>222</v>
      </c>
      <c r="AI756" s="211" t="s">
        <v>222</v>
      </c>
      <c r="AJ756" s="211" t="s">
        <v>222</v>
      </c>
      <c r="AK756" s="211" t="s">
        <v>222</v>
      </c>
      <c r="AL756" s="211" t="s">
        <v>222</v>
      </c>
      <c r="AM756" s="211" t="s">
        <v>222</v>
      </c>
      <c r="AN756" s="211" t="s">
        <v>222</v>
      </c>
      <c r="AO756" s="211" t="s">
        <v>222</v>
      </c>
      <c r="AP756" s="211" t="s">
        <v>222</v>
      </c>
      <c r="AQ756" s="211" t="s">
        <v>222</v>
      </c>
      <c r="AR756" s="211" t="s">
        <v>222</v>
      </c>
      <c r="AS756" s="211" t="s">
        <v>222</v>
      </c>
      <c r="AT756" s="211" t="s">
        <v>222</v>
      </c>
      <c r="AU756" s="211" t="s">
        <v>222</v>
      </c>
      <c r="AV756" s="211" t="s">
        <v>222</v>
      </c>
      <c r="AW756" s="211" t="s">
        <v>222</v>
      </c>
      <c r="AX756" s="211" t="s">
        <v>222</v>
      </c>
      <c r="AY756" s="211" t="s">
        <v>222</v>
      </c>
      <c r="AZ756" s="211" t="s">
        <v>222</v>
      </c>
      <c r="BA756" s="211" t="s">
        <v>222</v>
      </c>
      <c r="BB756" s="211" t="s">
        <v>222</v>
      </c>
      <c r="BC756" s="211" t="s">
        <v>222</v>
      </c>
      <c r="BD756" s="211" t="s">
        <v>222</v>
      </c>
      <c r="BE756" s="209" t="s">
        <v>1756</v>
      </c>
      <c r="BF756" s="209" t="s">
        <v>1757</v>
      </c>
      <c r="BG756" s="211" t="s">
        <v>222</v>
      </c>
      <c r="BH756" s="211" t="s">
        <v>222</v>
      </c>
    </row>
    <row r="757" spans="1:60" x14ac:dyDescent="0.3">
      <c r="A757" s="208">
        <v>754</v>
      </c>
      <c r="B757" s="209" t="s">
        <v>2100</v>
      </c>
      <c r="C757" s="207" t="s">
        <v>844</v>
      </c>
      <c r="D757" s="209" t="s">
        <v>286</v>
      </c>
      <c r="E757" s="209" t="s">
        <v>1072</v>
      </c>
      <c r="F757" s="209" t="s">
        <v>288</v>
      </c>
      <c r="G757" s="209" t="s">
        <v>1140</v>
      </c>
      <c r="H757" s="209" t="s">
        <v>315</v>
      </c>
      <c r="I757" s="209" t="s">
        <v>291</v>
      </c>
      <c r="J757" s="209" t="s">
        <v>833</v>
      </c>
      <c r="K757" s="211">
        <v>0</v>
      </c>
      <c r="L757" s="211" t="s">
        <v>222</v>
      </c>
      <c r="M757" s="211" t="s">
        <v>222</v>
      </c>
      <c r="N757" s="211" t="s">
        <v>222</v>
      </c>
      <c r="O757" s="211" t="s">
        <v>222</v>
      </c>
      <c r="P757" s="215" t="s">
        <v>222</v>
      </c>
      <c r="Q757" s="211" t="s">
        <v>222</v>
      </c>
      <c r="R757" s="211" t="s">
        <v>222</v>
      </c>
      <c r="S757" s="211" t="s">
        <v>222</v>
      </c>
      <c r="T757" s="211" t="s">
        <v>222</v>
      </c>
      <c r="U757" s="211" t="s">
        <v>222</v>
      </c>
      <c r="V757" s="211" t="s">
        <v>222</v>
      </c>
      <c r="W757" s="215" t="s">
        <v>222</v>
      </c>
      <c r="X757" s="211" t="s">
        <v>222</v>
      </c>
      <c r="Y757" s="211" t="s">
        <v>222</v>
      </c>
      <c r="Z757" s="215" t="s">
        <v>222</v>
      </c>
      <c r="AA757" s="211" t="s">
        <v>222</v>
      </c>
      <c r="AB757" s="213">
        <v>46234</v>
      </c>
      <c r="AC757" s="212">
        <v>214246.66399999999</v>
      </c>
      <c r="AD757" s="212">
        <v>2378493.6257000002</v>
      </c>
      <c r="AE757" s="211" t="s">
        <v>222</v>
      </c>
      <c r="AF757" s="215" t="s">
        <v>222</v>
      </c>
      <c r="AG757" s="211" t="s">
        <v>222</v>
      </c>
      <c r="AH757" s="211" t="s">
        <v>222</v>
      </c>
      <c r="AI757" s="211" t="s">
        <v>222</v>
      </c>
      <c r="AJ757" s="211" t="s">
        <v>222</v>
      </c>
      <c r="AK757" s="211" t="s">
        <v>222</v>
      </c>
      <c r="AL757" s="211" t="s">
        <v>222</v>
      </c>
      <c r="AM757" s="211" t="s">
        <v>222</v>
      </c>
      <c r="AN757" s="211" t="s">
        <v>222</v>
      </c>
      <c r="AO757" s="211" t="s">
        <v>222</v>
      </c>
      <c r="AP757" s="211" t="s">
        <v>222</v>
      </c>
      <c r="AQ757" s="211" t="s">
        <v>222</v>
      </c>
      <c r="AR757" s="211" t="s">
        <v>222</v>
      </c>
      <c r="AS757" s="211" t="s">
        <v>222</v>
      </c>
      <c r="AT757" s="211" t="s">
        <v>222</v>
      </c>
      <c r="AU757" s="211" t="s">
        <v>222</v>
      </c>
      <c r="AV757" s="211" t="s">
        <v>222</v>
      </c>
      <c r="AW757" s="211" t="s">
        <v>222</v>
      </c>
      <c r="AX757" s="211" t="s">
        <v>222</v>
      </c>
      <c r="AY757" s="211" t="s">
        <v>222</v>
      </c>
      <c r="AZ757" s="211" t="s">
        <v>222</v>
      </c>
      <c r="BA757" s="211" t="s">
        <v>222</v>
      </c>
      <c r="BB757" s="211" t="s">
        <v>222</v>
      </c>
      <c r="BC757" s="211" t="s">
        <v>222</v>
      </c>
      <c r="BD757" s="211" t="s">
        <v>222</v>
      </c>
      <c r="BE757" s="209" t="s">
        <v>1756</v>
      </c>
      <c r="BF757" s="209" t="s">
        <v>1757</v>
      </c>
      <c r="BG757" s="211" t="s">
        <v>222</v>
      </c>
      <c r="BH757" s="211" t="s">
        <v>222</v>
      </c>
    </row>
    <row r="758" spans="1:60" x14ac:dyDescent="0.3">
      <c r="A758" s="208">
        <v>755</v>
      </c>
      <c r="B758" s="209" t="s">
        <v>2155</v>
      </c>
      <c r="C758" s="207" t="s">
        <v>844</v>
      </c>
      <c r="D758" s="209" t="s">
        <v>286</v>
      </c>
      <c r="E758" s="209" t="s">
        <v>1072</v>
      </c>
      <c r="F758" s="209" t="s">
        <v>288</v>
      </c>
      <c r="G758" s="209" t="s">
        <v>2340</v>
      </c>
      <c r="H758" s="209" t="s">
        <v>580</v>
      </c>
      <c r="I758" s="209" t="s">
        <v>222</v>
      </c>
      <c r="J758" s="209" t="s">
        <v>833</v>
      </c>
      <c r="K758" s="211">
        <v>0</v>
      </c>
      <c r="L758" s="211" t="s">
        <v>222</v>
      </c>
      <c r="M758" s="211" t="s">
        <v>222</v>
      </c>
      <c r="N758" s="211" t="s">
        <v>222</v>
      </c>
      <c r="O758" s="211" t="s">
        <v>222</v>
      </c>
      <c r="P758" s="215" t="s">
        <v>222</v>
      </c>
      <c r="Q758" s="211" t="s">
        <v>222</v>
      </c>
      <c r="R758" s="211" t="s">
        <v>222</v>
      </c>
      <c r="S758" s="211" t="s">
        <v>222</v>
      </c>
      <c r="T758" s="211" t="s">
        <v>222</v>
      </c>
      <c r="U758" s="211" t="s">
        <v>222</v>
      </c>
      <c r="V758" s="211" t="s">
        <v>222</v>
      </c>
      <c r="W758" s="215" t="s">
        <v>222</v>
      </c>
      <c r="X758" s="211" t="s">
        <v>222</v>
      </c>
      <c r="Y758" s="211" t="s">
        <v>222</v>
      </c>
      <c r="Z758" s="215" t="s">
        <v>222</v>
      </c>
      <c r="AA758" s="211" t="s">
        <v>222</v>
      </c>
      <c r="AB758" s="213">
        <v>46234</v>
      </c>
      <c r="AC758" s="212">
        <v>11733.895</v>
      </c>
      <c r="AD758" s="212">
        <v>1088533.0693999999</v>
      </c>
      <c r="AE758" s="211" t="s">
        <v>222</v>
      </c>
      <c r="AF758" s="215" t="s">
        <v>222</v>
      </c>
      <c r="AG758" s="211" t="s">
        <v>222</v>
      </c>
      <c r="AH758" s="211" t="s">
        <v>222</v>
      </c>
      <c r="AI758" s="211" t="s">
        <v>222</v>
      </c>
      <c r="AJ758" s="211" t="s">
        <v>222</v>
      </c>
      <c r="AK758" s="211" t="s">
        <v>222</v>
      </c>
      <c r="AL758" s="211" t="s">
        <v>222</v>
      </c>
      <c r="AM758" s="211" t="s">
        <v>222</v>
      </c>
      <c r="AN758" s="211" t="s">
        <v>222</v>
      </c>
      <c r="AO758" s="211" t="s">
        <v>222</v>
      </c>
      <c r="AP758" s="211" t="s">
        <v>222</v>
      </c>
      <c r="AQ758" s="211" t="s">
        <v>222</v>
      </c>
      <c r="AR758" s="211" t="s">
        <v>222</v>
      </c>
      <c r="AS758" s="211" t="s">
        <v>222</v>
      </c>
      <c r="AT758" s="211" t="s">
        <v>222</v>
      </c>
      <c r="AU758" s="211" t="s">
        <v>222</v>
      </c>
      <c r="AV758" s="211" t="s">
        <v>222</v>
      </c>
      <c r="AW758" s="211" t="s">
        <v>222</v>
      </c>
      <c r="AX758" s="211" t="s">
        <v>222</v>
      </c>
      <c r="AY758" s="211" t="s">
        <v>222</v>
      </c>
      <c r="AZ758" s="211" t="s">
        <v>222</v>
      </c>
      <c r="BA758" s="211" t="s">
        <v>222</v>
      </c>
      <c r="BB758" s="211" t="s">
        <v>222</v>
      </c>
      <c r="BC758" s="211" t="s">
        <v>222</v>
      </c>
      <c r="BD758" s="211" t="s">
        <v>222</v>
      </c>
      <c r="BE758" s="209" t="s">
        <v>1756</v>
      </c>
      <c r="BF758" s="209" t="s">
        <v>1757</v>
      </c>
      <c r="BG758" s="211" t="s">
        <v>222</v>
      </c>
      <c r="BH758" s="211" t="s">
        <v>222</v>
      </c>
    </row>
    <row r="759" spans="1:60" x14ac:dyDescent="0.3">
      <c r="A759" s="208">
        <v>756</v>
      </c>
      <c r="B759" s="209" t="s">
        <v>644</v>
      </c>
      <c r="C759" s="207" t="s">
        <v>234</v>
      </c>
      <c r="D759" s="209" t="s">
        <v>286</v>
      </c>
      <c r="E759" s="209" t="s">
        <v>287</v>
      </c>
      <c r="F759" s="209" t="s">
        <v>288</v>
      </c>
      <c r="G759" s="209" t="s">
        <v>645</v>
      </c>
      <c r="H759" s="209" t="s">
        <v>234</v>
      </c>
      <c r="I759" s="209" t="s">
        <v>222</v>
      </c>
      <c r="J759" s="209" t="s">
        <v>234</v>
      </c>
      <c r="K759" s="211">
        <v>100</v>
      </c>
      <c r="L759" s="211" t="s">
        <v>222</v>
      </c>
      <c r="M759" s="211" t="s">
        <v>222</v>
      </c>
      <c r="N759" s="211" t="s">
        <v>222</v>
      </c>
      <c r="O759" s="211" t="s">
        <v>222</v>
      </c>
      <c r="P759" s="213">
        <v>46255</v>
      </c>
      <c r="Q759" s="211" t="s">
        <v>222</v>
      </c>
      <c r="R759" s="211" t="s">
        <v>222</v>
      </c>
      <c r="S759" s="211" t="s">
        <v>222</v>
      </c>
      <c r="T759" s="211">
        <v>17071.8</v>
      </c>
      <c r="U759" s="211">
        <v>21471</v>
      </c>
      <c r="V759" s="210">
        <v>79.510968282999997</v>
      </c>
      <c r="W759" s="213">
        <v>46126</v>
      </c>
      <c r="X759" s="211">
        <v>13675.34</v>
      </c>
      <c r="Y759" s="214">
        <v>124.83638431999999</v>
      </c>
      <c r="Z759" s="213">
        <v>45895</v>
      </c>
      <c r="AA759" s="211" t="s">
        <v>222</v>
      </c>
      <c r="AB759" s="215" t="s">
        <v>222</v>
      </c>
      <c r="AC759" s="211" t="s">
        <v>222</v>
      </c>
      <c r="AD759" s="211" t="s">
        <v>222</v>
      </c>
      <c r="AE759" s="211" t="s">
        <v>222</v>
      </c>
      <c r="AF759" s="215" t="s">
        <v>222</v>
      </c>
      <c r="AG759" s="210">
        <v>0</v>
      </c>
      <c r="AH759" s="211">
        <v>0</v>
      </c>
      <c r="AI759" s="211">
        <v>0</v>
      </c>
      <c r="AJ759" s="210">
        <v>1.5940309238000001</v>
      </c>
      <c r="AK759" s="210">
        <v>0.64323749938999997</v>
      </c>
      <c r="AL759" s="210">
        <v>-6.5038424129000001</v>
      </c>
      <c r="AM759" s="210">
        <v>-7.5161355680000002</v>
      </c>
      <c r="AN759" s="210">
        <v>27.289591687000001</v>
      </c>
      <c r="AO759" s="210">
        <v>0.64465923278000004</v>
      </c>
      <c r="AP759" s="210">
        <v>19.800728358000001</v>
      </c>
      <c r="AQ759" s="210">
        <v>1.9612480606</v>
      </c>
      <c r="AR759" s="211">
        <v>16743.419999999998</v>
      </c>
      <c r="AS759" s="210">
        <v>98.322049414000006</v>
      </c>
      <c r="AT759" s="210">
        <v>62.214942729000001</v>
      </c>
      <c r="AU759" s="210">
        <v>-7.2485216745000001</v>
      </c>
      <c r="AV759" s="210">
        <v>3.1120062850000001</v>
      </c>
      <c r="AW759" s="210">
        <v>9.7397713305</v>
      </c>
      <c r="AX759" s="210">
        <v>-10.966380021000001</v>
      </c>
      <c r="AY759" s="212">
        <v>8</v>
      </c>
      <c r="AZ759" s="212">
        <v>8</v>
      </c>
      <c r="BA759" s="210">
        <v>0</v>
      </c>
      <c r="BB759" s="210">
        <v>0.50928121126000003</v>
      </c>
      <c r="BC759" s="210">
        <v>2.3023564580000002</v>
      </c>
      <c r="BD759" s="210">
        <v>29.459778094000001</v>
      </c>
      <c r="BE759" s="209" t="s">
        <v>1756</v>
      </c>
      <c r="BF759" s="209" t="s">
        <v>222</v>
      </c>
      <c r="BG759" s="211">
        <v>0</v>
      </c>
      <c r="BH759" s="210">
        <v>0</v>
      </c>
    </row>
    <row r="760" spans="1:60" x14ac:dyDescent="0.3">
      <c r="A760" s="208">
        <v>757</v>
      </c>
      <c r="B760" s="209" t="s">
        <v>1268</v>
      </c>
      <c r="C760" s="207" t="s">
        <v>844</v>
      </c>
      <c r="D760" s="209" t="s">
        <v>286</v>
      </c>
      <c r="E760" s="209" t="s">
        <v>1072</v>
      </c>
      <c r="F760" s="209" t="s">
        <v>288</v>
      </c>
      <c r="G760" s="209" t="s">
        <v>1565</v>
      </c>
      <c r="H760" s="209" t="s">
        <v>1270</v>
      </c>
      <c r="I760" s="209" t="s">
        <v>291</v>
      </c>
      <c r="J760" s="209" t="s">
        <v>833</v>
      </c>
      <c r="K760" s="211">
        <v>0</v>
      </c>
      <c r="L760" s="211" t="s">
        <v>222</v>
      </c>
      <c r="M760" s="211" t="s">
        <v>222</v>
      </c>
      <c r="N760" s="211" t="s">
        <v>222</v>
      </c>
      <c r="O760" s="211" t="s">
        <v>222</v>
      </c>
      <c r="P760" s="215" t="s">
        <v>222</v>
      </c>
      <c r="Q760" s="211" t="s">
        <v>222</v>
      </c>
      <c r="R760" s="211" t="s">
        <v>222</v>
      </c>
      <c r="S760" s="211" t="s">
        <v>222</v>
      </c>
      <c r="T760" s="211" t="s">
        <v>222</v>
      </c>
      <c r="U760" s="211" t="s">
        <v>222</v>
      </c>
      <c r="V760" s="211" t="s">
        <v>222</v>
      </c>
      <c r="W760" s="215" t="s">
        <v>222</v>
      </c>
      <c r="X760" s="211" t="s">
        <v>222</v>
      </c>
      <c r="Y760" s="211" t="s">
        <v>222</v>
      </c>
      <c r="Z760" s="215" t="s">
        <v>222</v>
      </c>
      <c r="AA760" s="211" t="s">
        <v>222</v>
      </c>
      <c r="AB760" s="213">
        <v>46234</v>
      </c>
      <c r="AC760" s="212">
        <v>35021.735999999997</v>
      </c>
      <c r="AD760" s="212">
        <v>301058.58477000002</v>
      </c>
      <c r="AE760" s="211" t="s">
        <v>222</v>
      </c>
      <c r="AF760" s="215" t="s">
        <v>222</v>
      </c>
      <c r="AG760" s="211" t="s">
        <v>222</v>
      </c>
      <c r="AH760" s="211" t="s">
        <v>222</v>
      </c>
      <c r="AI760" s="211" t="s">
        <v>222</v>
      </c>
      <c r="AJ760" s="211" t="s">
        <v>222</v>
      </c>
      <c r="AK760" s="211" t="s">
        <v>222</v>
      </c>
      <c r="AL760" s="211" t="s">
        <v>222</v>
      </c>
      <c r="AM760" s="211" t="s">
        <v>222</v>
      </c>
      <c r="AN760" s="211" t="s">
        <v>222</v>
      </c>
      <c r="AO760" s="211" t="s">
        <v>222</v>
      </c>
      <c r="AP760" s="211" t="s">
        <v>222</v>
      </c>
      <c r="AQ760" s="211" t="s">
        <v>222</v>
      </c>
      <c r="AR760" s="211" t="s">
        <v>222</v>
      </c>
      <c r="AS760" s="211" t="s">
        <v>222</v>
      </c>
      <c r="AT760" s="211" t="s">
        <v>222</v>
      </c>
      <c r="AU760" s="211" t="s">
        <v>222</v>
      </c>
      <c r="AV760" s="211" t="s">
        <v>222</v>
      </c>
      <c r="AW760" s="211" t="s">
        <v>222</v>
      </c>
      <c r="AX760" s="211" t="s">
        <v>222</v>
      </c>
      <c r="AY760" s="211" t="s">
        <v>222</v>
      </c>
      <c r="AZ760" s="211" t="s">
        <v>222</v>
      </c>
      <c r="BA760" s="211" t="s">
        <v>222</v>
      </c>
      <c r="BB760" s="211" t="s">
        <v>222</v>
      </c>
      <c r="BC760" s="211" t="s">
        <v>222</v>
      </c>
      <c r="BD760" s="211" t="s">
        <v>222</v>
      </c>
      <c r="BE760" s="209" t="s">
        <v>1756</v>
      </c>
      <c r="BF760" s="209" t="s">
        <v>1757</v>
      </c>
      <c r="BG760" s="211" t="s">
        <v>222</v>
      </c>
      <c r="BH760" s="211" t="s">
        <v>222</v>
      </c>
    </row>
    <row r="761" spans="1:60" x14ac:dyDescent="0.3">
      <c r="A761" s="208">
        <v>758</v>
      </c>
      <c r="B761" s="209" t="s">
        <v>1566</v>
      </c>
      <c r="C761" s="207" t="s">
        <v>234</v>
      </c>
      <c r="D761" s="209" t="s">
        <v>286</v>
      </c>
      <c r="E761" s="209" t="s">
        <v>163</v>
      </c>
      <c r="F761" s="209" t="s">
        <v>288</v>
      </c>
      <c r="G761" s="209" t="s">
        <v>1567</v>
      </c>
      <c r="H761" s="209" t="s">
        <v>1568</v>
      </c>
      <c r="I761" s="209" t="s">
        <v>291</v>
      </c>
      <c r="J761" s="209" t="s">
        <v>833</v>
      </c>
      <c r="K761" s="211">
        <v>1.5384615385</v>
      </c>
      <c r="L761" s="211" t="s">
        <v>222</v>
      </c>
      <c r="M761" s="212">
        <v>20.306191760000001</v>
      </c>
      <c r="N761" s="212">
        <v>0.49275907691999998</v>
      </c>
      <c r="O761" s="212">
        <v>0</v>
      </c>
      <c r="P761" s="213">
        <v>46167</v>
      </c>
      <c r="Q761" s="211" t="s">
        <v>222</v>
      </c>
      <c r="R761" s="211" t="s">
        <v>222</v>
      </c>
      <c r="S761" s="211" t="s">
        <v>222</v>
      </c>
      <c r="T761" s="211" t="s">
        <v>222</v>
      </c>
      <c r="U761" s="211">
        <v>96.977441404000004</v>
      </c>
      <c r="V761" s="211" t="s">
        <v>222</v>
      </c>
      <c r="W761" s="213">
        <v>46113</v>
      </c>
      <c r="X761" s="211">
        <v>93.246278505999996</v>
      </c>
      <c r="Y761" s="211" t="s">
        <v>222</v>
      </c>
      <c r="Z761" s="213">
        <v>45943</v>
      </c>
      <c r="AA761" s="211" t="s">
        <v>222</v>
      </c>
      <c r="AB761" s="215" t="s">
        <v>222</v>
      </c>
      <c r="AC761" s="211" t="s">
        <v>222</v>
      </c>
      <c r="AD761" s="211" t="s">
        <v>222</v>
      </c>
      <c r="AE761" s="211" t="s">
        <v>222</v>
      </c>
      <c r="AF761" s="213">
        <v>46234</v>
      </c>
      <c r="AG761" s="210">
        <v>12.121212120999999</v>
      </c>
      <c r="AH761" s="211">
        <v>12</v>
      </c>
      <c r="AI761" s="211">
        <v>1</v>
      </c>
      <c r="AJ761" s="211" t="s">
        <v>222</v>
      </c>
      <c r="AK761" s="211" t="s">
        <v>222</v>
      </c>
      <c r="AL761" s="211" t="s">
        <v>222</v>
      </c>
      <c r="AM761" s="211" t="s">
        <v>222</v>
      </c>
      <c r="AN761" s="211" t="s">
        <v>222</v>
      </c>
      <c r="AO761" s="211" t="s">
        <v>222</v>
      </c>
      <c r="AP761" s="211" t="s">
        <v>222</v>
      </c>
      <c r="AQ761" s="211" t="s">
        <v>222</v>
      </c>
      <c r="AR761" s="211" t="s">
        <v>222</v>
      </c>
      <c r="AS761" s="211" t="s">
        <v>222</v>
      </c>
      <c r="AT761" s="211" t="s">
        <v>222</v>
      </c>
      <c r="AU761" s="211" t="s">
        <v>222</v>
      </c>
      <c r="AV761" s="211" t="s">
        <v>222</v>
      </c>
      <c r="AW761" s="210">
        <v>0.95417950488000003</v>
      </c>
      <c r="AX761" s="210">
        <v>9.8512461773000007E-2</v>
      </c>
      <c r="AY761" s="211" t="s">
        <v>222</v>
      </c>
      <c r="AZ761" s="211" t="s">
        <v>222</v>
      </c>
      <c r="BA761" s="210">
        <v>0.99009900989999999</v>
      </c>
      <c r="BB761" s="211" t="s">
        <v>222</v>
      </c>
      <c r="BC761" s="211" t="s">
        <v>222</v>
      </c>
      <c r="BD761" s="211" t="s">
        <v>222</v>
      </c>
      <c r="BE761" s="209" t="s">
        <v>1756</v>
      </c>
      <c r="BF761" s="209" t="s">
        <v>1760</v>
      </c>
      <c r="BG761" s="211">
        <v>1</v>
      </c>
      <c r="BH761" s="211" t="s">
        <v>222</v>
      </c>
    </row>
    <row r="762" spans="1:60" x14ac:dyDescent="0.3">
      <c r="A762" s="208">
        <v>759</v>
      </c>
      <c r="B762" s="209" t="s">
        <v>2300</v>
      </c>
      <c r="C762" s="207" t="s">
        <v>844</v>
      </c>
      <c r="D762" s="209" t="s">
        <v>286</v>
      </c>
      <c r="E762" s="209" t="s">
        <v>1072</v>
      </c>
      <c r="F762" s="209" t="s">
        <v>288</v>
      </c>
      <c r="G762" s="209" t="s">
        <v>1569</v>
      </c>
      <c r="H762" s="209" t="s">
        <v>341</v>
      </c>
      <c r="I762" s="209" t="s">
        <v>291</v>
      </c>
      <c r="J762" s="209" t="s">
        <v>833</v>
      </c>
      <c r="K762" s="211">
        <v>0</v>
      </c>
      <c r="L762" s="211" t="s">
        <v>222</v>
      </c>
      <c r="M762" s="211" t="s">
        <v>222</v>
      </c>
      <c r="N762" s="211" t="s">
        <v>222</v>
      </c>
      <c r="O762" s="211" t="s">
        <v>222</v>
      </c>
      <c r="P762" s="215" t="s">
        <v>222</v>
      </c>
      <c r="Q762" s="211" t="s">
        <v>222</v>
      </c>
      <c r="R762" s="211" t="s">
        <v>222</v>
      </c>
      <c r="S762" s="211" t="s">
        <v>222</v>
      </c>
      <c r="T762" s="211" t="s">
        <v>222</v>
      </c>
      <c r="U762" s="211" t="s">
        <v>222</v>
      </c>
      <c r="V762" s="211" t="s">
        <v>222</v>
      </c>
      <c r="W762" s="215" t="s">
        <v>222</v>
      </c>
      <c r="X762" s="211" t="s">
        <v>222</v>
      </c>
      <c r="Y762" s="211" t="s">
        <v>222</v>
      </c>
      <c r="Z762" s="215" t="s">
        <v>222</v>
      </c>
      <c r="AA762" s="211" t="s">
        <v>222</v>
      </c>
      <c r="AB762" s="213">
        <v>46234</v>
      </c>
      <c r="AC762" s="212">
        <v>5452.634</v>
      </c>
      <c r="AD762" s="212">
        <v>363831.54363999999</v>
      </c>
      <c r="AE762" s="211" t="s">
        <v>222</v>
      </c>
      <c r="AF762" s="215" t="s">
        <v>222</v>
      </c>
      <c r="AG762" s="211" t="s">
        <v>222</v>
      </c>
      <c r="AH762" s="211" t="s">
        <v>222</v>
      </c>
      <c r="AI762" s="211" t="s">
        <v>222</v>
      </c>
      <c r="AJ762" s="211" t="s">
        <v>222</v>
      </c>
      <c r="AK762" s="211" t="s">
        <v>222</v>
      </c>
      <c r="AL762" s="211" t="s">
        <v>222</v>
      </c>
      <c r="AM762" s="211" t="s">
        <v>222</v>
      </c>
      <c r="AN762" s="211" t="s">
        <v>222</v>
      </c>
      <c r="AO762" s="211" t="s">
        <v>222</v>
      </c>
      <c r="AP762" s="211" t="s">
        <v>222</v>
      </c>
      <c r="AQ762" s="211" t="s">
        <v>222</v>
      </c>
      <c r="AR762" s="211" t="s">
        <v>222</v>
      </c>
      <c r="AS762" s="211" t="s">
        <v>222</v>
      </c>
      <c r="AT762" s="211" t="s">
        <v>222</v>
      </c>
      <c r="AU762" s="211" t="s">
        <v>222</v>
      </c>
      <c r="AV762" s="211" t="s">
        <v>222</v>
      </c>
      <c r="AW762" s="211" t="s">
        <v>222</v>
      </c>
      <c r="AX762" s="211" t="s">
        <v>222</v>
      </c>
      <c r="AY762" s="211" t="s">
        <v>222</v>
      </c>
      <c r="AZ762" s="211" t="s">
        <v>222</v>
      </c>
      <c r="BA762" s="211" t="s">
        <v>222</v>
      </c>
      <c r="BB762" s="211" t="s">
        <v>222</v>
      </c>
      <c r="BC762" s="211" t="s">
        <v>222</v>
      </c>
      <c r="BD762" s="211" t="s">
        <v>222</v>
      </c>
      <c r="BE762" s="209" t="s">
        <v>1756</v>
      </c>
      <c r="BF762" s="209" t="s">
        <v>1757</v>
      </c>
      <c r="BG762" s="211" t="s">
        <v>222</v>
      </c>
      <c r="BH762" s="211" t="s">
        <v>222</v>
      </c>
    </row>
    <row r="763" spans="1:60" x14ac:dyDescent="0.3">
      <c r="A763" s="208">
        <v>760</v>
      </c>
      <c r="B763" s="209" t="s">
        <v>2484</v>
      </c>
      <c r="C763" s="207" t="s">
        <v>844</v>
      </c>
      <c r="D763" s="209" t="s">
        <v>286</v>
      </c>
      <c r="E763" s="209" t="s">
        <v>1072</v>
      </c>
      <c r="F763" s="209" t="s">
        <v>288</v>
      </c>
      <c r="G763" s="209" t="s">
        <v>1570</v>
      </c>
      <c r="H763" s="209" t="s">
        <v>891</v>
      </c>
      <c r="I763" s="209" t="s">
        <v>291</v>
      </c>
      <c r="J763" s="209" t="s">
        <v>833</v>
      </c>
      <c r="K763" s="211">
        <v>0</v>
      </c>
      <c r="L763" s="211" t="s">
        <v>222</v>
      </c>
      <c r="M763" s="211" t="s">
        <v>222</v>
      </c>
      <c r="N763" s="211" t="s">
        <v>222</v>
      </c>
      <c r="O763" s="211" t="s">
        <v>222</v>
      </c>
      <c r="P763" s="215" t="s">
        <v>222</v>
      </c>
      <c r="Q763" s="211" t="s">
        <v>222</v>
      </c>
      <c r="R763" s="211" t="s">
        <v>222</v>
      </c>
      <c r="S763" s="211" t="s">
        <v>222</v>
      </c>
      <c r="T763" s="211" t="s">
        <v>222</v>
      </c>
      <c r="U763" s="211" t="s">
        <v>222</v>
      </c>
      <c r="V763" s="211" t="s">
        <v>222</v>
      </c>
      <c r="W763" s="215" t="s">
        <v>222</v>
      </c>
      <c r="X763" s="211" t="s">
        <v>222</v>
      </c>
      <c r="Y763" s="211" t="s">
        <v>222</v>
      </c>
      <c r="Z763" s="215" t="s">
        <v>222</v>
      </c>
      <c r="AA763" s="211" t="s">
        <v>222</v>
      </c>
      <c r="AB763" s="213">
        <v>46234</v>
      </c>
      <c r="AC763" s="212">
        <v>20543.663</v>
      </c>
      <c r="AD763" s="212">
        <v>195740.68043000001</v>
      </c>
      <c r="AE763" s="211" t="s">
        <v>222</v>
      </c>
      <c r="AF763" s="215" t="s">
        <v>222</v>
      </c>
      <c r="AG763" s="211" t="s">
        <v>222</v>
      </c>
      <c r="AH763" s="211" t="s">
        <v>222</v>
      </c>
      <c r="AI763" s="211" t="s">
        <v>222</v>
      </c>
      <c r="AJ763" s="211" t="s">
        <v>222</v>
      </c>
      <c r="AK763" s="211" t="s">
        <v>222</v>
      </c>
      <c r="AL763" s="211" t="s">
        <v>222</v>
      </c>
      <c r="AM763" s="211" t="s">
        <v>222</v>
      </c>
      <c r="AN763" s="211" t="s">
        <v>222</v>
      </c>
      <c r="AO763" s="211" t="s">
        <v>222</v>
      </c>
      <c r="AP763" s="211" t="s">
        <v>222</v>
      </c>
      <c r="AQ763" s="211" t="s">
        <v>222</v>
      </c>
      <c r="AR763" s="211" t="s">
        <v>222</v>
      </c>
      <c r="AS763" s="211" t="s">
        <v>222</v>
      </c>
      <c r="AT763" s="211" t="s">
        <v>222</v>
      </c>
      <c r="AU763" s="211" t="s">
        <v>222</v>
      </c>
      <c r="AV763" s="211" t="s">
        <v>222</v>
      </c>
      <c r="AW763" s="211" t="s">
        <v>222</v>
      </c>
      <c r="AX763" s="211" t="s">
        <v>222</v>
      </c>
      <c r="AY763" s="211" t="s">
        <v>222</v>
      </c>
      <c r="AZ763" s="211" t="s">
        <v>222</v>
      </c>
      <c r="BA763" s="211" t="s">
        <v>222</v>
      </c>
      <c r="BB763" s="211" t="s">
        <v>222</v>
      </c>
      <c r="BC763" s="211" t="s">
        <v>222</v>
      </c>
      <c r="BD763" s="211" t="s">
        <v>222</v>
      </c>
      <c r="BE763" s="209" t="s">
        <v>1756</v>
      </c>
      <c r="BF763" s="209" t="s">
        <v>1757</v>
      </c>
      <c r="BG763" s="211" t="s">
        <v>222</v>
      </c>
      <c r="BH763" s="211" t="s">
        <v>222</v>
      </c>
    </row>
    <row r="764" spans="1:60" x14ac:dyDescent="0.3">
      <c r="A764" s="208">
        <v>761</v>
      </c>
      <c r="B764" s="209" t="s">
        <v>2150</v>
      </c>
      <c r="C764" s="207" t="s">
        <v>844</v>
      </c>
      <c r="D764" s="209" t="s">
        <v>286</v>
      </c>
      <c r="E764" s="209" t="s">
        <v>1072</v>
      </c>
      <c r="F764" s="209" t="s">
        <v>288</v>
      </c>
      <c r="G764" s="209" t="s">
        <v>1571</v>
      </c>
      <c r="H764" s="209" t="s">
        <v>889</v>
      </c>
      <c r="I764" s="209" t="s">
        <v>291</v>
      </c>
      <c r="J764" s="209" t="s">
        <v>833</v>
      </c>
      <c r="K764" s="211">
        <v>0</v>
      </c>
      <c r="L764" s="211" t="s">
        <v>222</v>
      </c>
      <c r="M764" s="211" t="s">
        <v>222</v>
      </c>
      <c r="N764" s="211" t="s">
        <v>222</v>
      </c>
      <c r="O764" s="211" t="s">
        <v>222</v>
      </c>
      <c r="P764" s="215" t="s">
        <v>222</v>
      </c>
      <c r="Q764" s="211" t="s">
        <v>222</v>
      </c>
      <c r="R764" s="211" t="s">
        <v>222</v>
      </c>
      <c r="S764" s="211" t="s">
        <v>222</v>
      </c>
      <c r="T764" s="211" t="s">
        <v>222</v>
      </c>
      <c r="U764" s="211" t="s">
        <v>222</v>
      </c>
      <c r="V764" s="211" t="s">
        <v>222</v>
      </c>
      <c r="W764" s="215" t="s">
        <v>222</v>
      </c>
      <c r="X764" s="211" t="s">
        <v>222</v>
      </c>
      <c r="Y764" s="211" t="s">
        <v>222</v>
      </c>
      <c r="Z764" s="215" t="s">
        <v>222</v>
      </c>
      <c r="AA764" s="211" t="s">
        <v>222</v>
      </c>
      <c r="AB764" s="213">
        <v>46234</v>
      </c>
      <c r="AC764" s="212">
        <v>30912.378998</v>
      </c>
      <c r="AD764" s="212">
        <v>295309.02756000002</v>
      </c>
      <c r="AE764" s="211" t="s">
        <v>222</v>
      </c>
      <c r="AF764" s="215" t="s">
        <v>222</v>
      </c>
      <c r="AG764" s="211" t="s">
        <v>222</v>
      </c>
      <c r="AH764" s="211" t="s">
        <v>222</v>
      </c>
      <c r="AI764" s="211" t="s">
        <v>222</v>
      </c>
      <c r="AJ764" s="211" t="s">
        <v>222</v>
      </c>
      <c r="AK764" s="211" t="s">
        <v>222</v>
      </c>
      <c r="AL764" s="211" t="s">
        <v>222</v>
      </c>
      <c r="AM764" s="211" t="s">
        <v>222</v>
      </c>
      <c r="AN764" s="211" t="s">
        <v>222</v>
      </c>
      <c r="AO764" s="211" t="s">
        <v>222</v>
      </c>
      <c r="AP764" s="211" t="s">
        <v>222</v>
      </c>
      <c r="AQ764" s="211" t="s">
        <v>222</v>
      </c>
      <c r="AR764" s="211" t="s">
        <v>222</v>
      </c>
      <c r="AS764" s="211" t="s">
        <v>222</v>
      </c>
      <c r="AT764" s="211" t="s">
        <v>222</v>
      </c>
      <c r="AU764" s="211" t="s">
        <v>222</v>
      </c>
      <c r="AV764" s="211" t="s">
        <v>222</v>
      </c>
      <c r="AW764" s="211" t="s">
        <v>222</v>
      </c>
      <c r="AX764" s="211" t="s">
        <v>222</v>
      </c>
      <c r="AY764" s="211" t="s">
        <v>222</v>
      </c>
      <c r="AZ764" s="211" t="s">
        <v>222</v>
      </c>
      <c r="BA764" s="211" t="s">
        <v>222</v>
      </c>
      <c r="BB764" s="211" t="s">
        <v>222</v>
      </c>
      <c r="BC764" s="211" t="s">
        <v>222</v>
      </c>
      <c r="BD764" s="211" t="s">
        <v>222</v>
      </c>
      <c r="BE764" s="209" t="s">
        <v>1756</v>
      </c>
      <c r="BF764" s="209" t="s">
        <v>1757</v>
      </c>
      <c r="BG764" s="211" t="s">
        <v>222</v>
      </c>
      <c r="BH764" s="211" t="s">
        <v>222</v>
      </c>
    </row>
    <row r="765" spans="1:60" x14ac:dyDescent="0.3">
      <c r="A765" s="208">
        <v>762</v>
      </c>
      <c r="B765" s="209" t="s">
        <v>2307</v>
      </c>
      <c r="C765" s="207" t="s">
        <v>844</v>
      </c>
      <c r="D765" s="209" t="s">
        <v>286</v>
      </c>
      <c r="E765" s="209" t="s">
        <v>1072</v>
      </c>
      <c r="F765" s="209" t="s">
        <v>288</v>
      </c>
      <c r="G765" s="209" t="s">
        <v>2341</v>
      </c>
      <c r="H765" s="209" t="s">
        <v>370</v>
      </c>
      <c r="I765" s="209" t="s">
        <v>222</v>
      </c>
      <c r="J765" s="209" t="s">
        <v>833</v>
      </c>
      <c r="K765" s="211">
        <v>0</v>
      </c>
      <c r="L765" s="211" t="s">
        <v>222</v>
      </c>
      <c r="M765" s="211" t="s">
        <v>222</v>
      </c>
      <c r="N765" s="211" t="s">
        <v>222</v>
      </c>
      <c r="O765" s="211" t="s">
        <v>222</v>
      </c>
      <c r="P765" s="215" t="s">
        <v>222</v>
      </c>
      <c r="Q765" s="211" t="s">
        <v>222</v>
      </c>
      <c r="R765" s="211" t="s">
        <v>222</v>
      </c>
      <c r="S765" s="211" t="s">
        <v>222</v>
      </c>
      <c r="T765" s="211" t="s">
        <v>222</v>
      </c>
      <c r="U765" s="211" t="s">
        <v>222</v>
      </c>
      <c r="V765" s="211" t="s">
        <v>222</v>
      </c>
      <c r="W765" s="215" t="s">
        <v>222</v>
      </c>
      <c r="X765" s="211" t="s">
        <v>222</v>
      </c>
      <c r="Y765" s="211" t="s">
        <v>222</v>
      </c>
      <c r="Z765" s="215" t="s">
        <v>222</v>
      </c>
      <c r="AA765" s="211" t="s">
        <v>222</v>
      </c>
      <c r="AB765" s="213">
        <v>46234</v>
      </c>
      <c r="AC765" s="212">
        <v>2414.5700000000002</v>
      </c>
      <c r="AD765" s="212">
        <v>48795.285309999999</v>
      </c>
      <c r="AE765" s="211" t="s">
        <v>222</v>
      </c>
      <c r="AF765" s="215" t="s">
        <v>222</v>
      </c>
      <c r="AG765" s="211" t="s">
        <v>222</v>
      </c>
      <c r="AH765" s="211" t="s">
        <v>222</v>
      </c>
      <c r="AI765" s="211" t="s">
        <v>222</v>
      </c>
      <c r="AJ765" s="211" t="s">
        <v>222</v>
      </c>
      <c r="AK765" s="211" t="s">
        <v>222</v>
      </c>
      <c r="AL765" s="211" t="s">
        <v>222</v>
      </c>
      <c r="AM765" s="211" t="s">
        <v>222</v>
      </c>
      <c r="AN765" s="211" t="s">
        <v>222</v>
      </c>
      <c r="AO765" s="211" t="s">
        <v>222</v>
      </c>
      <c r="AP765" s="211" t="s">
        <v>222</v>
      </c>
      <c r="AQ765" s="211" t="s">
        <v>222</v>
      </c>
      <c r="AR765" s="211" t="s">
        <v>222</v>
      </c>
      <c r="AS765" s="211" t="s">
        <v>222</v>
      </c>
      <c r="AT765" s="211" t="s">
        <v>222</v>
      </c>
      <c r="AU765" s="211" t="s">
        <v>222</v>
      </c>
      <c r="AV765" s="211" t="s">
        <v>222</v>
      </c>
      <c r="AW765" s="211" t="s">
        <v>222</v>
      </c>
      <c r="AX765" s="211" t="s">
        <v>222</v>
      </c>
      <c r="AY765" s="211" t="s">
        <v>222</v>
      </c>
      <c r="AZ765" s="211" t="s">
        <v>222</v>
      </c>
      <c r="BA765" s="211" t="s">
        <v>222</v>
      </c>
      <c r="BB765" s="211" t="s">
        <v>222</v>
      </c>
      <c r="BC765" s="211" t="s">
        <v>222</v>
      </c>
      <c r="BD765" s="211" t="s">
        <v>222</v>
      </c>
      <c r="BE765" s="209" t="s">
        <v>1756</v>
      </c>
      <c r="BF765" s="209" t="s">
        <v>1757</v>
      </c>
      <c r="BG765" s="211" t="s">
        <v>222</v>
      </c>
      <c r="BH765" s="211" t="s">
        <v>222</v>
      </c>
    </row>
    <row r="766" spans="1:60" x14ac:dyDescent="0.3">
      <c r="A766" s="208">
        <v>763</v>
      </c>
      <c r="B766" s="209" t="s">
        <v>2094</v>
      </c>
      <c r="C766" s="207" t="s">
        <v>844</v>
      </c>
      <c r="D766" s="209" t="s">
        <v>286</v>
      </c>
      <c r="E766" s="209" t="s">
        <v>1072</v>
      </c>
      <c r="F766" s="209" t="s">
        <v>288</v>
      </c>
      <c r="G766" s="209" t="s">
        <v>1159</v>
      </c>
      <c r="H766" s="209" t="s">
        <v>299</v>
      </c>
      <c r="I766" s="209" t="s">
        <v>291</v>
      </c>
      <c r="J766" s="209" t="s">
        <v>833</v>
      </c>
      <c r="K766" s="211">
        <v>0</v>
      </c>
      <c r="L766" s="211" t="s">
        <v>222</v>
      </c>
      <c r="M766" s="211" t="s">
        <v>222</v>
      </c>
      <c r="N766" s="211" t="s">
        <v>222</v>
      </c>
      <c r="O766" s="211" t="s">
        <v>222</v>
      </c>
      <c r="P766" s="215" t="s">
        <v>222</v>
      </c>
      <c r="Q766" s="211" t="s">
        <v>222</v>
      </c>
      <c r="R766" s="211" t="s">
        <v>222</v>
      </c>
      <c r="S766" s="211" t="s">
        <v>222</v>
      </c>
      <c r="T766" s="211" t="s">
        <v>222</v>
      </c>
      <c r="U766" s="211" t="s">
        <v>222</v>
      </c>
      <c r="V766" s="211" t="s">
        <v>222</v>
      </c>
      <c r="W766" s="215" t="s">
        <v>222</v>
      </c>
      <c r="X766" s="211" t="s">
        <v>222</v>
      </c>
      <c r="Y766" s="211" t="s">
        <v>222</v>
      </c>
      <c r="Z766" s="215" t="s">
        <v>222</v>
      </c>
      <c r="AA766" s="211" t="s">
        <v>222</v>
      </c>
      <c r="AB766" s="213">
        <v>46234</v>
      </c>
      <c r="AC766" s="212">
        <v>64308.055</v>
      </c>
      <c r="AD766" s="212">
        <v>7081112.7533999998</v>
      </c>
      <c r="AE766" s="211" t="s">
        <v>222</v>
      </c>
      <c r="AF766" s="215" t="s">
        <v>222</v>
      </c>
      <c r="AG766" s="211" t="s">
        <v>222</v>
      </c>
      <c r="AH766" s="211" t="s">
        <v>222</v>
      </c>
      <c r="AI766" s="211" t="s">
        <v>222</v>
      </c>
      <c r="AJ766" s="211" t="s">
        <v>222</v>
      </c>
      <c r="AK766" s="211" t="s">
        <v>222</v>
      </c>
      <c r="AL766" s="211" t="s">
        <v>222</v>
      </c>
      <c r="AM766" s="211" t="s">
        <v>222</v>
      </c>
      <c r="AN766" s="211" t="s">
        <v>222</v>
      </c>
      <c r="AO766" s="211" t="s">
        <v>222</v>
      </c>
      <c r="AP766" s="211" t="s">
        <v>222</v>
      </c>
      <c r="AQ766" s="211" t="s">
        <v>222</v>
      </c>
      <c r="AR766" s="211" t="s">
        <v>222</v>
      </c>
      <c r="AS766" s="211" t="s">
        <v>222</v>
      </c>
      <c r="AT766" s="211" t="s">
        <v>222</v>
      </c>
      <c r="AU766" s="211" t="s">
        <v>222</v>
      </c>
      <c r="AV766" s="211" t="s">
        <v>222</v>
      </c>
      <c r="AW766" s="211" t="s">
        <v>222</v>
      </c>
      <c r="AX766" s="211" t="s">
        <v>222</v>
      </c>
      <c r="AY766" s="211" t="s">
        <v>222</v>
      </c>
      <c r="AZ766" s="211" t="s">
        <v>222</v>
      </c>
      <c r="BA766" s="211" t="s">
        <v>222</v>
      </c>
      <c r="BB766" s="211" t="s">
        <v>222</v>
      </c>
      <c r="BC766" s="211" t="s">
        <v>222</v>
      </c>
      <c r="BD766" s="211" t="s">
        <v>222</v>
      </c>
      <c r="BE766" s="209" t="s">
        <v>1756</v>
      </c>
      <c r="BF766" s="209" t="s">
        <v>1757</v>
      </c>
      <c r="BG766" s="211" t="s">
        <v>222</v>
      </c>
      <c r="BH766" s="211" t="s">
        <v>222</v>
      </c>
    </row>
    <row r="767" spans="1:60" x14ac:dyDescent="0.3">
      <c r="A767" s="208">
        <v>764</v>
      </c>
      <c r="B767" s="209" t="s">
        <v>1893</v>
      </c>
      <c r="C767" s="207" t="s">
        <v>844</v>
      </c>
      <c r="D767" s="209" t="s">
        <v>286</v>
      </c>
      <c r="E767" s="209" t="s">
        <v>1072</v>
      </c>
      <c r="F767" s="209" t="s">
        <v>288</v>
      </c>
      <c r="G767" s="209" t="s">
        <v>1572</v>
      </c>
      <c r="H767" s="209" t="s">
        <v>1480</v>
      </c>
      <c r="I767" s="209" t="s">
        <v>291</v>
      </c>
      <c r="J767" s="209" t="s">
        <v>833</v>
      </c>
      <c r="K767" s="211">
        <v>0</v>
      </c>
      <c r="L767" s="211" t="s">
        <v>222</v>
      </c>
      <c r="M767" s="211" t="s">
        <v>222</v>
      </c>
      <c r="N767" s="211" t="s">
        <v>222</v>
      </c>
      <c r="O767" s="211" t="s">
        <v>222</v>
      </c>
      <c r="P767" s="215" t="s">
        <v>222</v>
      </c>
      <c r="Q767" s="211" t="s">
        <v>222</v>
      </c>
      <c r="R767" s="211" t="s">
        <v>222</v>
      </c>
      <c r="S767" s="211" t="s">
        <v>222</v>
      </c>
      <c r="T767" s="211" t="s">
        <v>222</v>
      </c>
      <c r="U767" s="211" t="s">
        <v>222</v>
      </c>
      <c r="V767" s="211" t="s">
        <v>222</v>
      </c>
      <c r="W767" s="215" t="s">
        <v>222</v>
      </c>
      <c r="X767" s="211" t="s">
        <v>222</v>
      </c>
      <c r="Y767" s="211" t="s">
        <v>222</v>
      </c>
      <c r="Z767" s="215" t="s">
        <v>222</v>
      </c>
      <c r="AA767" s="211" t="s">
        <v>222</v>
      </c>
      <c r="AB767" s="213">
        <v>46234</v>
      </c>
      <c r="AC767" s="212">
        <v>3582.4209999999998</v>
      </c>
      <c r="AD767" s="212">
        <v>36109.478539999996</v>
      </c>
      <c r="AE767" s="211" t="s">
        <v>222</v>
      </c>
      <c r="AF767" s="215" t="s">
        <v>222</v>
      </c>
      <c r="AG767" s="211" t="s">
        <v>222</v>
      </c>
      <c r="AH767" s="211" t="s">
        <v>222</v>
      </c>
      <c r="AI767" s="211" t="s">
        <v>222</v>
      </c>
      <c r="AJ767" s="211" t="s">
        <v>222</v>
      </c>
      <c r="AK767" s="211" t="s">
        <v>222</v>
      </c>
      <c r="AL767" s="211" t="s">
        <v>222</v>
      </c>
      <c r="AM767" s="211" t="s">
        <v>222</v>
      </c>
      <c r="AN767" s="211" t="s">
        <v>222</v>
      </c>
      <c r="AO767" s="211" t="s">
        <v>222</v>
      </c>
      <c r="AP767" s="211" t="s">
        <v>222</v>
      </c>
      <c r="AQ767" s="211" t="s">
        <v>222</v>
      </c>
      <c r="AR767" s="211" t="s">
        <v>222</v>
      </c>
      <c r="AS767" s="211" t="s">
        <v>222</v>
      </c>
      <c r="AT767" s="211" t="s">
        <v>222</v>
      </c>
      <c r="AU767" s="211" t="s">
        <v>222</v>
      </c>
      <c r="AV767" s="211" t="s">
        <v>222</v>
      </c>
      <c r="AW767" s="211" t="s">
        <v>222</v>
      </c>
      <c r="AX767" s="211" t="s">
        <v>222</v>
      </c>
      <c r="AY767" s="211" t="s">
        <v>222</v>
      </c>
      <c r="AZ767" s="211" t="s">
        <v>222</v>
      </c>
      <c r="BA767" s="211" t="s">
        <v>222</v>
      </c>
      <c r="BB767" s="211" t="s">
        <v>222</v>
      </c>
      <c r="BC767" s="211" t="s">
        <v>222</v>
      </c>
      <c r="BD767" s="211" t="s">
        <v>222</v>
      </c>
      <c r="BE767" s="209" t="s">
        <v>1756</v>
      </c>
      <c r="BF767" s="209" t="s">
        <v>1757</v>
      </c>
      <c r="BG767" s="211" t="s">
        <v>222</v>
      </c>
      <c r="BH767" s="211" t="s">
        <v>222</v>
      </c>
    </row>
  </sheetData>
  <autoFilter ref="A3:BD303" xr:uid="{3136DC18-198D-49A0-B888-BB665C338699}"/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2005"/>
  <sheetViews>
    <sheetView showGridLines="0" topLeftCell="A230" zoomScaleNormal="100" workbookViewId="0">
      <selection activeCell="Q136" sqref="Q136:Q256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797</v>
      </c>
      <c r="J1" s="92">
        <f ca="1">EDATE(J2,-12)+1</f>
        <v>45891</v>
      </c>
    </row>
    <row r="2" spans="1:28" ht="15.6" x14ac:dyDescent="0.3">
      <c r="A2" s="73" t="s">
        <v>779</v>
      </c>
      <c r="I2" s="92" t="s">
        <v>796</v>
      </c>
      <c r="J2" s="92">
        <f ca="1">TODAY()</f>
        <v>46255</v>
      </c>
      <c r="U2" s="30" t="s">
        <v>687</v>
      </c>
      <c r="V2" s="30" t="s">
        <v>686</v>
      </c>
      <c r="W2" s="30" t="s">
        <v>8</v>
      </c>
      <c r="X2" s="30" t="s">
        <v>9</v>
      </c>
      <c r="AB2" s="95" t="s">
        <v>798</v>
      </c>
    </row>
    <row r="3" spans="1:28" x14ac:dyDescent="0.3">
      <c r="A3" s="74" t="s">
        <v>780</v>
      </c>
      <c r="B3" s="75">
        <f>IF(C3="",EOMONTH(B4,-24),C3)</f>
        <v>43464</v>
      </c>
      <c r="C3" s="76">
        <v>43464</v>
      </c>
      <c r="D3" s="77" t="s">
        <v>781</v>
      </c>
      <c r="E3" s="78"/>
      <c r="U3" s="1" t="s">
        <v>685</v>
      </c>
      <c r="V3" s="16">
        <f>'Galpões Logísticos'!G7</f>
        <v>0.86062347671814154</v>
      </c>
      <c r="W3" s="31">
        <f>'Galpões Logísticos'!$J$7</f>
        <v>0.10342616203548735</v>
      </c>
      <c r="X3" s="31">
        <f>'Galpões Logísticos'!$K$7</f>
        <v>0.10338067383738386</v>
      </c>
      <c r="Z3" s="38" t="e">
        <f>V10</f>
        <v>#N/A</v>
      </c>
      <c r="AB3" s="96" t="s">
        <v>794</v>
      </c>
    </row>
    <row r="4" spans="1:28" x14ac:dyDescent="0.3">
      <c r="A4" s="74" t="s">
        <v>782</v>
      </c>
      <c r="B4" s="222">
        <f>IF(C4="",_xll.ECONOMATICA("IBOV","DATE OF LAST QUOTE"),C4)</f>
        <v>46255</v>
      </c>
      <c r="C4" s="79"/>
      <c r="D4" s="77" t="s">
        <v>781</v>
      </c>
      <c r="E4" s="78"/>
      <c r="O4" s="1" t="s">
        <v>289</v>
      </c>
      <c r="P4" s="1" t="s">
        <v>791</v>
      </c>
      <c r="Q4" s="1" t="s">
        <v>607</v>
      </c>
      <c r="R4" s="1" t="s">
        <v>1720</v>
      </c>
      <c r="U4" s="1" t="s">
        <v>162</v>
      </c>
      <c r="V4" s="16">
        <f>Recebíveis!$H$7</f>
        <v>0.90583507556507914</v>
      </c>
      <c r="W4" s="31">
        <f>Recebíveis!$K$7</f>
        <v>0.13888072114478719</v>
      </c>
      <c r="X4" s="31">
        <f>Recebíveis!$L$7</f>
        <v>0.14563116431372156</v>
      </c>
      <c r="Z4" s="38" t="e">
        <f>Z3</f>
        <v>#N/A</v>
      </c>
      <c r="AB4" s="94">
        <v>36892</v>
      </c>
    </row>
    <row r="5" spans="1:28" x14ac:dyDescent="0.3">
      <c r="A5" s="74" t="s">
        <v>783</v>
      </c>
      <c r="B5" s="80" t="s">
        <v>784</v>
      </c>
      <c r="C5" s="81" t="s">
        <v>785</v>
      </c>
      <c r="D5" s="82"/>
      <c r="E5" s="82"/>
      <c r="I5" s="92">
        <f ca="1">J1</f>
        <v>45891</v>
      </c>
      <c r="J5" s="1">
        <f t="shared" ref="J5:J68" ca="1" si="0">VLOOKUP(I5,$A$10:$G$10000,2,FALSE)</f>
        <v>145.86258659000001</v>
      </c>
      <c r="K5" s="1">
        <f t="shared" ref="K5:K68" ca="1" si="1">VLOOKUP(I5,$A$10:$G$10000,6,FALSE)</f>
        <v>174.18761021</v>
      </c>
      <c r="L5" s="1">
        <f t="shared" ref="L5:L68" ca="1" si="2">VLOOKUP(I5,$A$10:$G$10000,7,FALSE)</f>
        <v>156.98308754000001</v>
      </c>
      <c r="M5" s="1">
        <f ca="1">VLOOKUP(I5,$A$10:$G$10000,3,FALSE)</f>
        <v>168.54510930999999</v>
      </c>
      <c r="U5" s="1" t="s">
        <v>163</v>
      </c>
      <c r="V5" s="16">
        <f>Outros!J7</f>
        <v>0.77096084767216033</v>
      </c>
      <c r="W5" s="31">
        <f>Outros!M7</f>
        <v>0.12829007048098687</v>
      </c>
      <c r="X5" s="31">
        <f>Outros!$N$7</f>
        <v>0.12032766981950996</v>
      </c>
      <c r="Z5" s="38" t="e">
        <f t="shared" ref="Z5:Z8" si="3">Z4</f>
        <v>#N/A</v>
      </c>
      <c r="AB5" s="97">
        <v>36948</v>
      </c>
    </row>
    <row r="6" spans="1:28" x14ac:dyDescent="0.3">
      <c r="A6" s="74" t="s">
        <v>786</v>
      </c>
      <c r="B6" s="83" t="s">
        <v>787</v>
      </c>
      <c r="C6" s="84" t="s">
        <v>788</v>
      </c>
      <c r="D6" s="82"/>
      <c r="E6" s="82"/>
      <c r="F6" s="85"/>
      <c r="I6" s="92">
        <f t="shared" ref="I6:I69" ca="1" si="4">WORKDAY(I5,1,$AB$4:$AB$467)</f>
        <v>45894</v>
      </c>
      <c r="J6" s="1">
        <f t="shared" ca="1" si="0"/>
        <v>145.95784129</v>
      </c>
      <c r="K6" s="1">
        <f t="shared" ca="1" si="1"/>
        <v>174.28364175999999</v>
      </c>
      <c r="L6" s="1">
        <f t="shared" ca="1" si="2"/>
        <v>157.0479661</v>
      </c>
      <c r="M6" s="1">
        <f t="shared" ref="M6:M69" ca="1" si="5">VLOOKUP(I6,$A$10:$G$10000,3,FALSE)</f>
        <v>168.97403702</v>
      </c>
      <c r="O6" s="1">
        <v>100</v>
      </c>
      <c r="P6" s="1">
        <v>100</v>
      </c>
      <c r="Q6" s="1">
        <v>100</v>
      </c>
      <c r="R6" s="1">
        <v>100</v>
      </c>
      <c r="U6" s="1" t="s">
        <v>684</v>
      </c>
      <c r="V6" s="16">
        <f>FoF!$G$7</f>
        <v>0.78651113542872364</v>
      </c>
      <c r="W6" s="31">
        <f>FoF!$J$7</f>
        <v>0.13224891720738877</v>
      </c>
      <c r="X6" s="31">
        <f>FoF!$K$7</f>
        <v>0.12982049120589398</v>
      </c>
      <c r="Z6" s="38" t="e">
        <f t="shared" si="3"/>
        <v>#N/A</v>
      </c>
      <c r="AB6" s="93">
        <v>43789</v>
      </c>
    </row>
    <row r="7" spans="1:28" ht="13.8" x14ac:dyDescent="0.3">
      <c r="A7" s="71"/>
      <c r="B7" s="72" t="s">
        <v>289</v>
      </c>
      <c r="C7" s="72" t="s">
        <v>1720</v>
      </c>
      <c r="D7" s="72" t="s">
        <v>789</v>
      </c>
      <c r="E7" s="72" t="s">
        <v>790</v>
      </c>
      <c r="F7" s="72" t="s">
        <v>791</v>
      </c>
      <c r="G7" s="72" t="s">
        <v>792</v>
      </c>
      <c r="I7" s="92">
        <f t="shared" ca="1" si="4"/>
        <v>45895</v>
      </c>
      <c r="J7" s="1">
        <f t="shared" ca="1" si="0"/>
        <v>146.29718616</v>
      </c>
      <c r="K7" s="1">
        <f t="shared" ca="1" si="1"/>
        <v>174.37972611999999</v>
      </c>
      <c r="L7" s="1">
        <f t="shared" ca="1" si="2"/>
        <v>156.75920984000001</v>
      </c>
      <c r="M7" s="1">
        <f t="shared" ca="1" si="5"/>
        <v>169.11075984999999</v>
      </c>
      <c r="O7" s="1">
        <f t="shared" ref="O7:O70" ca="1" si="6">J7/J6*O6</f>
        <v>100.23249512804576</v>
      </c>
      <c r="P7" s="1">
        <f t="shared" ref="P7:P70" ca="1" si="7">K7/K6*P6</f>
        <v>100.05513102608465</v>
      </c>
      <c r="Q7" s="1">
        <f t="shared" ref="Q7:R70" ca="1" si="8">L7/L6*Q6</f>
        <v>99.816134989092362</v>
      </c>
      <c r="R7" s="1">
        <f t="shared" ca="1" si="8"/>
        <v>100.08091351334869</v>
      </c>
      <c r="U7" s="1" t="s">
        <v>683</v>
      </c>
      <c r="V7" s="16">
        <f>Shopping!$G$7</f>
        <v>0.81543066032570732</v>
      </c>
      <c r="W7" s="31">
        <f>Shopping!$J$7</f>
        <v>0.1131620691038366</v>
      </c>
      <c r="X7" s="31">
        <f>Shopping!$K$7</f>
        <v>0.10972665321424939</v>
      </c>
      <c r="Z7" s="38" t="e">
        <f t="shared" si="3"/>
        <v>#N/A</v>
      </c>
      <c r="AB7" s="93">
        <v>43823</v>
      </c>
    </row>
    <row r="8" spans="1:28" ht="13.8" x14ac:dyDescent="0.3">
      <c r="A8" s="71"/>
      <c r="B8" s="72" t="s">
        <v>289</v>
      </c>
      <c r="C8" s="86" t="s">
        <v>1720</v>
      </c>
      <c r="D8" s="86" t="str">
        <f>[1]XPFT!B2</f>
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</c>
      <c r="E8" s="86" t="str">
        <f>[1]XPFP!B2</f>
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</c>
      <c r="F8" s="86" t="s">
        <v>793</v>
      </c>
      <c r="G8" s="86" t="s">
        <v>792</v>
      </c>
      <c r="I8" s="92">
        <f t="shared" ca="1" si="4"/>
        <v>45896</v>
      </c>
      <c r="J8" s="1">
        <f t="shared" ca="1" si="0"/>
        <v>146.34864071000001</v>
      </c>
      <c r="K8" s="1">
        <f t="shared" ca="1" si="1"/>
        <v>174.47586347999999</v>
      </c>
      <c r="L8" s="1">
        <f t="shared" ca="1" si="2"/>
        <v>158.39132334000001</v>
      </c>
      <c r="M8" s="1">
        <f t="shared" ca="1" si="5"/>
        <v>169.15955747999999</v>
      </c>
      <c r="O8" s="1">
        <f t="shared" ca="1" si="6"/>
        <v>100.26774815011382</v>
      </c>
      <c r="P8" s="1">
        <f t="shared" ca="1" si="7"/>
        <v>100.110292462367</v>
      </c>
      <c r="Q8" s="1">
        <f t="shared" ca="1" si="8"/>
        <v>100.85538022131699</v>
      </c>
      <c r="R8" s="1">
        <f t="shared" ca="1" si="8"/>
        <v>100.10979228718909</v>
      </c>
      <c r="U8" s="32" t="s">
        <v>658</v>
      </c>
      <c r="V8" s="34">
        <f>Escritórios!$G$7</f>
        <v>0.60779465572471592</v>
      </c>
      <c r="W8" s="33">
        <f>Escritórios!$J$7</f>
        <v>0.1117399657139303</v>
      </c>
      <c r="X8" s="33">
        <f>Escritórios!$K$7</f>
        <v>0.10903001585639785</v>
      </c>
      <c r="Z8" s="38" t="e">
        <f t="shared" si="3"/>
        <v>#N/A</v>
      </c>
      <c r="AB8" s="93">
        <v>43830</v>
      </c>
    </row>
    <row r="9" spans="1:28" ht="13.8" hidden="1" x14ac:dyDescent="0.3">
      <c r="A9" s="87" t="s">
        <v>794</v>
      </c>
      <c r="B9" s="88" t="s">
        <v>795</v>
      </c>
      <c r="C9" s="88" t="s">
        <v>795</v>
      </c>
      <c r="D9" s="88" t="s">
        <v>795</v>
      </c>
      <c r="E9" s="88" t="s">
        <v>795</v>
      </c>
      <c r="F9" s="88" t="s">
        <v>795</v>
      </c>
      <c r="G9" s="88" t="s">
        <v>795</v>
      </c>
      <c r="I9" s="92">
        <f t="shared" ca="1" si="4"/>
        <v>45897</v>
      </c>
      <c r="J9" s="1">
        <f t="shared" ca="1" si="0"/>
        <v>146.803652</v>
      </c>
      <c r="K9" s="1">
        <f t="shared" ca="1" si="1"/>
        <v>174.57205384</v>
      </c>
      <c r="L9" s="1">
        <f t="shared" ca="1" si="2"/>
        <v>160.48877157999999</v>
      </c>
      <c r="M9" s="1">
        <f t="shared" ca="1" si="5"/>
        <v>169.66030751</v>
      </c>
      <c r="O9" s="1">
        <f t="shared" ca="1" si="6"/>
        <v>100.57948973657366</v>
      </c>
      <c r="P9" s="1">
        <f t="shared" ca="1" si="7"/>
        <v>100.16548430884704</v>
      </c>
      <c r="Q9" s="1">
        <f t="shared" ca="1" si="8"/>
        <v>102.19092648281038</v>
      </c>
      <c r="R9" s="1">
        <f t="shared" ca="1" si="8"/>
        <v>100.40613960706801</v>
      </c>
      <c r="V9" s="9"/>
      <c r="W9" s="31"/>
      <c r="X9" s="31"/>
      <c r="AB9" s="93">
        <v>43490</v>
      </c>
    </row>
    <row r="10" spans="1:28" ht="13.8" x14ac:dyDescent="0.3">
      <c r="A10" s="223">
        <f>_xll.ECONOMATICA(B8,"CLOSE",,$B$4,$B$3,$B$5,,,,"FALSE",,IF(B6="Original Currency",{"def.defdef=7"},IF(B6="USD",{"def.defdef=6"},IF(B6="EUR",{"def.defdef=11"},{"def.defdef=9"}))))</f>
        <v>43462</v>
      </c>
      <c r="B10" s="90">
        <v>100</v>
      </c>
      <c r="C10" s="90">
        <f>IF(C8="","",_xll.ECONOMATICA(C8,"CLOSE",,$B$4,$B$3,$B$5,,,"FALSE","FALSE",,IF($B$6="Original Currency",{"def.defdef=7"},IF($B$6="USD",{"def.defdef=6"},IF($B$6="EUR",{"def.defdef=11"},{"def.defdef=9"})))))</f>
        <v>100</v>
      </c>
      <c r="D10" s="90" t="e">
        <f>IF(D8="","",_xll.ECONOMATICA(D8,"CLOSE",,$B$4,$B$3,$B$5,,,"FALSE","FALSE",,IF($B$6="Original Currency",{"def.defdef=7"},IF($B$6="USD",{"def.defdef=6"},IF($B$6="EUR",{"def.defdef=11"},{"def.defdef=9"})))))</f>
        <v>#VALUE!</v>
      </c>
      <c r="E10" s="90" t="e">
        <f>IF(E8="","",_xll.ECONOMATICA(E8,"CLOSE",,$B$4,$B$3,$B$5,,,"FALSE","FALSE",,IF($B$6="Original Currency",{"def.defdef=7"},IF($B$6="USD",{"def.defdef=6"},IF($B$6="EUR",{"def.defdef=11"},{"def.defdef=9"})))))</f>
        <v>#VALUE!</v>
      </c>
      <c r="F10" s="90">
        <f>IF(F8="","",_xll.ECONOMATICA(F8,"CLOSE",,$B$4,$B$3,$B$5,,,"FALSE","FALSE",,IF($B$6="Original Currency",{"def.defdef=7"},IF($B$6="USD",{"def.defdef=6"},IF($B$6="EUR",{"def.defdef=11"},{"def.defdef=9"})))))</f>
        <v>100</v>
      </c>
      <c r="G10" s="90">
        <f>IF(G8="","",_xll.ECONOMATICA(G8,"CLOSE",,$B$4,$B$3,$B$5,,,"FALSE","FALSE",,IF($B$6="Original Currency",{"def.defdef=7"},IF($B$6="USD",{"def.defdef=6"},IF($B$6="EUR",{"def.defdef=11"},{"def.defdef=9"})))))</f>
        <v>100</v>
      </c>
      <c r="I10" s="92">
        <f t="shared" ca="1" si="4"/>
        <v>45898</v>
      </c>
      <c r="J10" s="1">
        <f t="shared" ca="1" si="0"/>
        <v>147.83019149</v>
      </c>
      <c r="K10" s="1">
        <f t="shared" ca="1" si="1"/>
        <v>174.66829720000001</v>
      </c>
      <c r="L10" s="1">
        <f t="shared" ca="1" si="2"/>
        <v>160.91324716</v>
      </c>
      <c r="M10" s="1">
        <f t="shared" ca="1" si="5"/>
        <v>169.35206435000001</v>
      </c>
      <c r="O10" s="1">
        <f t="shared" ca="1" si="6"/>
        <v>101.28280206356293</v>
      </c>
      <c r="P10" s="1">
        <f t="shared" ca="1" si="7"/>
        <v>100.22070656552476</v>
      </c>
      <c r="Q10" s="1">
        <f t="shared" ca="1" si="8"/>
        <v>102.46121051802656</v>
      </c>
      <c r="R10" s="1">
        <f t="shared" ca="1" si="8"/>
        <v>100.22371917997985</v>
      </c>
      <c r="U10" s="5" t="s">
        <v>289</v>
      </c>
      <c r="V10" s="35" t="e">
        <f>SUMPRODUCT('Guia de FIIs'!L7:L100,'Guia de FIIs'!P7:P100)/SUMPRODUCT('Guia de FIIs'!M7:M100,'Guia de FIIs'!P7:P100)</f>
        <v>#N/A</v>
      </c>
      <c r="W10" s="36" t="e">
        <f>SUMPRODUCT('Guia de FIIs'!T7:T99,'Guia de FIIs'!O7:O99,'Guia de FIIs'!P7:P99)/SUMPRODUCT('Guia de FIIs'!P7:P99,'Guia de FIIs'!L7:L99)</f>
        <v>#N/A</v>
      </c>
      <c r="X10" s="36" t="e">
        <f>SUMPRODUCT('Guia de FIIs'!O7:O99,'Guia de FIIs'!U7:U99,'Guia de FIIs'!P7:P99)*12/SUMPRODUCT('Guia de FIIs'!P7:P99,'Guia de FIIs'!L7:L99)</f>
        <v>#N/A</v>
      </c>
      <c r="AB10" s="93">
        <v>37056</v>
      </c>
    </row>
    <row r="11" spans="1:28" x14ac:dyDescent="0.3">
      <c r="A11" s="89">
        <v>43465</v>
      </c>
      <c r="B11" s="90"/>
      <c r="C11" s="90">
        <v>100.02200363</v>
      </c>
      <c r="D11" s="90"/>
      <c r="E11" s="90"/>
      <c r="F11" s="90">
        <v>100.02462024</v>
      </c>
      <c r="G11" s="91"/>
      <c r="I11" s="92">
        <f t="shared" ca="1" si="4"/>
        <v>45901</v>
      </c>
      <c r="J11" s="1">
        <f t="shared" ca="1" si="0"/>
        <v>147.96159194000001</v>
      </c>
      <c r="K11" s="1">
        <f t="shared" ca="1" si="1"/>
        <v>174.76459371999999</v>
      </c>
      <c r="L11" s="1">
        <f t="shared" ca="1" si="2"/>
        <v>160.75480555999999</v>
      </c>
      <c r="M11" s="1">
        <f t="shared" ca="1" si="5"/>
        <v>168.68592552000001</v>
      </c>
      <c r="O11" s="1">
        <f t="shared" ca="1" si="6"/>
        <v>101.37282836762351</v>
      </c>
      <c r="P11" s="1">
        <f t="shared" ca="1" si="7"/>
        <v>100.27595932420455</v>
      </c>
      <c r="Q11" s="1">
        <f t="shared" ca="1" si="8"/>
        <v>102.36032312423559</v>
      </c>
      <c r="R11" s="1">
        <f t="shared" ca="1" si="8"/>
        <v>99.829493628085658</v>
      </c>
      <c r="AB11" s="93">
        <v>37141</v>
      </c>
    </row>
    <row r="12" spans="1:28" x14ac:dyDescent="0.3">
      <c r="A12" s="89">
        <v>43466</v>
      </c>
      <c r="B12" s="90"/>
      <c r="C12" s="90"/>
      <c r="D12" s="90"/>
      <c r="E12" s="90"/>
      <c r="F12" s="90"/>
      <c r="G12" s="91"/>
      <c r="I12" s="92">
        <f t="shared" ca="1" si="4"/>
        <v>45902</v>
      </c>
      <c r="J12" s="1">
        <f t="shared" ca="1" si="0"/>
        <v>147.66477148999999</v>
      </c>
      <c r="K12" s="1">
        <f t="shared" ca="1" si="1"/>
        <v>174.86094324999999</v>
      </c>
      <c r="L12" s="1">
        <f t="shared" ca="1" si="2"/>
        <v>159.67632172</v>
      </c>
      <c r="M12" s="1">
        <f t="shared" ca="1" si="5"/>
        <v>168.53033235000001</v>
      </c>
      <c r="O12" s="1">
        <f t="shared" ca="1" si="6"/>
        <v>101.1694679675404</v>
      </c>
      <c r="P12" s="1">
        <f t="shared" ca="1" si="7"/>
        <v>100.33124249881979</v>
      </c>
      <c r="Q12" s="1">
        <f t="shared" ca="1" si="8"/>
        <v>101.67360054718976</v>
      </c>
      <c r="R12" s="1">
        <f t="shared" ca="1" si="8"/>
        <v>99.737412517434564</v>
      </c>
      <c r="AB12" s="93">
        <v>37176</v>
      </c>
    </row>
    <row r="13" spans="1:28" x14ac:dyDescent="0.3">
      <c r="A13" s="89">
        <v>43467</v>
      </c>
      <c r="B13" s="90">
        <v>100.68761986</v>
      </c>
      <c r="C13" s="90">
        <v>100.45734582999999</v>
      </c>
      <c r="D13" s="90"/>
      <c r="E13" s="90"/>
      <c r="F13" s="90">
        <v>100.04924655000001</v>
      </c>
      <c r="G13" s="91">
        <v>103.55574817</v>
      </c>
      <c r="I13" s="92">
        <f t="shared" ca="1" si="4"/>
        <v>45903</v>
      </c>
      <c r="J13" s="1">
        <f t="shared" ca="1" si="0"/>
        <v>148.23800066999999</v>
      </c>
      <c r="K13" s="1">
        <f t="shared" ca="1" si="1"/>
        <v>174.95734594999999</v>
      </c>
      <c r="L13" s="1">
        <f t="shared" ca="1" si="2"/>
        <v>159.13980488999999</v>
      </c>
      <c r="M13" s="1">
        <f t="shared" ca="1" si="5"/>
        <v>168.24876793000001</v>
      </c>
      <c r="O13" s="1">
        <f t="shared" ca="1" si="6"/>
        <v>101.56220409938072</v>
      </c>
      <c r="P13" s="1">
        <f t="shared" ca="1" si="7"/>
        <v>100.38655618117488</v>
      </c>
      <c r="Q13" s="1">
        <f t="shared" ca="1" si="8"/>
        <v>101.33197445465038</v>
      </c>
      <c r="R13" s="1">
        <f t="shared" ca="1" si="8"/>
        <v>99.570780752599191</v>
      </c>
      <c r="AB13" s="93">
        <v>37197</v>
      </c>
    </row>
    <row r="14" spans="1:28" x14ac:dyDescent="0.3">
      <c r="A14" s="89">
        <v>43468</v>
      </c>
      <c r="B14" s="90">
        <v>101.17367398</v>
      </c>
      <c r="C14" s="90">
        <v>100.93657813</v>
      </c>
      <c r="D14" s="90"/>
      <c r="E14" s="90"/>
      <c r="F14" s="90">
        <v>100.07387893000001</v>
      </c>
      <c r="G14" s="91">
        <v>104.18375721</v>
      </c>
      <c r="I14" s="92">
        <f t="shared" ca="1" si="4"/>
        <v>45904</v>
      </c>
      <c r="J14" s="1">
        <f t="shared" ca="1" si="0"/>
        <v>148.21376175</v>
      </c>
      <c r="K14" s="1">
        <f t="shared" ca="1" si="1"/>
        <v>175.05380181999999</v>
      </c>
      <c r="L14" s="1">
        <f t="shared" ca="1" si="2"/>
        <v>160.42511049000001</v>
      </c>
      <c r="M14" s="1">
        <f t="shared" ca="1" si="5"/>
        <v>168.19814303000001</v>
      </c>
      <c r="O14" s="1">
        <f t="shared" ca="1" si="6"/>
        <v>101.54559730403093</v>
      </c>
      <c r="P14" s="1">
        <f t="shared" ca="1" si="7"/>
        <v>100.44190037126981</v>
      </c>
      <c r="Q14" s="1">
        <f t="shared" ca="1" si="8"/>
        <v>102.15039040228615</v>
      </c>
      <c r="R14" s="1">
        <f t="shared" ca="1" si="8"/>
        <v>99.540820587775755</v>
      </c>
      <c r="AB14" s="93">
        <v>37210</v>
      </c>
    </row>
    <row r="15" spans="1:28" x14ac:dyDescent="0.3">
      <c r="A15" s="89">
        <v>43469</v>
      </c>
      <c r="B15" s="90">
        <v>101.4249933</v>
      </c>
      <c r="C15" s="90">
        <v>101.46740527</v>
      </c>
      <c r="D15" s="90"/>
      <c r="E15" s="90"/>
      <c r="F15" s="90">
        <v>100.09851737</v>
      </c>
      <c r="G15" s="91">
        <v>104.49841029</v>
      </c>
      <c r="I15" s="92">
        <f t="shared" ca="1" si="4"/>
        <v>45905</v>
      </c>
      <c r="J15" s="1">
        <f t="shared" ca="1" si="0"/>
        <v>148.84950183000001</v>
      </c>
      <c r="K15" s="1">
        <f t="shared" ca="1" si="1"/>
        <v>175.15031087</v>
      </c>
      <c r="L15" s="1">
        <f t="shared" ca="1" si="2"/>
        <v>162.29897686000001</v>
      </c>
      <c r="M15" s="1">
        <f t="shared" ca="1" si="5"/>
        <v>168.57264029999999</v>
      </c>
      <c r="O15" s="1">
        <f t="shared" ca="1" si="6"/>
        <v>101.98116148775772</v>
      </c>
      <c r="P15" s="1">
        <f t="shared" ca="1" si="7"/>
        <v>100.49727507484235</v>
      </c>
      <c r="Q15" s="1">
        <f t="shared" ca="1" si="8"/>
        <v>103.3435713243535</v>
      </c>
      <c r="R15" s="1">
        <f t="shared" ca="1" si="8"/>
        <v>99.762450653911685</v>
      </c>
      <c r="AB15" s="93">
        <v>37250</v>
      </c>
    </row>
    <row r="16" spans="1:28" x14ac:dyDescent="0.3">
      <c r="A16" s="89">
        <v>43472</v>
      </c>
      <c r="B16" s="90">
        <v>101.60359586</v>
      </c>
      <c r="C16" s="90">
        <v>101.44432256</v>
      </c>
      <c r="D16" s="90"/>
      <c r="E16" s="90"/>
      <c r="F16" s="90">
        <v>100.12316188</v>
      </c>
      <c r="G16" s="91">
        <v>104.33712413000001</v>
      </c>
      <c r="I16" s="92">
        <f t="shared" ca="1" si="4"/>
        <v>45908</v>
      </c>
      <c r="J16" s="1">
        <f t="shared" ca="1" si="0"/>
        <v>149.23349734000001</v>
      </c>
      <c r="K16" s="1">
        <f t="shared" ca="1" si="1"/>
        <v>175.24687309999999</v>
      </c>
      <c r="L16" s="1">
        <f t="shared" ca="1" si="2"/>
        <v>161.33346728999999</v>
      </c>
      <c r="M16" s="1">
        <f t="shared" ca="1" si="5"/>
        <v>168.96054934</v>
      </c>
      <c r="O16" s="1">
        <f t="shared" ca="1" si="6"/>
        <v>102.24424807947912</v>
      </c>
      <c r="P16" s="1">
        <f t="shared" ca="1" si="7"/>
        <v>100.55268029189249</v>
      </c>
      <c r="Q16" s="1">
        <f t="shared" ca="1" si="8"/>
        <v>102.72878490337862</v>
      </c>
      <c r="R16" s="1">
        <f t="shared" ca="1" si="8"/>
        <v>99.992017897993136</v>
      </c>
      <c r="AB16" s="93">
        <v>37257</v>
      </c>
    </row>
    <row r="17" spans="1:28" x14ac:dyDescent="0.3">
      <c r="A17" s="89">
        <v>43473</v>
      </c>
      <c r="B17" s="90">
        <v>101.63931637</v>
      </c>
      <c r="C17" s="90">
        <v>101.57721472</v>
      </c>
      <c r="D17" s="90"/>
      <c r="E17" s="90"/>
      <c r="F17" s="90">
        <v>100.14781246</v>
      </c>
      <c r="G17" s="91">
        <v>104.71580240999999</v>
      </c>
      <c r="I17" s="92">
        <f t="shared" ca="1" si="4"/>
        <v>45909</v>
      </c>
      <c r="J17" s="1">
        <f t="shared" ca="1" si="0"/>
        <v>149.08678809</v>
      </c>
      <c r="K17" s="1">
        <f t="shared" ca="1" si="1"/>
        <v>175.34348849</v>
      </c>
      <c r="L17" s="1">
        <f t="shared" ca="1" si="2"/>
        <v>161.13629426</v>
      </c>
      <c r="M17" s="1">
        <f t="shared" ca="1" si="5"/>
        <v>169.11030409</v>
      </c>
      <c r="O17" s="1">
        <f t="shared" ca="1" si="6"/>
        <v>102.14373326732283</v>
      </c>
      <c r="P17" s="1">
        <f t="shared" ca="1" si="7"/>
        <v>100.60811601094468</v>
      </c>
      <c r="Q17" s="1">
        <f t="shared" ca="1" si="8"/>
        <v>102.60323534365084</v>
      </c>
      <c r="R17" s="1">
        <f t="shared" ca="1" si="8"/>
        <v>100.08064379143869</v>
      </c>
      <c r="AB17" s="93">
        <v>37298</v>
      </c>
    </row>
    <row r="18" spans="1:28" x14ac:dyDescent="0.3">
      <c r="A18" s="89">
        <v>43474</v>
      </c>
      <c r="B18" s="90">
        <v>101.74265071000001</v>
      </c>
      <c r="C18" s="90">
        <v>102.26342834</v>
      </c>
      <c r="D18" s="90"/>
      <c r="E18" s="90"/>
      <c r="F18" s="90">
        <v>100.17246910999999</v>
      </c>
      <c r="G18" s="91">
        <v>106.51491393000001</v>
      </c>
      <c r="I18" s="92">
        <f t="shared" ca="1" si="4"/>
        <v>45910</v>
      </c>
      <c r="J18" s="1">
        <f t="shared" ca="1" si="0"/>
        <v>149.46227870999999</v>
      </c>
      <c r="K18" s="1">
        <f t="shared" ca="1" si="1"/>
        <v>175.44015725</v>
      </c>
      <c r="L18" s="1">
        <f t="shared" ca="1" si="2"/>
        <v>161.96737024999999</v>
      </c>
      <c r="M18" s="1">
        <f t="shared" ca="1" si="5"/>
        <v>169.61541697000001</v>
      </c>
      <c r="O18" s="1">
        <f t="shared" ca="1" si="6"/>
        <v>102.40099290934091</v>
      </c>
      <c r="P18" s="1">
        <f t="shared" ca="1" si="7"/>
        <v>100.66358235249217</v>
      </c>
      <c r="Q18" s="1">
        <f t="shared" ca="1" si="8"/>
        <v>103.1324214328682</v>
      </c>
      <c r="R18" s="1">
        <f t="shared" ca="1" si="8"/>
        <v>100.37957307602471</v>
      </c>
      <c r="AB18" s="93">
        <v>37299</v>
      </c>
    </row>
    <row r="19" spans="1:28" x14ac:dyDescent="0.3">
      <c r="A19" s="89">
        <v>43475</v>
      </c>
      <c r="B19" s="90">
        <v>101.54746363</v>
      </c>
      <c r="C19" s="90">
        <v>102.34636463</v>
      </c>
      <c r="D19" s="90"/>
      <c r="E19" s="90"/>
      <c r="F19" s="90">
        <v>100.19713182</v>
      </c>
      <c r="G19" s="91">
        <v>106.73438826</v>
      </c>
      <c r="I19" s="92">
        <f t="shared" ca="1" si="4"/>
        <v>45911</v>
      </c>
      <c r="J19" s="1">
        <f t="shared" ca="1" si="0"/>
        <v>149.45632529</v>
      </c>
      <c r="K19" s="1">
        <f t="shared" ca="1" si="1"/>
        <v>175.53687934999999</v>
      </c>
      <c r="L19" s="1">
        <f t="shared" ca="1" si="2"/>
        <v>162.88006214999999</v>
      </c>
      <c r="M19" s="1">
        <f t="shared" ca="1" si="5"/>
        <v>169.83681702999999</v>
      </c>
      <c r="O19" s="1">
        <f t="shared" ca="1" si="6"/>
        <v>102.396914046604</v>
      </c>
      <c r="P19" s="1">
        <f t="shared" ca="1" si="7"/>
        <v>100.71907929932162</v>
      </c>
      <c r="Q19" s="1">
        <f t="shared" ca="1" si="8"/>
        <v>103.713576300814</v>
      </c>
      <c r="R19" s="1">
        <f t="shared" ca="1" si="8"/>
        <v>100.51059915784447</v>
      </c>
      <c r="AB19" s="93">
        <v>37344</v>
      </c>
    </row>
    <row r="20" spans="1:28" x14ac:dyDescent="0.3">
      <c r="A20" s="89">
        <v>43476</v>
      </c>
      <c r="B20" s="90">
        <v>101.56659962000001</v>
      </c>
      <c r="C20" s="90">
        <v>102.44091327</v>
      </c>
      <c r="D20" s="90"/>
      <c r="E20" s="90"/>
      <c r="F20" s="90">
        <v>100.22180059999999</v>
      </c>
      <c r="G20" s="91">
        <v>106.56641172</v>
      </c>
      <c r="I20" s="92">
        <f t="shared" ca="1" si="4"/>
        <v>45912</v>
      </c>
      <c r="J20" s="1">
        <f t="shared" ca="1" si="0"/>
        <v>150.30936514999999</v>
      </c>
      <c r="K20" s="1">
        <f t="shared" ca="1" si="1"/>
        <v>175.63365463</v>
      </c>
      <c r="L20" s="1">
        <f t="shared" ca="1" si="2"/>
        <v>161.87962146999999</v>
      </c>
      <c r="M20" s="1">
        <f t="shared" ca="1" si="5"/>
        <v>169.95025194999999</v>
      </c>
      <c r="O20" s="1">
        <f t="shared" ca="1" si="6"/>
        <v>102.9813566859721</v>
      </c>
      <c r="P20" s="1">
        <f t="shared" ca="1" si="7"/>
        <v>100.7746067596287</v>
      </c>
      <c r="Q20" s="1">
        <f t="shared" ca="1" si="8"/>
        <v>103.07654756058633</v>
      </c>
      <c r="R20" s="1">
        <f t="shared" ca="1" si="8"/>
        <v>100.57773072551043</v>
      </c>
      <c r="AB20" s="93">
        <v>37367</v>
      </c>
    </row>
    <row r="21" spans="1:28" x14ac:dyDescent="0.3">
      <c r="A21" s="89">
        <v>43479</v>
      </c>
      <c r="B21" s="90">
        <v>101.54958985</v>
      </c>
      <c r="C21" s="90">
        <v>102.85684972</v>
      </c>
      <c r="D21" s="90"/>
      <c r="E21" s="90"/>
      <c r="F21" s="90">
        <v>100.24647544</v>
      </c>
      <c r="G21" s="91">
        <v>107.49466902</v>
      </c>
      <c r="I21" s="92">
        <f t="shared" ca="1" si="4"/>
        <v>45915</v>
      </c>
      <c r="J21" s="1">
        <f t="shared" ca="1" si="0"/>
        <v>150.83624270999999</v>
      </c>
      <c r="K21" s="1">
        <f t="shared" ca="1" si="1"/>
        <v>175.73048326</v>
      </c>
      <c r="L21" s="1">
        <f t="shared" ca="1" si="2"/>
        <v>163.33034352000001</v>
      </c>
      <c r="M21" s="1">
        <f t="shared" ca="1" si="5"/>
        <v>170.22379617000001</v>
      </c>
      <c r="O21" s="1">
        <f t="shared" ca="1" si="6"/>
        <v>103.34233596282586</v>
      </c>
      <c r="P21" s="1">
        <f t="shared" ca="1" si="7"/>
        <v>100.83016483095551</v>
      </c>
      <c r="Q21" s="1">
        <f t="shared" ca="1" si="8"/>
        <v>104.00029212476382</v>
      </c>
      <c r="R21" s="1">
        <f t="shared" ca="1" si="8"/>
        <v>100.73961608069528</v>
      </c>
      <c r="AB21" s="93">
        <v>37377</v>
      </c>
    </row>
    <row r="22" spans="1:28" x14ac:dyDescent="0.3">
      <c r="A22" s="89">
        <v>43480</v>
      </c>
      <c r="B22" s="90">
        <v>101.47814882</v>
      </c>
      <c r="C22" s="90">
        <v>102.79314794</v>
      </c>
      <c r="D22" s="90"/>
      <c r="E22" s="90"/>
      <c r="F22" s="90">
        <v>100.27115635</v>
      </c>
      <c r="G22" s="91">
        <v>107.01859325</v>
      </c>
      <c r="I22" s="92">
        <f t="shared" ca="1" si="4"/>
        <v>45916</v>
      </c>
      <c r="J22" s="1">
        <f t="shared" ca="1" si="0"/>
        <v>151.25510825000001</v>
      </c>
      <c r="K22" s="1">
        <f t="shared" ca="1" si="1"/>
        <v>175.82736542999999</v>
      </c>
      <c r="L22" s="1">
        <f t="shared" ca="1" si="2"/>
        <v>163.91650349</v>
      </c>
      <c r="M22" s="1">
        <f t="shared" ca="1" si="5"/>
        <v>170.72924087999999</v>
      </c>
      <c r="O22" s="1">
        <f t="shared" ca="1" si="6"/>
        <v>103.62931303531339</v>
      </c>
      <c r="P22" s="1">
        <f t="shared" ca="1" si="7"/>
        <v>100.88575362231977</v>
      </c>
      <c r="Q22" s="1">
        <f t="shared" ca="1" si="8"/>
        <v>104.37352839426553</v>
      </c>
      <c r="R22" s="1">
        <f t="shared" ca="1" si="8"/>
        <v>101.0387417445629</v>
      </c>
      <c r="AB22" s="93">
        <v>37406</v>
      </c>
    </row>
    <row r="23" spans="1:28" x14ac:dyDescent="0.3">
      <c r="A23" s="89">
        <v>43481</v>
      </c>
      <c r="B23" s="90">
        <v>101.66610676000001</v>
      </c>
      <c r="C23" s="90">
        <v>102.87272844</v>
      </c>
      <c r="D23" s="90"/>
      <c r="E23" s="90"/>
      <c r="F23" s="90">
        <v>100.29584333</v>
      </c>
      <c r="G23" s="91">
        <v>107.40244860999999</v>
      </c>
      <c r="I23" s="92">
        <f t="shared" ca="1" si="4"/>
        <v>45917</v>
      </c>
      <c r="J23" s="1">
        <f t="shared" ca="1" si="0"/>
        <v>151.52768978</v>
      </c>
      <c r="K23" s="1">
        <f t="shared" ca="1" si="1"/>
        <v>175.92430095</v>
      </c>
      <c r="L23" s="1">
        <f t="shared" ca="1" si="2"/>
        <v>165.65952042999999</v>
      </c>
      <c r="M23" s="1">
        <f t="shared" ca="1" si="5"/>
        <v>171.09216366999999</v>
      </c>
      <c r="O23" s="1">
        <f t="shared" ca="1" si="6"/>
        <v>103.8160666400467</v>
      </c>
      <c r="P23" s="1">
        <f t="shared" ca="1" si="7"/>
        <v>100.94137302470378</v>
      </c>
      <c r="Q23" s="1">
        <f t="shared" ca="1" si="8"/>
        <v>105.4833911854144</v>
      </c>
      <c r="R23" s="1">
        <f t="shared" ca="1" si="8"/>
        <v>101.25352195364142</v>
      </c>
      <c r="AB23" s="93">
        <v>37506</v>
      </c>
    </row>
    <row r="24" spans="1:28" x14ac:dyDescent="0.3">
      <c r="A24" s="89">
        <v>43482</v>
      </c>
      <c r="B24" s="90">
        <v>101.65505041</v>
      </c>
      <c r="C24" s="90">
        <v>102.96225643</v>
      </c>
      <c r="D24" s="90"/>
      <c r="E24" s="90"/>
      <c r="F24" s="90">
        <v>100.32053637999999</v>
      </c>
      <c r="G24" s="91">
        <v>108.49249270999999</v>
      </c>
      <c r="I24" s="92">
        <f t="shared" ca="1" si="4"/>
        <v>45918</v>
      </c>
      <c r="J24" s="1">
        <f t="shared" ca="1" si="0"/>
        <v>151.15560110000001</v>
      </c>
      <c r="K24" s="1">
        <f t="shared" ca="1" si="1"/>
        <v>176.02128981999999</v>
      </c>
      <c r="L24" s="1">
        <f t="shared" ca="1" si="2"/>
        <v>165.55240594</v>
      </c>
      <c r="M24" s="1">
        <f t="shared" ca="1" si="5"/>
        <v>170.73161639</v>
      </c>
      <c r="O24" s="1">
        <f t="shared" ca="1" si="6"/>
        <v>103.56113776694787</v>
      </c>
      <c r="P24" s="1">
        <f t="shared" ca="1" si="7"/>
        <v>100.99702303810753</v>
      </c>
      <c r="Q24" s="1">
        <f t="shared" ca="1" si="8"/>
        <v>105.41518623334787</v>
      </c>
      <c r="R24" s="1">
        <f t="shared" ca="1" si="8"/>
        <v>101.04014758775743</v>
      </c>
      <c r="AB24" s="93">
        <v>37541</v>
      </c>
    </row>
    <row r="25" spans="1:28" x14ac:dyDescent="0.3">
      <c r="A25" s="89">
        <v>43483</v>
      </c>
      <c r="B25" s="90">
        <v>101.98248844</v>
      </c>
      <c r="C25" s="90">
        <v>103.02313051</v>
      </c>
      <c r="D25" s="90"/>
      <c r="E25" s="90"/>
      <c r="F25" s="90">
        <v>100.34523548999999</v>
      </c>
      <c r="G25" s="91">
        <v>109.34092047</v>
      </c>
      <c r="I25" s="92">
        <f t="shared" ca="1" si="4"/>
        <v>45919</v>
      </c>
      <c r="J25" s="1">
        <f t="shared" ca="1" si="0"/>
        <v>151.67907671</v>
      </c>
      <c r="K25" s="1">
        <f t="shared" ca="1" si="1"/>
        <v>176.11833222000001</v>
      </c>
      <c r="L25" s="1">
        <f t="shared" ca="1" si="2"/>
        <v>165.96841613000001</v>
      </c>
      <c r="M25" s="1">
        <f t="shared" ca="1" si="5"/>
        <v>170.41201778000001</v>
      </c>
      <c r="O25" s="1">
        <f t="shared" ca="1" si="6"/>
        <v>103.91978626803107</v>
      </c>
      <c r="P25" s="1">
        <f t="shared" ca="1" si="7"/>
        <v>101.05270376581097</v>
      </c>
      <c r="Q25" s="1">
        <f t="shared" ca="1" si="8"/>
        <v>105.68007994724361</v>
      </c>
      <c r="R25" s="1">
        <f t="shared" ca="1" si="8"/>
        <v>100.85100692707584</v>
      </c>
      <c r="AB25" s="93">
        <v>37562</v>
      </c>
    </row>
    <row r="26" spans="1:28" x14ac:dyDescent="0.3">
      <c r="A26" s="89">
        <v>43486</v>
      </c>
      <c r="B26" s="90">
        <v>101.90636972999999</v>
      </c>
      <c r="C26" s="90">
        <v>103.05635823</v>
      </c>
      <c r="D26" s="90"/>
      <c r="E26" s="90"/>
      <c r="F26" s="90">
        <v>100.36994067000001</v>
      </c>
      <c r="G26" s="91">
        <v>109.24196415999999</v>
      </c>
      <c r="I26" s="92">
        <f t="shared" ca="1" si="4"/>
        <v>45922</v>
      </c>
      <c r="J26" s="1">
        <f t="shared" ca="1" si="0"/>
        <v>151.31038999</v>
      </c>
      <c r="K26" s="1">
        <f t="shared" ca="1" si="1"/>
        <v>176.21542815000001</v>
      </c>
      <c r="L26" s="1">
        <f t="shared" ca="1" si="2"/>
        <v>165.10838258999999</v>
      </c>
      <c r="M26" s="1">
        <f t="shared" ca="1" si="5"/>
        <v>169.92486937000001</v>
      </c>
      <c r="O26" s="1">
        <f t="shared" ca="1" si="6"/>
        <v>103.66718817755407</v>
      </c>
      <c r="P26" s="1">
        <f t="shared" ca="1" si="7"/>
        <v>101.10841520781406</v>
      </c>
      <c r="Q26" s="1">
        <f t="shared" ca="1" si="8"/>
        <v>105.13245519198101</v>
      </c>
      <c r="R26" s="1">
        <f t="shared" ca="1" si="8"/>
        <v>100.56270913968125</v>
      </c>
      <c r="AB26" s="93">
        <v>37575</v>
      </c>
    </row>
    <row r="27" spans="1:28" x14ac:dyDescent="0.3">
      <c r="A27" s="89">
        <v>43487</v>
      </c>
      <c r="B27" s="90">
        <v>101.86682202</v>
      </c>
      <c r="C27" s="90">
        <v>103.16806998</v>
      </c>
      <c r="D27" s="90"/>
      <c r="E27" s="90"/>
      <c r="F27" s="90">
        <v>100.39465192</v>
      </c>
      <c r="G27" s="91">
        <v>108.21064302000001</v>
      </c>
      <c r="I27" s="92">
        <f t="shared" ca="1" si="4"/>
        <v>45923</v>
      </c>
      <c r="J27" s="1">
        <f t="shared" ca="1" si="0"/>
        <v>151.52896551000001</v>
      </c>
      <c r="K27" s="1">
        <f t="shared" ca="1" si="1"/>
        <v>176.31257762000001</v>
      </c>
      <c r="L27" s="1">
        <f t="shared" ca="1" si="2"/>
        <v>166.60540258</v>
      </c>
      <c r="M27" s="1">
        <f t="shared" ca="1" si="5"/>
        <v>170.58537507</v>
      </c>
      <c r="O27" s="1">
        <f t="shared" ca="1" si="6"/>
        <v>103.81694068010425</v>
      </c>
      <c r="P27" s="1">
        <f t="shared" ca="1" si="7"/>
        <v>101.16415736985459</v>
      </c>
      <c r="Q27" s="1">
        <f t="shared" ca="1" si="8"/>
        <v>106.08567988324941</v>
      </c>
      <c r="R27" s="1">
        <f t="shared" ca="1" si="8"/>
        <v>100.95360096640715</v>
      </c>
      <c r="AB27" s="93">
        <v>37615</v>
      </c>
    </row>
    <row r="28" spans="1:28" x14ac:dyDescent="0.3">
      <c r="A28" s="89">
        <v>43488</v>
      </c>
      <c r="B28" s="90">
        <v>101.64909699</v>
      </c>
      <c r="C28" s="90">
        <v>103.35503747</v>
      </c>
      <c r="D28" s="90"/>
      <c r="E28" s="90"/>
      <c r="F28" s="90">
        <v>100.41936941</v>
      </c>
      <c r="G28" s="91">
        <v>109.86622977</v>
      </c>
      <c r="I28" s="92">
        <f t="shared" ca="1" si="4"/>
        <v>45924</v>
      </c>
      <c r="J28" s="1">
        <f t="shared" ca="1" si="0"/>
        <v>151.57404138999999</v>
      </c>
      <c r="K28" s="1">
        <f t="shared" ca="1" si="1"/>
        <v>176.40978061000001</v>
      </c>
      <c r="L28" s="1">
        <f t="shared" ca="1" si="2"/>
        <v>166.68142041999999</v>
      </c>
      <c r="M28" s="1">
        <f t="shared" ca="1" si="5"/>
        <v>170.664661</v>
      </c>
      <c r="O28" s="1">
        <f t="shared" ca="1" si="6"/>
        <v>103.84782348818199</v>
      </c>
      <c r="P28" s="1">
        <f t="shared" ca="1" si="7"/>
        <v>101.21993024045702</v>
      </c>
      <c r="Q28" s="1">
        <f t="shared" ca="1" si="8"/>
        <v>106.13408410132861</v>
      </c>
      <c r="R28" s="1">
        <f t="shared" ca="1" si="8"/>
        <v>101.0005229263711</v>
      </c>
      <c r="AB28" s="93">
        <v>37622</v>
      </c>
    </row>
    <row r="29" spans="1:28" x14ac:dyDescent="0.3">
      <c r="A29" s="89">
        <v>43489</v>
      </c>
      <c r="B29" s="90">
        <v>101.54788886999999</v>
      </c>
      <c r="C29" s="90">
        <v>103.2208507</v>
      </c>
      <c r="D29" s="90"/>
      <c r="E29" s="90"/>
      <c r="F29" s="90">
        <v>100.44409297</v>
      </c>
      <c r="G29" s="91">
        <v>111.13919000999999</v>
      </c>
      <c r="I29" s="92">
        <f t="shared" ca="1" si="4"/>
        <v>45925</v>
      </c>
      <c r="J29" s="1">
        <f t="shared" ca="1" si="0"/>
        <v>151.76710226</v>
      </c>
      <c r="K29" s="1">
        <f t="shared" ca="1" si="1"/>
        <v>176.50703713999999</v>
      </c>
      <c r="L29" s="1">
        <f t="shared" ca="1" si="2"/>
        <v>165.33251061000001</v>
      </c>
      <c r="M29" s="1">
        <f t="shared" ca="1" si="5"/>
        <v>170.59899304000001</v>
      </c>
      <c r="O29" s="1">
        <f t="shared" ca="1" si="6"/>
        <v>103.98009515532485</v>
      </c>
      <c r="P29" s="1">
        <f t="shared" ca="1" si="7"/>
        <v>101.27573383109687</v>
      </c>
      <c r="Q29" s="1">
        <f t="shared" ca="1" si="8"/>
        <v>105.27516829140269</v>
      </c>
      <c r="R29" s="1">
        <f t="shared" ca="1" si="8"/>
        <v>100.96166017493421</v>
      </c>
      <c r="AB29" s="93">
        <v>37683</v>
      </c>
    </row>
    <row r="30" spans="1:28" x14ac:dyDescent="0.3">
      <c r="A30" s="89">
        <v>43490</v>
      </c>
      <c r="B30" s="90"/>
      <c r="C30" s="90">
        <v>103.25431085</v>
      </c>
      <c r="D30" s="90"/>
      <c r="E30" s="90"/>
      <c r="F30" s="90">
        <v>100.4688226</v>
      </c>
      <c r="G30" s="91"/>
      <c r="I30" s="92">
        <f t="shared" ca="1" si="4"/>
        <v>45926</v>
      </c>
      <c r="J30" s="1">
        <f t="shared" ca="1" si="0"/>
        <v>152.18043961999999</v>
      </c>
      <c r="K30" s="1">
        <f t="shared" ca="1" si="1"/>
        <v>176.60434738000001</v>
      </c>
      <c r="L30" s="1">
        <f t="shared" ca="1" si="2"/>
        <v>165.49229485000001</v>
      </c>
      <c r="M30" s="1">
        <f t="shared" ca="1" si="5"/>
        <v>170.72759443000001</v>
      </c>
      <c r="O30" s="1">
        <f t="shared" ca="1" si="6"/>
        <v>104.2632847094775</v>
      </c>
      <c r="P30" s="1">
        <f t="shared" ca="1" si="7"/>
        <v>101.33156823931634</v>
      </c>
      <c r="Q30" s="1">
        <f t="shared" ca="1" si="8"/>
        <v>105.37691060871374</v>
      </c>
      <c r="R30" s="1">
        <f t="shared" ca="1" si="8"/>
        <v>101.03776736410245</v>
      </c>
      <c r="AB30" s="93">
        <v>37684</v>
      </c>
    </row>
    <row r="31" spans="1:28" x14ac:dyDescent="0.3">
      <c r="A31" s="89">
        <v>43493</v>
      </c>
      <c r="B31" s="90">
        <v>101.23235768000001</v>
      </c>
      <c r="C31" s="90">
        <v>103.24184400999999</v>
      </c>
      <c r="D31" s="90"/>
      <c r="E31" s="90"/>
      <c r="F31" s="90">
        <v>100.49355829</v>
      </c>
      <c r="G31" s="91">
        <v>108.59807114</v>
      </c>
      <c r="I31" s="92">
        <f t="shared" ca="1" si="4"/>
        <v>45929</v>
      </c>
      <c r="J31" s="1">
        <f t="shared" ca="1" si="0"/>
        <v>152.32799935</v>
      </c>
      <c r="K31" s="1">
        <f t="shared" ca="1" si="1"/>
        <v>176.70171114999999</v>
      </c>
      <c r="L31" s="1">
        <f t="shared" ca="1" si="2"/>
        <v>166.50511502000001</v>
      </c>
      <c r="M31" s="1">
        <f t="shared" ca="1" si="5"/>
        <v>170.35891092</v>
      </c>
      <c r="O31" s="1">
        <f t="shared" ca="1" si="6"/>
        <v>104.36438221043795</v>
      </c>
      <c r="P31" s="1">
        <f t="shared" ca="1" si="7"/>
        <v>101.38743336183545</v>
      </c>
      <c r="Q31" s="1">
        <f t="shared" ca="1" si="8"/>
        <v>106.02182196614903</v>
      </c>
      <c r="R31" s="1">
        <f t="shared" ca="1" si="8"/>
        <v>100.81957792121402</v>
      </c>
      <c r="AB31" s="93">
        <v>37729</v>
      </c>
    </row>
    <row r="32" spans="1:28" x14ac:dyDescent="0.3">
      <c r="A32" s="89">
        <v>43494</v>
      </c>
      <c r="B32" s="90">
        <v>101.75966047999999</v>
      </c>
      <c r="C32" s="90">
        <v>103.61574616</v>
      </c>
      <c r="D32" s="90"/>
      <c r="E32" s="90"/>
      <c r="F32" s="90">
        <v>100.51830004999999</v>
      </c>
      <c r="G32" s="91">
        <v>108.82045829</v>
      </c>
      <c r="I32" s="92">
        <f t="shared" ca="1" si="4"/>
        <v>45930</v>
      </c>
      <c r="J32" s="1">
        <f t="shared" ca="1" si="0"/>
        <v>152.63885285999999</v>
      </c>
      <c r="K32" s="1">
        <f t="shared" ca="1" si="1"/>
        <v>176.79912863000001</v>
      </c>
      <c r="L32" s="1">
        <f t="shared" ca="1" si="2"/>
        <v>166.39158322</v>
      </c>
      <c r="M32" s="1">
        <f t="shared" ca="1" si="5"/>
        <v>170.26283785000001</v>
      </c>
      <c r="O32" s="1">
        <f t="shared" ca="1" si="6"/>
        <v>104.57735707170789</v>
      </c>
      <c r="P32" s="1">
        <f t="shared" ca="1" si="7"/>
        <v>101.44332930193416</v>
      </c>
      <c r="Q32" s="1">
        <f t="shared" ca="1" si="8"/>
        <v>105.94953080388865</v>
      </c>
      <c r="R32" s="1">
        <f t="shared" ca="1" si="8"/>
        <v>100.76272121606907</v>
      </c>
      <c r="AB32" s="93">
        <v>37732</v>
      </c>
    </row>
    <row r="33" spans="1:28" x14ac:dyDescent="0.3">
      <c r="A33" s="89">
        <v>43495</v>
      </c>
      <c r="B33" s="90">
        <v>101.97568453</v>
      </c>
      <c r="C33" s="90">
        <v>103.75875429</v>
      </c>
      <c r="D33" s="90"/>
      <c r="E33" s="90"/>
      <c r="F33" s="90">
        <v>100.54304788</v>
      </c>
      <c r="G33" s="91">
        <v>110.36434514</v>
      </c>
      <c r="I33" s="92">
        <f t="shared" ca="1" si="4"/>
        <v>45931</v>
      </c>
      <c r="J33" s="1">
        <f t="shared" ca="1" si="0"/>
        <v>151.93805043</v>
      </c>
      <c r="K33" s="1">
        <f t="shared" ca="1" si="1"/>
        <v>176.89659982000001</v>
      </c>
      <c r="L33" s="1">
        <f t="shared" ca="1" si="2"/>
        <v>165.57272742999999</v>
      </c>
      <c r="M33" s="1">
        <f t="shared" ca="1" si="5"/>
        <v>170.45572887</v>
      </c>
      <c r="O33" s="1">
        <f t="shared" ca="1" si="6"/>
        <v>104.09721676283091</v>
      </c>
      <c r="P33" s="1">
        <f t="shared" ca="1" si="7"/>
        <v>101.49925605961245</v>
      </c>
      <c r="Q33" s="1">
        <f t="shared" ca="1" si="8"/>
        <v>105.42812590426797</v>
      </c>
      <c r="R33" s="1">
        <f t="shared" ca="1" si="8"/>
        <v>100.87687545147811</v>
      </c>
      <c r="AB33" s="93">
        <v>37742</v>
      </c>
    </row>
    <row r="34" spans="1:28" x14ac:dyDescent="0.3">
      <c r="A34" s="89">
        <v>43496</v>
      </c>
      <c r="B34" s="90">
        <v>102.47066878</v>
      </c>
      <c r="C34" s="90">
        <v>104.38906826</v>
      </c>
      <c r="D34" s="90"/>
      <c r="E34" s="90"/>
      <c r="F34" s="90">
        <v>100.56780177</v>
      </c>
      <c r="G34" s="91">
        <v>110.81667458</v>
      </c>
      <c r="I34" s="92">
        <f t="shared" ca="1" si="4"/>
        <v>45932</v>
      </c>
      <c r="J34" s="1">
        <f t="shared" ca="1" si="0"/>
        <v>151.98525253</v>
      </c>
      <c r="K34" s="1">
        <f t="shared" ca="1" si="1"/>
        <v>176.99412472</v>
      </c>
      <c r="L34" s="1">
        <f t="shared" ca="1" si="2"/>
        <v>163.78895374000001</v>
      </c>
      <c r="M34" s="1">
        <f t="shared" ca="1" si="5"/>
        <v>170.09700995</v>
      </c>
      <c r="O34" s="1">
        <f t="shared" ca="1" si="6"/>
        <v>104.12955630662164</v>
      </c>
      <c r="P34" s="1">
        <f t="shared" ca="1" si="7"/>
        <v>101.55521363487031</v>
      </c>
      <c r="Q34" s="1">
        <f t="shared" ca="1" si="8"/>
        <v>104.29231132844332</v>
      </c>
      <c r="R34" s="1">
        <f t="shared" ca="1" si="8"/>
        <v>100.66458312164667</v>
      </c>
      <c r="AB34" s="93">
        <v>37791</v>
      </c>
    </row>
    <row r="35" spans="1:28" x14ac:dyDescent="0.3">
      <c r="A35" s="89">
        <v>43497</v>
      </c>
      <c r="B35" s="90">
        <v>102.39327433</v>
      </c>
      <c r="C35" s="90">
        <v>104.90082685</v>
      </c>
      <c r="D35" s="90"/>
      <c r="E35" s="90"/>
      <c r="F35" s="90">
        <v>100.59256173</v>
      </c>
      <c r="G35" s="91">
        <v>111.34864013000001</v>
      </c>
      <c r="I35" s="92">
        <f t="shared" ca="1" si="4"/>
        <v>45933</v>
      </c>
      <c r="J35" s="1">
        <f t="shared" ca="1" si="0"/>
        <v>152.44536675000001</v>
      </c>
      <c r="K35" s="1">
        <f t="shared" ca="1" si="1"/>
        <v>177.09170351</v>
      </c>
      <c r="L35" s="1">
        <f t="shared" ca="1" si="2"/>
        <v>164.07455823999999</v>
      </c>
      <c r="M35" s="1">
        <f t="shared" ca="1" si="5"/>
        <v>170.09686224000001</v>
      </c>
      <c r="O35" s="1">
        <f t="shared" ca="1" si="6"/>
        <v>104.44479406016296</v>
      </c>
      <c r="P35" s="1">
        <f t="shared" ca="1" si="7"/>
        <v>101.61120213098769</v>
      </c>
      <c r="Q35" s="1">
        <f t="shared" ca="1" si="8"/>
        <v>104.47416946203934</v>
      </c>
      <c r="R35" s="1">
        <f t="shared" ca="1" si="8"/>
        <v>100.66449570585037</v>
      </c>
      <c r="AB35" s="93">
        <v>37871</v>
      </c>
    </row>
    <row r="36" spans="1:28" x14ac:dyDescent="0.3">
      <c r="A36" s="89">
        <v>43500</v>
      </c>
      <c r="B36" s="90">
        <v>102.29546817000001</v>
      </c>
      <c r="C36" s="90">
        <v>104.77070075</v>
      </c>
      <c r="D36" s="90"/>
      <c r="E36" s="90"/>
      <c r="F36" s="90">
        <v>100.61732794</v>
      </c>
      <c r="G36" s="91">
        <v>112.17624576999999</v>
      </c>
      <c r="I36" s="92">
        <f t="shared" ca="1" si="4"/>
        <v>45936</v>
      </c>
      <c r="J36" s="1">
        <f t="shared" ca="1" si="0"/>
        <v>152.35734120000001</v>
      </c>
      <c r="K36" s="1">
        <f t="shared" ca="1" si="1"/>
        <v>177.18933601000001</v>
      </c>
      <c r="L36" s="1">
        <f t="shared" ca="1" si="2"/>
        <v>163.40031952000001</v>
      </c>
      <c r="M36" s="1">
        <f t="shared" ca="1" si="5"/>
        <v>170.14368848999999</v>
      </c>
      <c r="O36" s="1">
        <f t="shared" ca="1" si="6"/>
        <v>104.38448517286919</v>
      </c>
      <c r="P36" s="1">
        <f t="shared" ca="1" si="7"/>
        <v>101.66722144468463</v>
      </c>
      <c r="Q36" s="1">
        <f t="shared" ca="1" si="8"/>
        <v>104.04484921247263</v>
      </c>
      <c r="R36" s="1">
        <f t="shared" ca="1" si="8"/>
        <v>100.69220780341625</v>
      </c>
      <c r="AB36" s="93">
        <v>37906</v>
      </c>
    </row>
    <row r="37" spans="1:28" x14ac:dyDescent="0.3">
      <c r="A37" s="89">
        <v>43501</v>
      </c>
      <c r="B37" s="90">
        <v>102.23465825</v>
      </c>
      <c r="C37" s="90">
        <v>104.54806541000001</v>
      </c>
      <c r="D37" s="90"/>
      <c r="E37" s="90"/>
      <c r="F37" s="90">
        <v>100.64210021</v>
      </c>
      <c r="G37" s="91">
        <v>111.86058002999999</v>
      </c>
      <c r="I37" s="92">
        <f t="shared" ca="1" si="4"/>
        <v>45937</v>
      </c>
      <c r="J37" s="1">
        <f t="shared" ca="1" si="0"/>
        <v>152.04521195999999</v>
      </c>
      <c r="K37" s="1">
        <f t="shared" ca="1" si="1"/>
        <v>177.28702239</v>
      </c>
      <c r="L37" s="1">
        <f t="shared" ca="1" si="2"/>
        <v>160.83834439</v>
      </c>
      <c r="M37" s="1">
        <f t="shared" ca="1" si="5"/>
        <v>169.70458162</v>
      </c>
      <c r="O37" s="1">
        <f t="shared" ca="1" si="6"/>
        <v>104.17063627154168</v>
      </c>
      <c r="P37" s="1">
        <f t="shared" ca="1" si="7"/>
        <v>101.72327167350331</v>
      </c>
      <c r="Q37" s="1">
        <f t="shared" ca="1" si="8"/>
        <v>102.41351631869374</v>
      </c>
      <c r="R37" s="1">
        <f t="shared" ca="1" si="8"/>
        <v>100.43234133058765</v>
      </c>
      <c r="AB37" s="93">
        <v>37927</v>
      </c>
    </row>
    <row r="38" spans="1:28" x14ac:dyDescent="0.3">
      <c r="A38" s="89">
        <v>43502</v>
      </c>
      <c r="B38" s="90">
        <v>102.00375065</v>
      </c>
      <c r="C38" s="90">
        <v>104.18977465</v>
      </c>
      <c r="D38" s="90"/>
      <c r="E38" s="90"/>
      <c r="F38" s="90">
        <v>100.66687855000001</v>
      </c>
      <c r="G38" s="91">
        <v>107.67835888</v>
      </c>
      <c r="I38" s="92">
        <f t="shared" ca="1" si="4"/>
        <v>45938</v>
      </c>
      <c r="J38" s="1">
        <f t="shared" ca="1" si="0"/>
        <v>152.12600835999999</v>
      </c>
      <c r="K38" s="1">
        <f t="shared" ca="1" si="1"/>
        <v>177.38476266999999</v>
      </c>
      <c r="L38" s="1">
        <f t="shared" ca="1" si="2"/>
        <v>161.73602844000001</v>
      </c>
      <c r="M38" s="1">
        <f t="shared" ca="1" si="5"/>
        <v>169.89154300000001</v>
      </c>
      <c r="O38" s="1">
        <f t="shared" ca="1" si="6"/>
        <v>104.22599225604098</v>
      </c>
      <c r="P38" s="1">
        <f t="shared" ca="1" si="7"/>
        <v>101.77935282891924</v>
      </c>
      <c r="Q38" s="1">
        <f t="shared" ca="1" si="8"/>
        <v>102.98511496609578</v>
      </c>
      <c r="R38" s="1">
        <f t="shared" ca="1" si="8"/>
        <v>100.54298636416631</v>
      </c>
      <c r="AB38" s="93">
        <v>37940</v>
      </c>
    </row>
    <row r="39" spans="1:28" x14ac:dyDescent="0.3">
      <c r="A39" s="89">
        <v>43503</v>
      </c>
      <c r="B39" s="90">
        <v>102.09390242000001</v>
      </c>
      <c r="C39" s="90">
        <v>103.84141964</v>
      </c>
      <c r="D39" s="90"/>
      <c r="E39" s="90"/>
      <c r="F39" s="90">
        <v>100.69166296</v>
      </c>
      <c r="G39" s="91">
        <v>107.41669413</v>
      </c>
      <c r="I39" s="92">
        <f t="shared" ca="1" si="4"/>
        <v>45939</v>
      </c>
      <c r="J39" s="1">
        <f t="shared" ca="1" si="0"/>
        <v>151.95548543999999</v>
      </c>
      <c r="K39" s="1">
        <f t="shared" ca="1" si="1"/>
        <v>177.48255682999999</v>
      </c>
      <c r="L39" s="1">
        <f t="shared" ca="1" si="2"/>
        <v>161.23858437999999</v>
      </c>
      <c r="M39" s="1">
        <f t="shared" ca="1" si="5"/>
        <v>169.96926932</v>
      </c>
      <c r="O39" s="1">
        <f t="shared" ca="1" si="6"/>
        <v>104.1091619997883</v>
      </c>
      <c r="P39" s="1">
        <f t="shared" ca="1" si="7"/>
        <v>101.83546489945694</v>
      </c>
      <c r="Q39" s="1">
        <f t="shared" ca="1" si="8"/>
        <v>102.66836838710266</v>
      </c>
      <c r="R39" s="1">
        <f t="shared" ca="1" si="8"/>
        <v>100.58898533618044</v>
      </c>
      <c r="AB39" s="93">
        <v>37980</v>
      </c>
    </row>
    <row r="40" spans="1:28" x14ac:dyDescent="0.3">
      <c r="A40" s="89">
        <v>43504</v>
      </c>
      <c r="B40" s="90">
        <v>102.16959589</v>
      </c>
      <c r="C40" s="90">
        <v>103.25330111</v>
      </c>
      <c r="D40" s="90"/>
      <c r="E40" s="90"/>
      <c r="F40" s="90">
        <v>100.71645344</v>
      </c>
      <c r="G40" s="91">
        <v>108.48341289</v>
      </c>
      <c r="I40" s="92">
        <f t="shared" ca="1" si="4"/>
        <v>45940</v>
      </c>
      <c r="J40" s="1">
        <f t="shared" ca="1" si="0"/>
        <v>152.12600835999999</v>
      </c>
      <c r="K40" s="1">
        <f t="shared" ca="1" si="1"/>
        <v>177.58040489000001</v>
      </c>
      <c r="L40" s="1">
        <f t="shared" ca="1" si="2"/>
        <v>160.06907484999999</v>
      </c>
      <c r="M40" s="1">
        <f t="shared" ca="1" si="5"/>
        <v>169.62373722000001</v>
      </c>
      <c r="O40" s="1">
        <f t="shared" ca="1" si="6"/>
        <v>104.22599225604098</v>
      </c>
      <c r="P40" s="1">
        <f t="shared" ca="1" si="7"/>
        <v>101.89160789659189</v>
      </c>
      <c r="Q40" s="1">
        <f t="shared" ca="1" si="8"/>
        <v>101.92368537143386</v>
      </c>
      <c r="R40" s="1">
        <f t="shared" ca="1" si="8"/>
        <v>100.38449705733375</v>
      </c>
      <c r="AB40" s="93">
        <v>37987</v>
      </c>
    </row>
    <row r="41" spans="1:28" x14ac:dyDescent="0.3">
      <c r="A41" s="89">
        <v>43507</v>
      </c>
      <c r="B41" s="90">
        <v>102.30992646999999</v>
      </c>
      <c r="C41" s="90">
        <v>103.26560849000001</v>
      </c>
      <c r="D41" s="90"/>
      <c r="E41" s="90"/>
      <c r="F41" s="90">
        <v>100.74125015</v>
      </c>
      <c r="G41" s="91">
        <v>107.42502297999999</v>
      </c>
      <c r="I41" s="92">
        <f t="shared" ca="1" si="4"/>
        <v>45943</v>
      </c>
      <c r="J41" s="1">
        <f t="shared" ca="1" si="0"/>
        <v>151.81047717000001</v>
      </c>
      <c r="K41" s="1">
        <f t="shared" ca="1" si="1"/>
        <v>177.67830683</v>
      </c>
      <c r="L41" s="1">
        <f t="shared" ca="1" si="2"/>
        <v>161.32411440000001</v>
      </c>
      <c r="M41" s="1">
        <f t="shared" ca="1" si="5"/>
        <v>169.43697277000001</v>
      </c>
      <c r="O41" s="1">
        <f t="shared" ca="1" si="6"/>
        <v>104.00981257894296</v>
      </c>
      <c r="P41" s="1">
        <f t="shared" ca="1" si="7"/>
        <v>101.94778180884856</v>
      </c>
      <c r="Q41" s="1">
        <f t="shared" ca="1" si="8"/>
        <v>102.72282946808576</v>
      </c>
      <c r="R41" s="1">
        <f t="shared" ca="1" si="8"/>
        <v>100.2739685682867</v>
      </c>
      <c r="AB41" s="93">
        <v>38040</v>
      </c>
    </row>
    <row r="42" spans="1:28" x14ac:dyDescent="0.3">
      <c r="A42" s="89">
        <v>43508</v>
      </c>
      <c r="B42" s="90">
        <v>102.22062519000001</v>
      </c>
      <c r="C42" s="90">
        <v>103.71976221</v>
      </c>
      <c r="D42" s="90"/>
      <c r="E42" s="90"/>
      <c r="F42" s="90">
        <v>100.76605293999999</v>
      </c>
      <c r="G42" s="91">
        <v>109.42244536</v>
      </c>
      <c r="I42" s="92">
        <f t="shared" ca="1" si="4"/>
        <v>45944</v>
      </c>
      <c r="J42" s="1">
        <f t="shared" ca="1" si="0"/>
        <v>152.04436147000001</v>
      </c>
      <c r="K42" s="1">
        <f t="shared" ca="1" si="1"/>
        <v>177.77626283000001</v>
      </c>
      <c r="L42" s="1">
        <f t="shared" ca="1" si="2"/>
        <v>161.20991129000001</v>
      </c>
      <c r="M42" s="1">
        <f t="shared" ca="1" si="5"/>
        <v>169.46381389999999</v>
      </c>
      <c r="O42" s="1">
        <f t="shared" ca="1" si="6"/>
        <v>104.17005357588626</v>
      </c>
      <c r="P42" s="1">
        <f t="shared" ca="1" si="7"/>
        <v>102.00398673950689</v>
      </c>
      <c r="Q42" s="1">
        <f t="shared" ca="1" si="8"/>
        <v>102.65011085043281</v>
      </c>
      <c r="R42" s="1">
        <f t="shared" ca="1" si="8"/>
        <v>100.28985333406098</v>
      </c>
      <c r="AB42" s="93">
        <v>38041</v>
      </c>
    </row>
    <row r="43" spans="1:28" x14ac:dyDescent="0.3">
      <c r="A43" s="89">
        <v>43509</v>
      </c>
      <c r="B43" s="90">
        <v>102.22742909999999</v>
      </c>
      <c r="C43" s="90">
        <v>104.09511566</v>
      </c>
      <c r="D43" s="90"/>
      <c r="E43" s="90"/>
      <c r="F43" s="90">
        <v>100.79086178999999</v>
      </c>
      <c r="G43" s="91">
        <v>109.05152703</v>
      </c>
      <c r="I43" s="92">
        <f t="shared" ca="1" si="4"/>
        <v>45945</v>
      </c>
      <c r="J43" s="1">
        <f t="shared" ca="1" si="0"/>
        <v>152.49512032000001</v>
      </c>
      <c r="K43" s="1">
        <f t="shared" ca="1" si="1"/>
        <v>177.87427273</v>
      </c>
      <c r="L43" s="1">
        <f t="shared" ca="1" si="2"/>
        <v>162.25746914000001</v>
      </c>
      <c r="M43" s="1">
        <f t="shared" ca="1" si="5"/>
        <v>169.92015788</v>
      </c>
      <c r="O43" s="1">
        <f t="shared" ca="1" si="6"/>
        <v>104.47888169092009</v>
      </c>
      <c r="P43" s="1">
        <f t="shared" ca="1" si="7"/>
        <v>102.06022259676247</v>
      </c>
      <c r="Q43" s="1">
        <f t="shared" ca="1" si="8"/>
        <v>103.31714136092855</v>
      </c>
      <c r="R43" s="1">
        <f t="shared" ca="1" si="8"/>
        <v>100.55992084741867</v>
      </c>
      <c r="AB43" s="93">
        <v>38086</v>
      </c>
    </row>
    <row r="44" spans="1:28" x14ac:dyDescent="0.3">
      <c r="A44" s="89">
        <v>43510</v>
      </c>
      <c r="B44" s="90">
        <v>102.22913007</v>
      </c>
      <c r="C44" s="90">
        <v>104.45790995</v>
      </c>
      <c r="D44" s="90"/>
      <c r="E44" s="90"/>
      <c r="F44" s="90">
        <v>100.81567671000001</v>
      </c>
      <c r="G44" s="91">
        <v>111.52365979</v>
      </c>
      <c r="I44" s="92">
        <f t="shared" ca="1" si="4"/>
        <v>45946</v>
      </c>
      <c r="J44" s="1">
        <f t="shared" ca="1" si="0"/>
        <v>152.16470558</v>
      </c>
      <c r="K44" s="1">
        <f t="shared" ca="1" si="1"/>
        <v>177.97233668999999</v>
      </c>
      <c r="L44" s="1">
        <f t="shared" ca="1" si="2"/>
        <v>161.79819899</v>
      </c>
      <c r="M44" s="1">
        <f t="shared" ca="1" si="5"/>
        <v>169.73443119000001</v>
      </c>
      <c r="O44" s="1">
        <f t="shared" ca="1" si="6"/>
        <v>104.25250485697973</v>
      </c>
      <c r="P44" s="1">
        <f t="shared" ca="1" si="7"/>
        <v>102.1164894724197</v>
      </c>
      <c r="Q44" s="1">
        <f t="shared" ca="1" si="8"/>
        <v>103.02470194805034</v>
      </c>
      <c r="R44" s="1">
        <f t="shared" ca="1" si="8"/>
        <v>100.45000651189385</v>
      </c>
      <c r="AB44" s="93">
        <v>38098</v>
      </c>
    </row>
    <row r="45" spans="1:28" x14ac:dyDescent="0.3">
      <c r="A45" s="89">
        <v>43511</v>
      </c>
      <c r="B45" s="90">
        <v>102.35245089</v>
      </c>
      <c r="C45" s="90">
        <v>105.12460647</v>
      </c>
      <c r="D45" s="90"/>
      <c r="E45" s="90"/>
      <c r="F45" s="90">
        <v>100.8404977</v>
      </c>
      <c r="G45" s="91">
        <v>110.96704903</v>
      </c>
      <c r="I45" s="92">
        <f t="shared" ca="1" si="4"/>
        <v>45947</v>
      </c>
      <c r="J45" s="1">
        <f t="shared" ca="1" si="0"/>
        <v>152.13153653000001</v>
      </c>
      <c r="K45" s="1">
        <f t="shared" ca="1" si="1"/>
        <v>178.07045471999999</v>
      </c>
      <c r="L45" s="1">
        <f t="shared" ca="1" si="2"/>
        <v>163.16200287000001</v>
      </c>
      <c r="M45" s="1">
        <f t="shared" ca="1" si="5"/>
        <v>169.55745862000001</v>
      </c>
      <c r="O45" s="1">
        <f t="shared" ca="1" si="6"/>
        <v>104.22977976752455</v>
      </c>
      <c r="P45" s="1">
        <f t="shared" ca="1" si="7"/>
        <v>102.17278737221635</v>
      </c>
      <c r="Q45" s="1">
        <f t="shared" ca="1" si="8"/>
        <v>103.89310152931687</v>
      </c>
      <c r="R45" s="1">
        <f t="shared" ca="1" si="8"/>
        <v>100.34527292493513</v>
      </c>
      <c r="AB45" s="93">
        <v>38108</v>
      </c>
    </row>
    <row r="46" spans="1:28" x14ac:dyDescent="0.3">
      <c r="A46" s="89">
        <v>43514</v>
      </c>
      <c r="B46" s="90">
        <v>102.63226157</v>
      </c>
      <c r="C46" s="90">
        <v>104.90329316</v>
      </c>
      <c r="D46" s="90"/>
      <c r="E46" s="90"/>
      <c r="F46" s="90">
        <v>100.86532493</v>
      </c>
      <c r="G46" s="91">
        <v>109.81099992999999</v>
      </c>
      <c r="I46" s="92">
        <f t="shared" ca="1" si="4"/>
        <v>45950</v>
      </c>
      <c r="J46" s="1">
        <f t="shared" ca="1" si="0"/>
        <v>151.712671</v>
      </c>
      <c r="K46" s="1">
        <f t="shared" ca="1" si="1"/>
        <v>178.16862681999999</v>
      </c>
      <c r="L46" s="1">
        <f t="shared" ca="1" si="2"/>
        <v>164.42576951000001</v>
      </c>
      <c r="M46" s="1">
        <f t="shared" ca="1" si="5"/>
        <v>170.05806494000001</v>
      </c>
      <c r="O46" s="1">
        <f t="shared" ca="1" si="6"/>
        <v>103.94280270188834</v>
      </c>
      <c r="P46" s="1">
        <f t="shared" ca="1" si="7"/>
        <v>102.22911629615241</v>
      </c>
      <c r="Q46" s="1">
        <f t="shared" ca="1" si="8"/>
        <v>104.6978025842769</v>
      </c>
      <c r="R46" s="1">
        <f t="shared" ca="1" si="8"/>
        <v>100.64153519624534</v>
      </c>
      <c r="AB46" s="93">
        <v>38148</v>
      </c>
    </row>
    <row r="47" spans="1:28" x14ac:dyDescent="0.3">
      <c r="A47" s="89">
        <v>43515</v>
      </c>
      <c r="B47" s="90">
        <v>102.61950425000001</v>
      </c>
      <c r="C47" s="90">
        <v>105.02415433</v>
      </c>
      <c r="D47" s="90"/>
      <c r="E47" s="90"/>
      <c r="F47" s="90">
        <v>100.89015823</v>
      </c>
      <c r="G47" s="91">
        <v>111.11866371000001</v>
      </c>
      <c r="I47" s="92">
        <f t="shared" ca="1" si="4"/>
        <v>45951</v>
      </c>
      <c r="J47" s="1">
        <f t="shared" ca="1" si="0"/>
        <v>151.91381150999999</v>
      </c>
      <c r="K47" s="1">
        <f t="shared" ca="1" si="1"/>
        <v>178.26685316000001</v>
      </c>
      <c r="L47" s="1">
        <f t="shared" ca="1" si="2"/>
        <v>163.94313989</v>
      </c>
      <c r="M47" s="1">
        <f t="shared" ca="1" si="5"/>
        <v>170.28974835</v>
      </c>
      <c r="O47" s="1">
        <f t="shared" ca="1" si="6"/>
        <v>104.08060996748111</v>
      </c>
      <c r="P47" s="1">
        <f t="shared" ca="1" si="7"/>
        <v>102.28547634177005</v>
      </c>
      <c r="Q47" s="1">
        <f t="shared" ca="1" si="8"/>
        <v>104.39048907237016</v>
      </c>
      <c r="R47" s="1">
        <f t="shared" ca="1" si="8"/>
        <v>100.77864703548758</v>
      </c>
      <c r="AB47" s="93">
        <v>38237</v>
      </c>
    </row>
    <row r="48" spans="1:28" x14ac:dyDescent="0.3">
      <c r="A48" s="89">
        <v>43516</v>
      </c>
      <c r="B48" s="90">
        <v>102.83552830000001</v>
      </c>
      <c r="C48" s="90">
        <v>104.65326322</v>
      </c>
      <c r="D48" s="90"/>
      <c r="E48" s="90"/>
      <c r="F48" s="90">
        <v>100.91499760000001</v>
      </c>
      <c r="G48" s="91">
        <v>109.85074401999999</v>
      </c>
      <c r="I48" s="92">
        <f t="shared" ca="1" si="4"/>
        <v>45952</v>
      </c>
      <c r="J48" s="1">
        <f t="shared" ca="1" si="0"/>
        <v>151.72585357</v>
      </c>
      <c r="K48" s="1">
        <f t="shared" ca="1" si="1"/>
        <v>178.36513357000001</v>
      </c>
      <c r="L48" s="1">
        <f t="shared" ca="1" si="2"/>
        <v>164.83933339000001</v>
      </c>
      <c r="M48" s="1">
        <f t="shared" ca="1" si="5"/>
        <v>170.95694498</v>
      </c>
      <c r="O48" s="1">
        <f t="shared" ca="1" si="6"/>
        <v>103.95183446741973</v>
      </c>
      <c r="P48" s="1">
        <f t="shared" ca="1" si="7"/>
        <v>102.3418674115271</v>
      </c>
      <c r="Q48" s="1">
        <f t="shared" ca="1" si="8"/>
        <v>104.96113861483501</v>
      </c>
      <c r="R48" s="1">
        <f t="shared" ca="1" si="8"/>
        <v>101.17349860071415</v>
      </c>
      <c r="AB48" s="93">
        <v>38272</v>
      </c>
    </row>
    <row r="49" spans="1:28" x14ac:dyDescent="0.3">
      <c r="A49" s="89">
        <v>43517</v>
      </c>
      <c r="B49" s="90">
        <v>102.47619695</v>
      </c>
      <c r="C49" s="90">
        <v>104.66261541</v>
      </c>
      <c r="D49" s="90"/>
      <c r="E49" s="90"/>
      <c r="F49" s="90">
        <v>100.93984321000001</v>
      </c>
      <c r="G49" s="91">
        <v>110.29160423</v>
      </c>
      <c r="I49" s="92">
        <f t="shared" ca="1" si="4"/>
        <v>45953</v>
      </c>
      <c r="J49" s="1">
        <f t="shared" ca="1" si="0"/>
        <v>151.72330210999999</v>
      </c>
      <c r="K49" s="1">
        <f t="shared" ca="1" si="1"/>
        <v>178.46346822999999</v>
      </c>
      <c r="L49" s="1">
        <f t="shared" ca="1" si="2"/>
        <v>165.80442196000001</v>
      </c>
      <c r="M49" s="1">
        <f t="shared" ca="1" si="5"/>
        <v>171.44659837</v>
      </c>
      <c r="O49" s="1">
        <f t="shared" ca="1" si="6"/>
        <v>103.95008638730464</v>
      </c>
      <c r="P49" s="1">
        <f t="shared" ca="1" si="7"/>
        <v>102.39828960870346</v>
      </c>
      <c r="Q49" s="1">
        <f t="shared" ca="1" si="8"/>
        <v>105.57565696484376</v>
      </c>
      <c r="R49" s="1">
        <f t="shared" ca="1" si="8"/>
        <v>101.46327885254186</v>
      </c>
      <c r="AB49" s="93">
        <v>38293</v>
      </c>
    </row>
    <row r="50" spans="1:28" x14ac:dyDescent="0.3">
      <c r="A50" s="89">
        <v>43518</v>
      </c>
      <c r="B50" s="90">
        <v>102.64969658</v>
      </c>
      <c r="C50" s="90">
        <v>104.68144633</v>
      </c>
      <c r="D50" s="90"/>
      <c r="E50" s="90"/>
      <c r="F50" s="90">
        <v>100.96469489</v>
      </c>
      <c r="G50" s="91">
        <v>111.37631195</v>
      </c>
      <c r="I50" s="92">
        <f t="shared" ca="1" si="4"/>
        <v>45954</v>
      </c>
      <c r="J50" s="1">
        <f t="shared" ca="1" si="0"/>
        <v>152.18043961999999</v>
      </c>
      <c r="K50" s="1">
        <f t="shared" ca="1" si="1"/>
        <v>178.56185694999999</v>
      </c>
      <c r="L50" s="1">
        <f t="shared" ca="1" si="2"/>
        <v>166.31784103000001</v>
      </c>
      <c r="M50" s="1">
        <f t="shared" ca="1" si="5"/>
        <v>172.1658372</v>
      </c>
      <c r="O50" s="1">
        <f t="shared" ca="1" si="6"/>
        <v>104.26328470947747</v>
      </c>
      <c r="P50" s="1">
        <f t="shared" ca="1" si="7"/>
        <v>102.4547428242815</v>
      </c>
      <c r="Q50" s="1">
        <f t="shared" ca="1" si="8"/>
        <v>105.90257560170983</v>
      </c>
      <c r="R50" s="1">
        <f t="shared" ca="1" si="8"/>
        <v>101.88892935050261</v>
      </c>
      <c r="AB50" s="93">
        <v>38306</v>
      </c>
    </row>
    <row r="51" spans="1:28" x14ac:dyDescent="0.3">
      <c r="A51" s="89">
        <v>43521</v>
      </c>
      <c r="B51" s="90">
        <v>102.22615336</v>
      </c>
      <c r="C51" s="90">
        <v>104.63290707</v>
      </c>
      <c r="D51" s="90"/>
      <c r="E51" s="90"/>
      <c r="F51" s="90">
        <v>100.98955263000001</v>
      </c>
      <c r="G51" s="91">
        <v>110.64162079</v>
      </c>
      <c r="I51" s="92">
        <f t="shared" ca="1" si="4"/>
        <v>45957</v>
      </c>
      <c r="J51" s="1">
        <f t="shared" ca="1" si="0"/>
        <v>152.35946741999999</v>
      </c>
      <c r="K51" s="1">
        <f t="shared" ca="1" si="1"/>
        <v>178.66029990999999</v>
      </c>
      <c r="L51" s="1">
        <f t="shared" ca="1" si="2"/>
        <v>167.22455937000001</v>
      </c>
      <c r="M51" s="1">
        <f t="shared" ca="1" si="5"/>
        <v>172.27110116</v>
      </c>
      <c r="O51" s="1">
        <f t="shared" ca="1" si="6"/>
        <v>104.38594190858217</v>
      </c>
      <c r="P51" s="1">
        <f t="shared" ca="1" si="7"/>
        <v>102.51122716154107</v>
      </c>
      <c r="Q51" s="1">
        <f t="shared" ca="1" si="8"/>
        <v>106.47992681644804</v>
      </c>
      <c r="R51" s="1">
        <f t="shared" ca="1" si="8"/>
        <v>101.95122528771073</v>
      </c>
      <c r="AB51" s="93">
        <v>38346</v>
      </c>
    </row>
    <row r="52" spans="1:28" x14ac:dyDescent="0.3">
      <c r="A52" s="89">
        <v>43522</v>
      </c>
      <c r="B52" s="90">
        <v>102.46088816</v>
      </c>
      <c r="C52" s="90">
        <v>104.65694447</v>
      </c>
      <c r="D52" s="90"/>
      <c r="E52" s="90"/>
      <c r="F52" s="90">
        <v>101.01441645</v>
      </c>
      <c r="G52" s="91">
        <v>111.05419476</v>
      </c>
      <c r="I52" s="92">
        <f t="shared" ca="1" si="4"/>
        <v>45958</v>
      </c>
      <c r="J52" s="1">
        <f t="shared" ca="1" si="0"/>
        <v>152.42750649999999</v>
      </c>
      <c r="K52" s="1">
        <f t="shared" ca="1" si="1"/>
        <v>178.7587973</v>
      </c>
      <c r="L52" s="1">
        <f t="shared" ca="1" si="2"/>
        <v>167.74772956000001</v>
      </c>
      <c r="M52" s="1">
        <f t="shared" ca="1" si="5"/>
        <v>172.01058226000001</v>
      </c>
      <c r="O52" s="1">
        <f t="shared" ca="1" si="6"/>
        <v>104.43255747880345</v>
      </c>
      <c r="P52" s="1">
        <f t="shared" ca="1" si="7"/>
        <v>102.5677427294999</v>
      </c>
      <c r="Q52" s="1">
        <f t="shared" ca="1" si="8"/>
        <v>106.81305446081811</v>
      </c>
      <c r="R52" s="1">
        <f t="shared" ca="1" si="8"/>
        <v>101.79704840669724</v>
      </c>
      <c r="AB52" s="93">
        <v>38353</v>
      </c>
    </row>
    <row r="53" spans="1:28" x14ac:dyDescent="0.3">
      <c r="A53" s="89">
        <v>43523</v>
      </c>
      <c r="B53" s="90">
        <v>102.94651703</v>
      </c>
      <c r="C53" s="90">
        <v>104.93485104</v>
      </c>
      <c r="D53" s="90"/>
      <c r="E53" s="90"/>
      <c r="F53" s="90">
        <v>101.0392865</v>
      </c>
      <c r="G53" s="91">
        <v>110.7183327</v>
      </c>
      <c r="I53" s="92">
        <f t="shared" ca="1" si="4"/>
        <v>45959</v>
      </c>
      <c r="J53" s="1">
        <f t="shared" ca="1" si="0"/>
        <v>152.64905872</v>
      </c>
      <c r="K53" s="1">
        <f t="shared" ca="1" si="1"/>
        <v>178.85734894000001</v>
      </c>
      <c r="L53" s="1">
        <f t="shared" ca="1" si="2"/>
        <v>169.11770043999999</v>
      </c>
      <c r="M53" s="1">
        <f t="shared" ca="1" si="5"/>
        <v>171.85538291</v>
      </c>
      <c r="O53" s="1">
        <f t="shared" ca="1" si="6"/>
        <v>104.5843494058708</v>
      </c>
      <c r="P53" s="1">
        <f t="shared" ca="1" si="7"/>
        <v>102.62428942487806</v>
      </c>
      <c r="Q53" s="1">
        <f t="shared" ca="1" si="8"/>
        <v>107.68538086785202</v>
      </c>
      <c r="R53" s="1">
        <f t="shared" ca="1" si="8"/>
        <v>101.70520036143711</v>
      </c>
      <c r="AB53" s="93">
        <v>38390</v>
      </c>
    </row>
    <row r="54" spans="1:28" x14ac:dyDescent="0.3">
      <c r="A54" s="89">
        <v>43524</v>
      </c>
      <c r="B54" s="90">
        <v>103.52825109</v>
      </c>
      <c r="C54" s="90">
        <v>104.95957919</v>
      </c>
      <c r="D54" s="90"/>
      <c r="E54" s="90"/>
      <c r="F54" s="90">
        <v>101.06416263</v>
      </c>
      <c r="G54" s="91">
        <v>108.75790087999999</v>
      </c>
      <c r="I54" s="92">
        <f t="shared" ca="1" si="4"/>
        <v>45960</v>
      </c>
      <c r="J54" s="1">
        <f t="shared" ca="1" si="0"/>
        <v>152.47938629000001</v>
      </c>
      <c r="K54" s="1">
        <f t="shared" ca="1" si="1"/>
        <v>178.95595481999999</v>
      </c>
      <c r="L54" s="1">
        <f t="shared" ca="1" si="2"/>
        <v>169.28529012000001</v>
      </c>
      <c r="M54" s="1">
        <f t="shared" ca="1" si="5"/>
        <v>171.68385859</v>
      </c>
      <c r="O54" s="1">
        <f t="shared" ca="1" si="6"/>
        <v>104.46810184527357</v>
      </c>
      <c r="P54" s="1">
        <f t="shared" ca="1" si="7"/>
        <v>102.68086724193778</v>
      </c>
      <c r="Q54" s="1">
        <f t="shared" ca="1" si="8"/>
        <v>107.79209328454981</v>
      </c>
      <c r="R54" s="1">
        <f t="shared" ca="1" si="8"/>
        <v>101.60369108638812</v>
      </c>
      <c r="AB54" s="93">
        <v>38391</v>
      </c>
    </row>
    <row r="55" spans="1:28" x14ac:dyDescent="0.3">
      <c r="A55" s="89">
        <v>43525</v>
      </c>
      <c r="B55" s="90">
        <v>103.94499041</v>
      </c>
      <c r="C55" s="90">
        <v>104.93632423</v>
      </c>
      <c r="D55" s="90"/>
      <c r="E55" s="90"/>
      <c r="F55" s="90">
        <v>101.08904482</v>
      </c>
      <c r="G55" s="91">
        <v>107.64216478</v>
      </c>
      <c r="I55" s="92">
        <f t="shared" ca="1" si="4"/>
        <v>45961</v>
      </c>
      <c r="J55" s="1">
        <f t="shared" ca="1" si="0"/>
        <v>152.81490396000001</v>
      </c>
      <c r="K55" s="1">
        <f t="shared" ca="1" si="1"/>
        <v>179.05461513</v>
      </c>
      <c r="L55" s="1">
        <f t="shared" ca="1" si="2"/>
        <v>170.15027319000001</v>
      </c>
      <c r="M55" s="1">
        <f t="shared" ca="1" si="5"/>
        <v>172.04299906</v>
      </c>
      <c r="O55" s="1">
        <f t="shared" ca="1" si="6"/>
        <v>104.69797484629539</v>
      </c>
      <c r="P55" s="1">
        <f t="shared" ca="1" si="7"/>
        <v>102.73747628969676</v>
      </c>
      <c r="Q55" s="1">
        <f t="shared" ca="1" si="8"/>
        <v>108.34286964382417</v>
      </c>
      <c r="R55" s="1">
        <f t="shared" ca="1" si="8"/>
        <v>101.8162328924157</v>
      </c>
      <c r="AB55" s="93">
        <v>38436</v>
      </c>
    </row>
    <row r="56" spans="1:28" x14ac:dyDescent="0.3">
      <c r="A56" s="89">
        <v>43528</v>
      </c>
      <c r="B56" s="90"/>
      <c r="C56" s="90"/>
      <c r="D56" s="90"/>
      <c r="E56" s="90"/>
      <c r="F56" s="90"/>
      <c r="G56" s="91"/>
      <c r="I56" s="92">
        <f t="shared" ca="1" si="4"/>
        <v>45964</v>
      </c>
      <c r="J56" s="1">
        <f t="shared" ca="1" si="0"/>
        <v>152.72517743</v>
      </c>
      <c r="K56" s="1">
        <f t="shared" ca="1" si="1"/>
        <v>179.15332985000001</v>
      </c>
      <c r="L56" s="1">
        <f t="shared" ca="1" si="2"/>
        <v>171.19002559</v>
      </c>
      <c r="M56" s="1">
        <f t="shared" ca="1" si="5"/>
        <v>171.96367823</v>
      </c>
      <c r="O56" s="1">
        <f t="shared" ca="1" si="6"/>
        <v>104.6365005676907</v>
      </c>
      <c r="P56" s="1">
        <f t="shared" ca="1" si="7"/>
        <v>102.79411655667944</v>
      </c>
      <c r="Q56" s="1">
        <f t="shared" ca="1" si="8"/>
        <v>109.00493004856571</v>
      </c>
      <c r="R56" s="1">
        <f t="shared" ca="1" si="8"/>
        <v>101.76929027839115</v>
      </c>
      <c r="AB56" s="93">
        <v>38463</v>
      </c>
    </row>
    <row r="57" spans="1:28" x14ac:dyDescent="0.3">
      <c r="A57" s="89">
        <v>43529</v>
      </c>
      <c r="B57" s="90"/>
      <c r="C57" s="90"/>
      <c r="D57" s="90"/>
      <c r="E57" s="90"/>
      <c r="F57" s="90"/>
      <c r="G57" s="91"/>
      <c r="I57" s="92">
        <f t="shared" ca="1" si="4"/>
        <v>45965</v>
      </c>
      <c r="J57" s="1">
        <f t="shared" ca="1" si="0"/>
        <v>152.64268006</v>
      </c>
      <c r="K57" s="1">
        <f t="shared" ca="1" si="1"/>
        <v>179.25209900999999</v>
      </c>
      <c r="L57" s="1">
        <f t="shared" ca="1" si="2"/>
        <v>171.47443537999999</v>
      </c>
      <c r="M57" s="1">
        <f t="shared" ca="1" si="5"/>
        <v>171.81262269999999</v>
      </c>
      <c r="O57" s="1">
        <f t="shared" ca="1" si="6"/>
        <v>104.57997919873178</v>
      </c>
      <c r="P57" s="1">
        <f t="shared" ca="1" si="7"/>
        <v>102.85078806009913</v>
      </c>
      <c r="Q57" s="1">
        <f t="shared" ca="1" si="8"/>
        <v>109.18602745279371</v>
      </c>
      <c r="R57" s="1">
        <f t="shared" ca="1" si="8"/>
        <v>101.67989457437415</v>
      </c>
      <c r="AB57" s="93">
        <v>38473</v>
      </c>
    </row>
    <row r="58" spans="1:28" x14ac:dyDescent="0.3">
      <c r="A58" s="89">
        <v>43530</v>
      </c>
      <c r="B58" s="90">
        <v>104.2566944</v>
      </c>
      <c r="C58" s="90">
        <v>104.88635936</v>
      </c>
      <c r="D58" s="90"/>
      <c r="E58" s="90"/>
      <c r="F58" s="90">
        <v>101.11393326</v>
      </c>
      <c r="G58" s="91">
        <v>107.20196451</v>
      </c>
      <c r="I58" s="92">
        <f t="shared" ca="1" si="4"/>
        <v>45966</v>
      </c>
      <c r="J58" s="1">
        <f t="shared" ca="1" si="0"/>
        <v>152.69285887000001</v>
      </c>
      <c r="K58" s="1">
        <f t="shared" ca="1" si="1"/>
        <v>179.35092258</v>
      </c>
      <c r="L58" s="1">
        <f t="shared" ca="1" si="2"/>
        <v>174.42166538999999</v>
      </c>
      <c r="M58" s="1">
        <f t="shared" ca="1" si="5"/>
        <v>172.08455875999999</v>
      </c>
      <c r="O58" s="1">
        <f t="shared" ca="1" si="6"/>
        <v>104.61435817389098</v>
      </c>
      <c r="P58" s="1">
        <f t="shared" ca="1" si="7"/>
        <v>102.90749078274253</v>
      </c>
      <c r="Q58" s="1">
        <f t="shared" ca="1" si="8"/>
        <v>111.06267067409041</v>
      </c>
      <c r="R58" s="1">
        <f t="shared" ca="1" si="8"/>
        <v>101.84082820938448</v>
      </c>
      <c r="AB58" s="93">
        <v>38498</v>
      </c>
    </row>
    <row r="59" spans="1:28" x14ac:dyDescent="0.3">
      <c r="A59" s="89">
        <v>43531</v>
      </c>
      <c r="B59" s="90">
        <v>104.48675151</v>
      </c>
      <c r="C59" s="90">
        <v>104.90156801000001</v>
      </c>
      <c r="D59" s="90"/>
      <c r="E59" s="90"/>
      <c r="F59" s="90">
        <v>101.13882776</v>
      </c>
      <c r="G59" s="91">
        <v>107.34225787</v>
      </c>
      <c r="I59" s="92">
        <f t="shared" ca="1" si="4"/>
        <v>45967</v>
      </c>
      <c r="J59" s="1">
        <f t="shared" ca="1" si="0"/>
        <v>152.77620673999999</v>
      </c>
      <c r="K59" s="1">
        <f t="shared" ca="1" si="1"/>
        <v>179.44980057999999</v>
      </c>
      <c r="L59" s="1">
        <f t="shared" ca="1" si="2"/>
        <v>174.47194571</v>
      </c>
      <c r="M59" s="1">
        <f t="shared" ca="1" si="5"/>
        <v>172.48142161999999</v>
      </c>
      <c r="O59" s="1">
        <f t="shared" ca="1" si="6"/>
        <v>104.67146224535664</v>
      </c>
      <c r="P59" s="1">
        <f t="shared" ca="1" si="7"/>
        <v>102.96422473608517</v>
      </c>
      <c r="Q59" s="1">
        <f t="shared" ca="1" si="8"/>
        <v>111.09468657423137</v>
      </c>
      <c r="R59" s="1">
        <f t="shared" ca="1" si="8"/>
        <v>102.07569438586874</v>
      </c>
      <c r="AB59" s="93">
        <v>38602</v>
      </c>
    </row>
    <row r="60" spans="1:28" x14ac:dyDescent="0.3">
      <c r="A60" s="89">
        <v>43532</v>
      </c>
      <c r="B60" s="90">
        <v>104.61347428000001</v>
      </c>
      <c r="C60" s="90">
        <v>105.15757508999999</v>
      </c>
      <c r="D60" s="90"/>
      <c r="E60" s="90"/>
      <c r="F60" s="90">
        <v>101.16372833</v>
      </c>
      <c r="G60" s="91">
        <v>108.50816051</v>
      </c>
      <c r="I60" s="92">
        <f t="shared" ca="1" si="4"/>
        <v>45968</v>
      </c>
      <c r="J60" s="1">
        <f t="shared" ca="1" si="0"/>
        <v>152.94332771000001</v>
      </c>
      <c r="K60" s="1">
        <f t="shared" ca="1" si="1"/>
        <v>179.54873318</v>
      </c>
      <c r="L60" s="1">
        <f t="shared" ca="1" si="2"/>
        <v>175.29675230999999</v>
      </c>
      <c r="M60" s="1">
        <f t="shared" ca="1" si="5"/>
        <v>172.80329728000001</v>
      </c>
      <c r="O60" s="1">
        <f t="shared" ca="1" si="6"/>
        <v>104.78596172583879</v>
      </c>
      <c r="P60" s="1">
        <f t="shared" ca="1" si="7"/>
        <v>103.02099001766922</v>
      </c>
      <c r="Q60" s="1">
        <f t="shared" ca="1" si="8"/>
        <v>111.61988064103947</v>
      </c>
      <c r="R60" s="1">
        <f t="shared" ca="1" si="8"/>
        <v>102.26618262043813</v>
      </c>
      <c r="AB60" s="93">
        <v>38637</v>
      </c>
    </row>
    <row r="61" spans="1:28" x14ac:dyDescent="0.3">
      <c r="A61" s="89">
        <v>43535</v>
      </c>
      <c r="B61" s="90">
        <v>104.7589078</v>
      </c>
      <c r="C61" s="90">
        <v>105.73857743000001</v>
      </c>
      <c r="D61" s="90"/>
      <c r="E61" s="90"/>
      <c r="F61" s="90">
        <v>101.18863515</v>
      </c>
      <c r="G61" s="91">
        <v>111.53676749</v>
      </c>
      <c r="I61" s="92">
        <f t="shared" ca="1" si="4"/>
        <v>45971</v>
      </c>
      <c r="J61" s="1">
        <f t="shared" ca="1" si="0"/>
        <v>152.79279126</v>
      </c>
      <c r="K61" s="1">
        <f t="shared" ca="1" si="1"/>
        <v>179.64772038999999</v>
      </c>
      <c r="L61" s="1">
        <f t="shared" ca="1" si="2"/>
        <v>176.65506051</v>
      </c>
      <c r="M61" s="1">
        <f t="shared" ca="1" si="5"/>
        <v>173.12888140999999</v>
      </c>
      <c r="O61" s="1">
        <f t="shared" ca="1" si="6"/>
        <v>104.68282478665859</v>
      </c>
      <c r="P61" s="1">
        <f t="shared" ca="1" si="7"/>
        <v>103.07778663323244</v>
      </c>
      <c r="Q61" s="1">
        <f t="shared" ca="1" si="8"/>
        <v>112.48478085829865</v>
      </c>
      <c r="R61" s="1">
        <f t="shared" ca="1" si="8"/>
        <v>102.45886555311935</v>
      </c>
      <c r="AB61" s="93">
        <v>38658</v>
      </c>
    </row>
    <row r="62" spans="1:28" x14ac:dyDescent="0.3">
      <c r="A62" s="89">
        <v>43536</v>
      </c>
      <c r="B62" s="90">
        <v>104.80908660999999</v>
      </c>
      <c r="C62" s="90">
        <v>105.87359533</v>
      </c>
      <c r="D62" s="90"/>
      <c r="E62" s="90"/>
      <c r="F62" s="90">
        <v>101.21354803</v>
      </c>
      <c r="G62" s="91">
        <v>111.31081896000001</v>
      </c>
      <c r="I62" s="92">
        <f t="shared" ca="1" si="4"/>
        <v>45972</v>
      </c>
      <c r="J62" s="1">
        <f t="shared" ca="1" si="0"/>
        <v>152.77663197999999</v>
      </c>
      <c r="K62" s="1">
        <f t="shared" ca="1" si="1"/>
        <v>179.74676202000001</v>
      </c>
      <c r="L62" s="1">
        <f t="shared" ca="1" si="2"/>
        <v>179.48970312</v>
      </c>
      <c r="M62" s="1">
        <f t="shared" ca="1" si="5"/>
        <v>173.97642328000001</v>
      </c>
      <c r="O62" s="1">
        <f t="shared" ca="1" si="6"/>
        <v>104.67175358975872</v>
      </c>
      <c r="P62" s="1">
        <f t="shared" ca="1" si="7"/>
        <v>103.13461447375713</v>
      </c>
      <c r="Q62" s="1">
        <f t="shared" ca="1" si="8"/>
        <v>114.28973426227655</v>
      </c>
      <c r="R62" s="1">
        <f t="shared" ca="1" si="8"/>
        <v>102.96044667466153</v>
      </c>
      <c r="AB62" s="93">
        <v>38671</v>
      </c>
    </row>
    <row r="63" spans="1:28" x14ac:dyDescent="0.3">
      <c r="A63" s="89">
        <v>43537</v>
      </c>
      <c r="B63" s="90">
        <v>104.81929246999999</v>
      </c>
      <c r="C63" s="90">
        <v>106.23056185999999</v>
      </c>
      <c r="D63" s="90"/>
      <c r="E63" s="90"/>
      <c r="F63" s="90">
        <v>101.23846698</v>
      </c>
      <c r="G63" s="91">
        <v>112.53494391</v>
      </c>
      <c r="I63" s="92">
        <f t="shared" ca="1" si="4"/>
        <v>45973</v>
      </c>
      <c r="J63" s="1">
        <f t="shared" ca="1" si="0"/>
        <v>152.96288894</v>
      </c>
      <c r="K63" s="1">
        <f t="shared" ca="1" si="1"/>
        <v>179.84585824999999</v>
      </c>
      <c r="L63" s="1">
        <f t="shared" ca="1" si="2"/>
        <v>179.35805719999999</v>
      </c>
      <c r="M63" s="1">
        <f t="shared" ca="1" si="5"/>
        <v>174.46738409</v>
      </c>
      <c r="O63" s="1">
        <f t="shared" ca="1" si="6"/>
        <v>104.7993636985092</v>
      </c>
      <c r="P63" s="1">
        <f t="shared" ca="1" si="7"/>
        <v>103.19147364252319</v>
      </c>
      <c r="Q63" s="1">
        <f t="shared" ca="1" si="8"/>
        <v>114.20590896783359</v>
      </c>
      <c r="R63" s="1">
        <f t="shared" ca="1" si="8"/>
        <v>103.25100066665846</v>
      </c>
      <c r="AB63" s="93">
        <v>38711</v>
      </c>
    </row>
    <row r="64" spans="1:28" x14ac:dyDescent="0.3">
      <c r="A64" s="89">
        <v>43538</v>
      </c>
      <c r="B64" s="90">
        <v>105.07826618999999</v>
      </c>
      <c r="C64" s="90">
        <v>106.17041792000001</v>
      </c>
      <c r="D64" s="90"/>
      <c r="E64" s="90"/>
      <c r="F64" s="90">
        <v>101.26339217</v>
      </c>
      <c r="G64" s="91">
        <v>112.19448504</v>
      </c>
      <c r="I64" s="92">
        <f t="shared" ca="1" si="4"/>
        <v>45974</v>
      </c>
      <c r="J64" s="1">
        <f t="shared" ca="1" si="0"/>
        <v>152.70859290999999</v>
      </c>
      <c r="K64" s="1">
        <f t="shared" ca="1" si="1"/>
        <v>179.94500926000001</v>
      </c>
      <c r="L64" s="1">
        <f t="shared" ca="1" si="2"/>
        <v>178.82274645999999</v>
      </c>
      <c r="M64" s="1">
        <f t="shared" ca="1" si="5"/>
        <v>174.2603671</v>
      </c>
      <c r="O64" s="1">
        <f t="shared" ca="1" si="6"/>
        <v>104.62513802638874</v>
      </c>
      <c r="P64" s="1">
        <f t="shared" ca="1" si="7"/>
        <v>103.2483642428106</v>
      </c>
      <c r="Q64" s="1">
        <f t="shared" ca="1" si="8"/>
        <v>113.86505085085604</v>
      </c>
      <c r="R64" s="1">
        <f t="shared" ca="1" si="8"/>
        <v>103.12848658482025</v>
      </c>
      <c r="AB64" s="93">
        <v>38718</v>
      </c>
    </row>
    <row r="65" spans="1:28" x14ac:dyDescent="0.3">
      <c r="A65" s="89">
        <v>43539</v>
      </c>
      <c r="B65" s="90">
        <v>105.57835335999999</v>
      </c>
      <c r="C65" s="90">
        <v>106.30721806</v>
      </c>
      <c r="D65" s="90"/>
      <c r="E65" s="90"/>
      <c r="F65" s="90">
        <v>101.28832344</v>
      </c>
      <c r="G65" s="91">
        <v>112.79988557999999</v>
      </c>
      <c r="I65" s="92">
        <f t="shared" ca="1" si="4"/>
        <v>45975</v>
      </c>
      <c r="J65" s="1">
        <f t="shared" ca="1" si="0"/>
        <v>153.79891903000001</v>
      </c>
      <c r="K65" s="1">
        <f t="shared" ca="1" si="1"/>
        <v>180.04421486999999</v>
      </c>
      <c r="L65" s="1">
        <f t="shared" ca="1" si="2"/>
        <v>179.47842731</v>
      </c>
      <c r="M65" s="1">
        <f t="shared" ca="1" si="5"/>
        <v>174.5133056</v>
      </c>
      <c r="O65" s="1">
        <f t="shared" ca="1" si="6"/>
        <v>105.37215244532199</v>
      </c>
      <c r="P65" s="1">
        <f t="shared" ca="1" si="7"/>
        <v>103.30528617133938</v>
      </c>
      <c r="Q65" s="1">
        <f t="shared" ca="1" si="8"/>
        <v>114.28255441125395</v>
      </c>
      <c r="R65" s="1">
        <f t="shared" ca="1" si="8"/>
        <v>103.27817733285515</v>
      </c>
      <c r="AB65" s="93">
        <v>38775</v>
      </c>
    </row>
    <row r="66" spans="1:28" x14ac:dyDescent="0.3">
      <c r="A66" s="89">
        <v>43542</v>
      </c>
      <c r="B66" s="90">
        <v>105.68806637</v>
      </c>
      <c r="C66" s="90">
        <v>106.53179828</v>
      </c>
      <c r="D66" s="90"/>
      <c r="E66" s="90"/>
      <c r="F66" s="90">
        <v>101.31326094000001</v>
      </c>
      <c r="G66" s="91">
        <v>113.77521453999999</v>
      </c>
      <c r="I66" s="92">
        <f t="shared" ca="1" si="4"/>
        <v>45978</v>
      </c>
      <c r="J66" s="1">
        <f t="shared" ca="1" si="0"/>
        <v>153.78913840999999</v>
      </c>
      <c r="K66" s="1">
        <f t="shared" ca="1" si="1"/>
        <v>180.14347509000001</v>
      </c>
      <c r="L66" s="1">
        <f t="shared" ca="1" si="2"/>
        <v>178.62988576000001</v>
      </c>
      <c r="M66" s="1">
        <f t="shared" ca="1" si="5"/>
        <v>174.21827571</v>
      </c>
      <c r="O66" s="1">
        <f t="shared" ca="1" si="6"/>
        <v>105.36545145556113</v>
      </c>
      <c r="P66" s="1">
        <f t="shared" ca="1" si="7"/>
        <v>103.36223943384735</v>
      </c>
      <c r="Q66" s="1">
        <f t="shared" ca="1" si="8"/>
        <v>113.74224715922645</v>
      </c>
      <c r="R66" s="1">
        <f t="shared" ca="1" si="8"/>
        <v>103.10357661004406</v>
      </c>
      <c r="AB66" s="93">
        <v>38776</v>
      </c>
    </row>
    <row r="67" spans="1:28" x14ac:dyDescent="0.3">
      <c r="A67" s="89">
        <v>43543</v>
      </c>
      <c r="B67" s="90">
        <v>105.46778987</v>
      </c>
      <c r="C67" s="90">
        <v>106.63347194000001</v>
      </c>
      <c r="D67" s="90"/>
      <c r="E67" s="90"/>
      <c r="F67" s="90">
        <v>101.33820452000001</v>
      </c>
      <c r="G67" s="91">
        <v>113.31377114999999</v>
      </c>
      <c r="I67" s="92">
        <f t="shared" ca="1" si="4"/>
        <v>45979</v>
      </c>
      <c r="J67" s="1">
        <f t="shared" ca="1" si="0"/>
        <v>153.76447425000001</v>
      </c>
      <c r="K67" s="1">
        <f t="shared" ca="1" si="1"/>
        <v>180.24279007999999</v>
      </c>
      <c r="L67" s="1">
        <f t="shared" ca="1" si="2"/>
        <v>178.09419954000001</v>
      </c>
      <c r="M67" s="1">
        <f t="shared" ca="1" si="5"/>
        <v>174.2999331</v>
      </c>
      <c r="O67" s="1">
        <f t="shared" ca="1" si="6"/>
        <v>105.34855331580927</v>
      </c>
      <c r="P67" s="1">
        <f t="shared" ca="1" si="7"/>
        <v>103.41922412213883</v>
      </c>
      <c r="Q67" s="1">
        <f t="shared" ca="1" si="8"/>
        <v>113.40114995605802</v>
      </c>
      <c r="R67" s="1">
        <f t="shared" ca="1" si="8"/>
        <v>103.15190201638464</v>
      </c>
      <c r="AB67" s="93">
        <v>38821</v>
      </c>
    </row>
    <row r="68" spans="1:28" x14ac:dyDescent="0.3">
      <c r="A68" s="89">
        <v>43544</v>
      </c>
      <c r="B68" s="90">
        <v>105.5902602</v>
      </c>
      <c r="C68" s="90">
        <v>106.8580778</v>
      </c>
      <c r="D68" s="90"/>
      <c r="E68" s="90"/>
      <c r="F68" s="90">
        <v>101.36315415999999</v>
      </c>
      <c r="G68" s="91">
        <v>111.55356173</v>
      </c>
      <c r="I68" s="92">
        <f t="shared" ca="1" si="4"/>
        <v>45980</v>
      </c>
      <c r="J68" s="1">
        <f t="shared" ca="1" si="0"/>
        <v>153.92223985000001</v>
      </c>
      <c r="K68" s="1">
        <f t="shared" ca="1" si="1"/>
        <v>180.34215986000001</v>
      </c>
      <c r="L68" s="1">
        <f t="shared" ca="1" si="2"/>
        <v>176.79541076000001</v>
      </c>
      <c r="M68" s="1">
        <f t="shared" ca="1" si="5"/>
        <v>174.71200967999999</v>
      </c>
      <c r="O68" s="1">
        <f t="shared" ca="1" si="6"/>
        <v>105.45664315778394</v>
      </c>
      <c r="P68" s="1">
        <f t="shared" ca="1" si="7"/>
        <v>103.47624024768942</v>
      </c>
      <c r="Q68" s="1">
        <f t="shared" ca="1" si="8"/>
        <v>112.57414861866215</v>
      </c>
      <c r="R68" s="1">
        <f t="shared" ca="1" si="8"/>
        <v>103.39577177724689</v>
      </c>
      <c r="AB68" s="93">
        <v>38828</v>
      </c>
    </row>
    <row r="69" spans="1:28" x14ac:dyDescent="0.3">
      <c r="A69" s="89">
        <v>43545</v>
      </c>
      <c r="B69" s="90">
        <v>105.54093188</v>
      </c>
      <c r="C69" s="90">
        <v>106.56492832000001</v>
      </c>
      <c r="D69" s="90"/>
      <c r="E69" s="90"/>
      <c r="F69" s="90">
        <v>101.38811004</v>
      </c>
      <c r="G69" s="91">
        <v>110.06039896</v>
      </c>
      <c r="I69" s="92">
        <f t="shared" ca="1" si="4"/>
        <v>45981</v>
      </c>
      <c r="J69" s="1">
        <v>153.92223985000001</v>
      </c>
      <c r="K69" s="1">
        <v>180.34215986000001</v>
      </c>
      <c r="L69" s="1">
        <v>176.79541076000001</v>
      </c>
      <c r="M69" s="1">
        <v>174.71200967999999</v>
      </c>
      <c r="O69" s="1">
        <v>105.45664315778394</v>
      </c>
      <c r="P69" s="1">
        <v>103.47624024768942</v>
      </c>
      <c r="Q69" s="1">
        <v>112.57414861866215</v>
      </c>
      <c r="R69" s="1">
        <v>103.39577177724689</v>
      </c>
      <c r="AB69" s="93">
        <v>38838</v>
      </c>
    </row>
    <row r="70" spans="1:28" x14ac:dyDescent="0.3">
      <c r="A70" s="89">
        <v>43546</v>
      </c>
      <c r="B70" s="90">
        <v>105.09272448999999</v>
      </c>
      <c r="C70" s="90">
        <v>105.57991327000001</v>
      </c>
      <c r="D70" s="90"/>
      <c r="E70" s="90"/>
      <c r="F70" s="90">
        <v>101.413072</v>
      </c>
      <c r="G70" s="91">
        <v>106.65385328000001</v>
      </c>
      <c r="I70" s="92">
        <f t="shared" ref="I70:I133" ca="1" si="9">WORKDAY(I69,1,$AB$4:$AB$467)</f>
        <v>45982</v>
      </c>
      <c r="J70" s="1">
        <f t="shared" ref="J69:J132" ca="1" si="10">VLOOKUP(I70,$A$10:$G$10000,2,FALSE)</f>
        <v>154.17015721000001</v>
      </c>
      <c r="K70" s="1">
        <f t="shared" ref="K69:K132" ca="1" si="11">VLOOKUP(I70,$A$10:$G$10000,6,FALSE)</f>
        <v>180.44158442</v>
      </c>
      <c r="L70" s="1">
        <f t="shared" ref="L69:L132" ca="1" si="12">VLOOKUP(I70,$A$10:$G$10000,7,FALSE)</f>
        <v>176.10070264000001</v>
      </c>
      <c r="M70" s="1">
        <f t="shared" ref="M70:M133" ca="1" si="13">VLOOKUP(I70,$A$10:$G$10000,3,FALSE)</f>
        <v>174.76834690999999</v>
      </c>
      <c r="O70" s="1">
        <f t="shared" ca="1" si="6"/>
        <v>105.6264986159141</v>
      </c>
      <c r="P70" s="1">
        <f t="shared" ca="1" si="7"/>
        <v>103.53328780476131</v>
      </c>
      <c r="Q70" s="1">
        <f t="shared" ca="1" si="8"/>
        <v>112.13179451675825</v>
      </c>
      <c r="R70" s="1">
        <f t="shared" ca="1" si="8"/>
        <v>103.42911253834461</v>
      </c>
      <c r="AB70" s="93">
        <v>38883</v>
      </c>
    </row>
    <row r="71" spans="1:28" x14ac:dyDescent="0.3">
      <c r="A71" s="89">
        <v>43549</v>
      </c>
      <c r="B71" s="90">
        <v>105.20413847</v>
      </c>
      <c r="C71" s="90">
        <v>105.65006585</v>
      </c>
      <c r="D71" s="90"/>
      <c r="E71" s="90"/>
      <c r="F71" s="90">
        <v>101.4380402</v>
      </c>
      <c r="G71" s="91">
        <v>106.57062166</v>
      </c>
      <c r="I71" s="92">
        <f t="shared" ca="1" si="9"/>
        <v>45985</v>
      </c>
      <c r="J71" s="1">
        <f t="shared" ca="1" si="10"/>
        <v>154.20545247999999</v>
      </c>
      <c r="K71" s="1">
        <f t="shared" ca="1" si="11"/>
        <v>180.54106375000001</v>
      </c>
      <c r="L71" s="1">
        <f t="shared" ca="1" si="12"/>
        <v>176.67810138999999</v>
      </c>
      <c r="M71" s="1">
        <f t="shared" ca="1" si="13"/>
        <v>174.83756063000001</v>
      </c>
      <c r="O71" s="1">
        <f t="shared" ref="O71:O134" ca="1" si="14">J71/J70*O70</f>
        <v>105.65068044108227</v>
      </c>
      <c r="P71" s="1">
        <f t="shared" ref="P71:P134" ca="1" si="15">K71/K70*P70</f>
        <v>103.59036678761676</v>
      </c>
      <c r="Q71" s="1">
        <f t="shared" ref="Q71:R134" ca="1" si="16">L71/L70*Q70</f>
        <v>112.49945209573785</v>
      </c>
      <c r="R71" s="1">
        <f t="shared" ca="1" si="16"/>
        <v>103.47007369499369</v>
      </c>
      <c r="AB71" s="93">
        <v>38967</v>
      </c>
    </row>
    <row r="72" spans="1:28" x14ac:dyDescent="0.3">
      <c r="A72" s="89">
        <v>43550</v>
      </c>
      <c r="B72" s="90">
        <v>105.49415501</v>
      </c>
      <c r="C72" s="90">
        <v>105.26980622000001</v>
      </c>
      <c r="D72" s="90"/>
      <c r="E72" s="90"/>
      <c r="F72" s="90">
        <v>101.46301446</v>
      </c>
      <c r="G72" s="91">
        <v>108.44212136</v>
      </c>
      <c r="I72" s="92">
        <f t="shared" ca="1" si="9"/>
        <v>45986</v>
      </c>
      <c r="J72" s="1">
        <f t="shared" ca="1" si="10"/>
        <v>154.41594835999999</v>
      </c>
      <c r="K72" s="1">
        <f t="shared" ca="1" si="11"/>
        <v>180.64059804999999</v>
      </c>
      <c r="L72" s="1">
        <f t="shared" ca="1" si="12"/>
        <v>177.39790984999999</v>
      </c>
      <c r="M72" s="1">
        <f t="shared" ca="1" si="13"/>
        <v>175.36730768999999</v>
      </c>
      <c r="O72" s="1">
        <f t="shared" ca="1" si="14"/>
        <v>105.79489734518253</v>
      </c>
      <c r="P72" s="1">
        <f t="shared" ca="1" si="15"/>
        <v>103.64747731101117</v>
      </c>
      <c r="Q72" s="1">
        <f t="shared" ca="1" si="16"/>
        <v>112.95778879240137</v>
      </c>
      <c r="R72" s="1">
        <f t="shared" ca="1" si="16"/>
        <v>103.78358165712947</v>
      </c>
      <c r="AB72" s="93">
        <v>39002</v>
      </c>
    </row>
    <row r="73" spans="1:28" x14ac:dyDescent="0.3">
      <c r="A73" s="89">
        <v>43551</v>
      </c>
      <c r="B73" s="90">
        <v>105.20541420000001</v>
      </c>
      <c r="C73" s="90">
        <v>103.94722044</v>
      </c>
      <c r="D73" s="90"/>
      <c r="E73" s="90"/>
      <c r="F73" s="90">
        <v>101.48799497</v>
      </c>
      <c r="G73" s="91">
        <v>104.56964927</v>
      </c>
      <c r="I73" s="92">
        <f t="shared" ca="1" si="9"/>
        <v>45987</v>
      </c>
      <c r="J73" s="1">
        <f t="shared" ca="1" si="10"/>
        <v>153.85845322</v>
      </c>
      <c r="K73" s="1">
        <f t="shared" ca="1" si="11"/>
        <v>180.74018713000001</v>
      </c>
      <c r="L73" s="1">
        <f t="shared" ca="1" si="12"/>
        <v>180.40717387000001</v>
      </c>
      <c r="M73" s="1">
        <f t="shared" ca="1" si="13"/>
        <v>175.68809114000001</v>
      </c>
      <c r="O73" s="1">
        <f t="shared" ca="1" si="14"/>
        <v>105.41294106583997</v>
      </c>
      <c r="P73" s="1">
        <f t="shared" ca="1" si="15"/>
        <v>103.70461926592691</v>
      </c>
      <c r="Q73" s="1">
        <f t="shared" ca="1" si="16"/>
        <v>114.87393205406187</v>
      </c>
      <c r="R73" s="1">
        <f t="shared" ca="1" si="16"/>
        <v>103.97342351429126</v>
      </c>
      <c r="AB73" s="93">
        <v>39023</v>
      </c>
    </row>
    <row r="74" spans="1:28" x14ac:dyDescent="0.3">
      <c r="A74" s="89">
        <v>43552</v>
      </c>
      <c r="B74" s="90">
        <v>105.31385147</v>
      </c>
      <c r="C74" s="90">
        <v>105.38539784</v>
      </c>
      <c r="D74" s="90"/>
      <c r="E74" s="90"/>
      <c r="F74" s="90">
        <v>101.51298155000001</v>
      </c>
      <c r="G74" s="91">
        <v>107.39773803</v>
      </c>
      <c r="I74" s="92">
        <f t="shared" ca="1" si="9"/>
        <v>45988</v>
      </c>
      <c r="J74" s="1">
        <f t="shared" ca="1" si="10"/>
        <v>154.55712943</v>
      </c>
      <c r="K74" s="1">
        <f t="shared" ca="1" si="11"/>
        <v>180.83983117</v>
      </c>
      <c r="L74" s="1">
        <f t="shared" ca="1" si="12"/>
        <v>180.18509392999999</v>
      </c>
      <c r="M74" s="1">
        <f t="shared" ca="1" si="13"/>
        <v>175.70153253000001</v>
      </c>
      <c r="O74" s="1">
        <f t="shared" ca="1" si="14"/>
        <v>105.89162463900396</v>
      </c>
      <c r="P74" s="1">
        <f t="shared" ca="1" si="15"/>
        <v>103.76179275564387</v>
      </c>
      <c r="Q74" s="1">
        <f t="shared" ca="1" si="16"/>
        <v>114.73252306576678</v>
      </c>
      <c r="R74" s="1">
        <f t="shared" ca="1" si="16"/>
        <v>103.98137822155697</v>
      </c>
      <c r="AB74" s="93">
        <v>39036</v>
      </c>
    </row>
    <row r="75" spans="1:28" x14ac:dyDescent="0.3">
      <c r="A75" s="89">
        <v>43553</v>
      </c>
      <c r="B75" s="90">
        <v>105.58515727</v>
      </c>
      <c r="C75" s="90">
        <v>105.56822042</v>
      </c>
      <c r="D75" s="90"/>
      <c r="E75" s="90"/>
      <c r="F75" s="90">
        <v>101.53797437</v>
      </c>
      <c r="G75" s="91">
        <v>108.56471021999999</v>
      </c>
      <c r="I75" s="92">
        <f t="shared" ca="1" si="9"/>
        <v>45989</v>
      </c>
      <c r="J75" s="1">
        <f t="shared" ca="1" si="10"/>
        <v>155.65681092</v>
      </c>
      <c r="K75" s="1">
        <f t="shared" ca="1" si="11"/>
        <v>180.93953016</v>
      </c>
      <c r="L75" s="1">
        <f t="shared" ca="1" si="12"/>
        <v>180.99564362000001</v>
      </c>
      <c r="M75" s="1">
        <f t="shared" ca="1" si="13"/>
        <v>175.55472331000001</v>
      </c>
      <c r="O75" s="1">
        <f t="shared" ca="1" si="14"/>
        <v>106.64504869644468</v>
      </c>
      <c r="P75" s="1">
        <f t="shared" ca="1" si="15"/>
        <v>103.8189977744243</v>
      </c>
      <c r="Q75" s="1">
        <f t="shared" ca="1" si="16"/>
        <v>115.24863907167794</v>
      </c>
      <c r="R75" s="1">
        <f t="shared" ca="1" si="16"/>
        <v>103.89449551307163</v>
      </c>
      <c r="AB75" s="93">
        <v>39076</v>
      </c>
    </row>
    <row r="76" spans="1:28" x14ac:dyDescent="0.3">
      <c r="A76" s="89">
        <v>43556</v>
      </c>
      <c r="B76" s="90">
        <v>105.53838041</v>
      </c>
      <c r="C76" s="90">
        <v>105.97125776</v>
      </c>
      <c r="D76" s="90"/>
      <c r="E76" s="90"/>
      <c r="F76" s="90">
        <v>101.56297326000001</v>
      </c>
      <c r="G76" s="91">
        <v>109.29280201</v>
      </c>
      <c r="I76" s="92">
        <f t="shared" ca="1" si="9"/>
        <v>45992</v>
      </c>
      <c r="J76" s="1">
        <f t="shared" ca="1" si="10"/>
        <v>155.64915653</v>
      </c>
      <c r="K76" s="1">
        <f t="shared" ca="1" si="11"/>
        <v>181.03928411999999</v>
      </c>
      <c r="L76" s="1">
        <f t="shared" ca="1" si="12"/>
        <v>180.47097151</v>
      </c>
      <c r="M76" s="1">
        <f t="shared" ca="1" si="13"/>
        <v>175.38475761000001</v>
      </c>
      <c r="O76" s="1">
        <f t="shared" ca="1" si="14"/>
        <v>106.63980444924813</v>
      </c>
      <c r="P76" s="1">
        <f t="shared" ca="1" si="15"/>
        <v>103.87623433374371</v>
      </c>
      <c r="Q76" s="1">
        <f t="shared" ca="1" si="16"/>
        <v>114.91455508254438</v>
      </c>
      <c r="R76" s="1">
        <f t="shared" ca="1" si="16"/>
        <v>103.79390864008363</v>
      </c>
      <c r="AB76" s="93">
        <v>39083</v>
      </c>
    </row>
    <row r="77" spans="1:28" x14ac:dyDescent="0.3">
      <c r="A77" s="89">
        <v>43557</v>
      </c>
      <c r="B77" s="90">
        <v>105.56772226</v>
      </c>
      <c r="C77" s="90">
        <v>106.01337556</v>
      </c>
      <c r="D77" s="90"/>
      <c r="E77" s="90"/>
      <c r="F77" s="90">
        <v>101.5879784</v>
      </c>
      <c r="G77" s="91">
        <v>108.53307879</v>
      </c>
      <c r="I77" s="92">
        <f t="shared" ca="1" si="9"/>
        <v>45993</v>
      </c>
      <c r="J77" s="1">
        <f t="shared" ca="1" si="10"/>
        <v>155.99147811</v>
      </c>
      <c r="K77" s="1">
        <f t="shared" ca="1" si="11"/>
        <v>181.13909303</v>
      </c>
      <c r="L77" s="1">
        <f t="shared" ca="1" si="12"/>
        <v>183.29417900999999</v>
      </c>
      <c r="M77" s="1">
        <f t="shared" ca="1" si="13"/>
        <v>176.12018272</v>
      </c>
      <c r="O77" s="1">
        <f t="shared" ca="1" si="14"/>
        <v>106.87433900866235</v>
      </c>
      <c r="P77" s="1">
        <f t="shared" ca="1" si="15"/>
        <v>103.93350242212658</v>
      </c>
      <c r="Q77" s="1">
        <f t="shared" ca="1" si="16"/>
        <v>116.7122272015213</v>
      </c>
      <c r="R77" s="1">
        <f t="shared" ca="1" si="16"/>
        <v>104.2291382901351</v>
      </c>
      <c r="AB77" s="93">
        <v>39132</v>
      </c>
    </row>
    <row r="78" spans="1:28" x14ac:dyDescent="0.3">
      <c r="A78" s="89">
        <v>43558</v>
      </c>
      <c r="B78" s="90">
        <v>105.72378688000001</v>
      </c>
      <c r="C78" s="90">
        <v>105.69175274</v>
      </c>
      <c r="D78" s="90"/>
      <c r="E78" s="90"/>
      <c r="F78" s="90">
        <v>101.61298960000001</v>
      </c>
      <c r="G78" s="91">
        <v>107.51441022</v>
      </c>
      <c r="I78" s="92">
        <f t="shared" ca="1" si="9"/>
        <v>45994</v>
      </c>
      <c r="J78" s="1">
        <f t="shared" ca="1" si="10"/>
        <v>155.94512649000001</v>
      </c>
      <c r="K78" s="1">
        <f t="shared" ca="1" si="11"/>
        <v>181.23895690000001</v>
      </c>
      <c r="L78" s="1">
        <f t="shared" ca="1" si="12"/>
        <v>184.04847482</v>
      </c>
      <c r="M78" s="1">
        <f t="shared" ca="1" si="13"/>
        <v>176.63618982</v>
      </c>
      <c r="O78" s="1">
        <f t="shared" ca="1" si="14"/>
        <v>106.84258215367578</v>
      </c>
      <c r="P78" s="1">
        <f t="shared" ca="1" si="15"/>
        <v>103.99080204531067</v>
      </c>
      <c r="Q78" s="1">
        <f t="shared" ca="1" si="16"/>
        <v>117.19252365408389</v>
      </c>
      <c r="R78" s="1">
        <f t="shared" ca="1" si="16"/>
        <v>104.53451484922087</v>
      </c>
      <c r="AB78" s="93">
        <v>39133</v>
      </c>
    </row>
    <row r="79" spans="1:28" x14ac:dyDescent="0.3">
      <c r="A79" s="89">
        <v>43559</v>
      </c>
      <c r="B79" s="90">
        <v>105.71273053</v>
      </c>
      <c r="C79" s="90">
        <v>105.78591804</v>
      </c>
      <c r="D79" s="90"/>
      <c r="E79" s="90"/>
      <c r="F79" s="90">
        <v>101.63800705</v>
      </c>
      <c r="G79" s="91">
        <v>109.58705396000001</v>
      </c>
      <c r="I79" s="92">
        <f t="shared" ca="1" si="9"/>
        <v>45995</v>
      </c>
      <c r="J79" s="1">
        <f t="shared" ca="1" si="10"/>
        <v>156.31678991999999</v>
      </c>
      <c r="K79" s="1">
        <f t="shared" ca="1" si="11"/>
        <v>181.33887591000001</v>
      </c>
      <c r="L79" s="1">
        <f t="shared" ca="1" si="12"/>
        <v>187.12108136000001</v>
      </c>
      <c r="M79" s="1">
        <f t="shared" ca="1" si="13"/>
        <v>177.04970041000001</v>
      </c>
      <c r="O79" s="1">
        <f t="shared" ca="1" si="14"/>
        <v>107.09721967552123</v>
      </c>
      <c r="P79" s="1">
        <f t="shared" ca="1" si="15"/>
        <v>104.04813330657592</v>
      </c>
      <c r="Q79" s="1">
        <f t="shared" ca="1" si="16"/>
        <v>119.1490001474143</v>
      </c>
      <c r="R79" s="1">
        <f t="shared" ca="1" si="16"/>
        <v>104.77923326708708</v>
      </c>
      <c r="AB79" s="93">
        <v>39178</v>
      </c>
    </row>
    <row r="80" spans="1:28" x14ac:dyDescent="0.3">
      <c r="A80" s="89">
        <v>43560</v>
      </c>
      <c r="B80" s="90">
        <v>105.65702354</v>
      </c>
      <c r="C80" s="90">
        <v>105.99003424</v>
      </c>
      <c r="D80" s="90"/>
      <c r="E80" s="90"/>
      <c r="F80" s="90">
        <v>101.66303057</v>
      </c>
      <c r="G80" s="91">
        <v>110.4917356</v>
      </c>
      <c r="I80" s="92">
        <f t="shared" ca="1" si="9"/>
        <v>45996</v>
      </c>
      <c r="J80" s="1">
        <f t="shared" ca="1" si="10"/>
        <v>156.07907840999999</v>
      </c>
      <c r="K80" s="1">
        <f t="shared" ca="1" si="11"/>
        <v>181.43884987999999</v>
      </c>
      <c r="L80" s="1">
        <f t="shared" ca="1" si="12"/>
        <v>179.05819579999999</v>
      </c>
      <c r="M80" s="1">
        <f t="shared" ca="1" si="13"/>
        <v>175.14660193</v>
      </c>
      <c r="O80" s="1">
        <f t="shared" ca="1" si="14"/>
        <v>106.93435654470274</v>
      </c>
      <c r="P80" s="1">
        <f t="shared" ca="1" si="15"/>
        <v>104.10549610264238</v>
      </c>
      <c r="Q80" s="1">
        <f t="shared" ca="1" si="16"/>
        <v>114.01497277970805</v>
      </c>
      <c r="R80" s="1">
        <f t="shared" ca="1" si="16"/>
        <v>103.65296646683613</v>
      </c>
      <c r="AB80" s="93">
        <v>39193</v>
      </c>
    </row>
    <row r="81" spans="1:28" x14ac:dyDescent="0.3">
      <c r="A81" s="89">
        <v>43563</v>
      </c>
      <c r="B81" s="90">
        <v>105.47757049000001</v>
      </c>
      <c r="C81" s="90">
        <v>105.87203733</v>
      </c>
      <c r="D81" s="90"/>
      <c r="E81" s="90"/>
      <c r="F81" s="90">
        <v>101.68806033</v>
      </c>
      <c r="G81" s="91">
        <v>110.78884348</v>
      </c>
      <c r="I81" s="92">
        <f t="shared" ca="1" si="9"/>
        <v>45999</v>
      </c>
      <c r="J81" s="1">
        <f t="shared" ca="1" si="10"/>
        <v>156.38993192000001</v>
      </c>
      <c r="K81" s="1">
        <f t="shared" ca="1" si="11"/>
        <v>181.53887899</v>
      </c>
      <c r="L81" s="1">
        <f t="shared" ca="1" si="12"/>
        <v>179.98901319999999</v>
      </c>
      <c r="M81" s="1">
        <f t="shared" ca="1" si="13"/>
        <v>175.26570186999999</v>
      </c>
      <c r="O81" s="1">
        <f t="shared" ca="1" si="14"/>
        <v>107.14733140597271</v>
      </c>
      <c r="P81" s="1">
        <f t="shared" ca="1" si="15"/>
        <v>104.16289053679</v>
      </c>
      <c r="Q81" s="1">
        <f t="shared" ca="1" si="16"/>
        <v>114.60766902603021</v>
      </c>
      <c r="R81" s="1">
        <f t="shared" ca="1" si="16"/>
        <v>103.72345063239223</v>
      </c>
      <c r="AB81" s="93">
        <v>39203</v>
      </c>
    </row>
    <row r="82" spans="1:28" x14ac:dyDescent="0.3">
      <c r="A82" s="89">
        <v>43564</v>
      </c>
      <c r="B82" s="90">
        <v>105.53455321</v>
      </c>
      <c r="C82" s="90">
        <v>105.54051395</v>
      </c>
      <c r="D82" s="90"/>
      <c r="E82" s="90"/>
      <c r="F82" s="90">
        <v>101.71309615</v>
      </c>
      <c r="G82" s="91">
        <v>109.56284112</v>
      </c>
      <c r="I82" s="92">
        <f t="shared" ca="1" si="9"/>
        <v>46000</v>
      </c>
      <c r="J82" s="1">
        <f t="shared" ca="1" si="10"/>
        <v>156.30190637000001</v>
      </c>
      <c r="K82" s="1">
        <f t="shared" ca="1" si="11"/>
        <v>181.63896324000001</v>
      </c>
      <c r="L82" s="1">
        <f t="shared" ca="1" si="12"/>
        <v>179.75428067999999</v>
      </c>
      <c r="M82" s="1">
        <f t="shared" ca="1" si="13"/>
        <v>174.71476881999999</v>
      </c>
      <c r="O82" s="1">
        <f t="shared" ca="1" si="14"/>
        <v>107.08702251867895</v>
      </c>
      <c r="P82" s="1">
        <f t="shared" ca="1" si="15"/>
        <v>104.22031660901877</v>
      </c>
      <c r="Q82" s="1">
        <f t="shared" ca="1" si="16"/>
        <v>114.45820353097851</v>
      </c>
      <c r="R82" s="1">
        <f t="shared" ca="1" si="16"/>
        <v>103.39740465532014</v>
      </c>
      <c r="AB82" s="93">
        <v>39240</v>
      </c>
    </row>
    <row r="83" spans="1:28" x14ac:dyDescent="0.3">
      <c r="A83" s="89">
        <v>43565</v>
      </c>
      <c r="B83" s="90">
        <v>105.53667943000001</v>
      </c>
      <c r="C83" s="90">
        <v>105.79723035000001</v>
      </c>
      <c r="D83" s="90"/>
      <c r="E83" s="90"/>
      <c r="F83" s="90">
        <v>101.73813822</v>
      </c>
      <c r="G83" s="91">
        <v>109.17787069000001</v>
      </c>
      <c r="I83" s="92">
        <f t="shared" ca="1" si="9"/>
        <v>46001</v>
      </c>
      <c r="J83" s="1">
        <f t="shared" ca="1" si="10"/>
        <v>156.33635115000001</v>
      </c>
      <c r="K83" s="1">
        <f t="shared" ca="1" si="11"/>
        <v>181.73910280000001</v>
      </c>
      <c r="L83" s="1">
        <f t="shared" ca="1" si="12"/>
        <v>180.99887504</v>
      </c>
      <c r="M83" s="1">
        <f t="shared" ca="1" si="13"/>
        <v>174.61436673</v>
      </c>
      <c r="O83" s="1">
        <f t="shared" ca="1" si="14"/>
        <v>107.11062164819167</v>
      </c>
      <c r="P83" s="1">
        <f t="shared" ca="1" si="15"/>
        <v>104.27777441687081</v>
      </c>
      <c r="Q83" s="1">
        <f t="shared" ca="1" si="16"/>
        <v>115.25069667234622</v>
      </c>
      <c r="R83" s="1">
        <f t="shared" ca="1" si="16"/>
        <v>103.33798600629532</v>
      </c>
      <c r="AB83" s="93">
        <v>39332</v>
      </c>
    </row>
    <row r="84" spans="1:28" x14ac:dyDescent="0.3">
      <c r="A84" s="89">
        <v>43566</v>
      </c>
      <c r="B84" s="90">
        <v>105.73824518000001</v>
      </c>
      <c r="C84" s="90">
        <v>105.68084503</v>
      </c>
      <c r="D84" s="90"/>
      <c r="E84" s="90"/>
      <c r="F84" s="90">
        <v>101.76318636000001</v>
      </c>
      <c r="G84" s="91">
        <v>107.81390752</v>
      </c>
      <c r="I84" s="92">
        <f t="shared" ca="1" si="9"/>
        <v>46002</v>
      </c>
      <c r="J84" s="1">
        <f t="shared" ca="1" si="10"/>
        <v>156.40949315</v>
      </c>
      <c r="K84" s="1">
        <f t="shared" ca="1" si="11"/>
        <v>181.83929749999999</v>
      </c>
      <c r="L84" s="1">
        <f t="shared" ca="1" si="12"/>
        <v>181.12873457000001</v>
      </c>
      <c r="M84" s="1">
        <f t="shared" ca="1" si="13"/>
        <v>175.44768142000001</v>
      </c>
      <c r="O84" s="1">
        <f t="shared" ca="1" si="14"/>
        <v>107.16073337864312</v>
      </c>
      <c r="P84" s="1">
        <f t="shared" ca="1" si="15"/>
        <v>104.33526386280398</v>
      </c>
      <c r="Q84" s="1">
        <f t="shared" ca="1" si="16"/>
        <v>115.33338448628284</v>
      </c>
      <c r="R84" s="1">
        <f t="shared" ca="1" si="16"/>
        <v>103.83114738463263</v>
      </c>
      <c r="AB84" s="93">
        <v>39367</v>
      </c>
    </row>
    <row r="85" spans="1:28" x14ac:dyDescent="0.3">
      <c r="A85" s="89">
        <v>43567</v>
      </c>
      <c r="B85" s="90">
        <v>105.5902602</v>
      </c>
      <c r="C85" s="90">
        <v>105.54803836000001</v>
      </c>
      <c r="D85" s="90"/>
      <c r="E85" s="90"/>
      <c r="F85" s="90">
        <v>101.78824075</v>
      </c>
      <c r="G85" s="91">
        <v>105.67514499000001</v>
      </c>
      <c r="I85" s="92">
        <f t="shared" ca="1" si="9"/>
        <v>46003</v>
      </c>
      <c r="J85" s="1">
        <f t="shared" ca="1" si="10"/>
        <v>156.74330985</v>
      </c>
      <c r="K85" s="1">
        <f t="shared" ca="1" si="11"/>
        <v>181.93954751000001</v>
      </c>
      <c r="L85" s="1">
        <f t="shared" ca="1" si="12"/>
        <v>182.92338583</v>
      </c>
      <c r="M85" s="1">
        <f t="shared" ca="1" si="13"/>
        <v>175.84304123999999</v>
      </c>
      <c r="O85" s="1">
        <f t="shared" ca="1" si="14"/>
        <v>107.38944099520532</v>
      </c>
      <c r="P85" s="1">
        <f t="shared" ca="1" si="15"/>
        <v>104.39278504436048</v>
      </c>
      <c r="Q85" s="1">
        <f t="shared" ca="1" si="16"/>
        <v>116.47612533455163</v>
      </c>
      <c r="R85" s="1">
        <f t="shared" ca="1" si="16"/>
        <v>104.06512405168307</v>
      </c>
      <c r="AB85" s="93">
        <v>39388</v>
      </c>
    </row>
    <row r="86" spans="1:28" x14ac:dyDescent="0.3">
      <c r="A86" s="89">
        <v>43570</v>
      </c>
      <c r="B86" s="90">
        <v>105.79480266</v>
      </c>
      <c r="C86" s="90">
        <v>105.6331311</v>
      </c>
      <c r="D86" s="90"/>
      <c r="E86" s="90"/>
      <c r="F86" s="90">
        <v>101.8133012</v>
      </c>
      <c r="G86" s="91">
        <v>105.91177766</v>
      </c>
      <c r="I86" s="92">
        <f t="shared" ca="1" si="9"/>
        <v>46006</v>
      </c>
      <c r="J86" s="1">
        <f t="shared" ca="1" si="10"/>
        <v>156.92659008999999</v>
      </c>
      <c r="K86" s="1">
        <f t="shared" ca="1" si="11"/>
        <v>182.03985266000001</v>
      </c>
      <c r="L86" s="1">
        <f t="shared" ca="1" si="12"/>
        <v>184.87517020000001</v>
      </c>
      <c r="M86" s="1">
        <f t="shared" ca="1" si="13"/>
        <v>176.08439641000001</v>
      </c>
      <c r="O86" s="1">
        <f t="shared" ca="1" si="14"/>
        <v>107.51501166573601</v>
      </c>
      <c r="P86" s="1">
        <f t="shared" ca="1" si="15"/>
        <v>104.4503378639981</v>
      </c>
      <c r="Q86" s="1">
        <f t="shared" ca="1" si="16"/>
        <v>117.71892039804021</v>
      </c>
      <c r="R86" s="1">
        <f t="shared" ca="1" si="16"/>
        <v>104.20795970516956</v>
      </c>
      <c r="AB86" s="93">
        <v>39401</v>
      </c>
    </row>
    <row r="87" spans="1:28" x14ac:dyDescent="0.3">
      <c r="A87" s="89">
        <v>43571</v>
      </c>
      <c r="B87" s="90">
        <v>105.62513023</v>
      </c>
      <c r="C87" s="90">
        <v>105.60065333</v>
      </c>
      <c r="D87" s="90"/>
      <c r="E87" s="90"/>
      <c r="F87" s="90">
        <v>101.83836789999999</v>
      </c>
      <c r="G87" s="91">
        <v>107.33444104</v>
      </c>
      <c r="I87" s="92">
        <f t="shared" ca="1" si="9"/>
        <v>46007</v>
      </c>
      <c r="J87" s="1">
        <f t="shared" ca="1" si="10"/>
        <v>156.98102134999999</v>
      </c>
      <c r="K87" s="1">
        <f t="shared" ca="1" si="11"/>
        <v>182.14021313000001</v>
      </c>
      <c r="L87" s="1">
        <f t="shared" ca="1" si="12"/>
        <v>180.43327549</v>
      </c>
      <c r="M87" s="1">
        <f t="shared" ca="1" si="13"/>
        <v>175.55377204000001</v>
      </c>
      <c r="O87" s="1">
        <f t="shared" ca="1" si="14"/>
        <v>107.55230411917252</v>
      </c>
      <c r="P87" s="1">
        <f t="shared" ca="1" si="15"/>
        <v>104.50792242499676</v>
      </c>
      <c r="Q87" s="1">
        <f t="shared" ca="1" si="16"/>
        <v>114.89055221199719</v>
      </c>
      <c r="R87" s="1">
        <f t="shared" ca="1" si="16"/>
        <v>103.89393254492767</v>
      </c>
      <c r="AB87" s="93">
        <v>39441</v>
      </c>
    </row>
    <row r="88" spans="1:28" x14ac:dyDescent="0.3">
      <c r="A88" s="89">
        <v>43572</v>
      </c>
      <c r="B88" s="90">
        <v>105.75695593</v>
      </c>
      <c r="C88" s="90">
        <v>105.55674727</v>
      </c>
      <c r="D88" s="90"/>
      <c r="E88" s="90"/>
      <c r="F88" s="90">
        <v>101.86344084</v>
      </c>
      <c r="G88" s="91">
        <v>106.14136723</v>
      </c>
      <c r="I88" s="92">
        <f t="shared" ca="1" si="9"/>
        <v>46008</v>
      </c>
      <c r="J88" s="1">
        <f t="shared" ca="1" si="10"/>
        <v>156.78625951000001</v>
      </c>
      <c r="K88" s="1">
        <f t="shared" ca="1" si="11"/>
        <v>182.24062891</v>
      </c>
      <c r="L88" s="1">
        <f t="shared" ca="1" si="12"/>
        <v>179.01029353000001</v>
      </c>
      <c r="M88" s="1">
        <f t="shared" ca="1" si="13"/>
        <v>174.13452050000001</v>
      </c>
      <c r="O88" s="1">
        <f t="shared" ca="1" si="14"/>
        <v>107.41886706757006</v>
      </c>
      <c r="P88" s="1">
        <f t="shared" ca="1" si="15"/>
        <v>104.56553872161872</v>
      </c>
      <c r="Q88" s="1">
        <f t="shared" ca="1" si="16"/>
        <v>113.9844710984768</v>
      </c>
      <c r="R88" s="1">
        <f t="shared" ca="1" si="16"/>
        <v>103.05400969936528</v>
      </c>
      <c r="AB88" s="93">
        <v>39448</v>
      </c>
    </row>
    <row r="89" spans="1:28" x14ac:dyDescent="0.3">
      <c r="A89" s="89">
        <v>43573</v>
      </c>
      <c r="B89" s="90">
        <v>105.98701303999999</v>
      </c>
      <c r="C89" s="90">
        <v>105.84519723</v>
      </c>
      <c r="D89" s="90"/>
      <c r="E89" s="90"/>
      <c r="F89" s="90">
        <v>101.88851984999999</v>
      </c>
      <c r="G89" s="91">
        <v>107.61315034</v>
      </c>
      <c r="I89" s="92">
        <f t="shared" ca="1" si="9"/>
        <v>46009</v>
      </c>
      <c r="J89" s="1">
        <f t="shared" ca="1" si="10"/>
        <v>157.21745712000001</v>
      </c>
      <c r="K89" s="1">
        <f t="shared" ca="1" si="11"/>
        <v>182.34110018999999</v>
      </c>
      <c r="L89" s="1">
        <f t="shared" ca="1" si="12"/>
        <v>179.68852598999999</v>
      </c>
      <c r="M89" s="1">
        <f t="shared" ca="1" si="13"/>
        <v>174.3164554</v>
      </c>
      <c r="O89" s="1">
        <f t="shared" ca="1" si="14"/>
        <v>107.71429320308221</v>
      </c>
      <c r="P89" s="1">
        <f t="shared" ca="1" si="15"/>
        <v>104.62318686288167</v>
      </c>
      <c r="Q89" s="1">
        <f t="shared" ca="1" si="16"/>
        <v>114.41633435455242</v>
      </c>
      <c r="R89" s="1">
        <f t="shared" ca="1" si="16"/>
        <v>103.16168002742783</v>
      </c>
      <c r="AB89" s="93">
        <v>39482</v>
      </c>
    </row>
    <row r="90" spans="1:28" x14ac:dyDescent="0.3">
      <c r="A90" s="89">
        <v>43574</v>
      </c>
      <c r="B90" s="90"/>
      <c r="C90" s="90"/>
      <c r="D90" s="90"/>
      <c r="E90" s="90"/>
      <c r="F90" s="90"/>
      <c r="G90" s="91"/>
      <c r="I90" s="92">
        <f t="shared" ca="1" si="9"/>
        <v>46010</v>
      </c>
      <c r="J90" s="1">
        <f t="shared" ca="1" si="10"/>
        <v>157.65248194</v>
      </c>
      <c r="K90" s="1">
        <f t="shared" ca="1" si="11"/>
        <v>182.44162678000001</v>
      </c>
      <c r="L90" s="1">
        <f t="shared" ca="1" si="12"/>
        <v>180.31396355999999</v>
      </c>
      <c r="M90" s="1">
        <f t="shared" ca="1" si="13"/>
        <v>175.04356849000001</v>
      </c>
      <c r="O90" s="1">
        <f t="shared" ca="1" si="14"/>
        <v>108.01234147246957</v>
      </c>
      <c r="P90" s="1">
        <f t="shared" ca="1" si="15"/>
        <v>104.68086673976791</v>
      </c>
      <c r="Q90" s="1">
        <f t="shared" ca="1" si="16"/>
        <v>114.81458056272155</v>
      </c>
      <c r="R90" s="1">
        <f t="shared" ca="1" si="16"/>
        <v>103.59199056674102</v>
      </c>
      <c r="AB90" s="93">
        <v>39483</v>
      </c>
    </row>
    <row r="91" spans="1:28" x14ac:dyDescent="0.3">
      <c r="A91" s="89">
        <v>43577</v>
      </c>
      <c r="B91" s="90">
        <v>105.95809643</v>
      </c>
      <c r="C91" s="90">
        <v>105.98627327</v>
      </c>
      <c r="D91" s="90"/>
      <c r="E91" s="90"/>
      <c r="F91" s="90">
        <v>101.9136051</v>
      </c>
      <c r="G91" s="91">
        <v>107.62430098999999</v>
      </c>
      <c r="I91" s="92">
        <f t="shared" ca="1" si="9"/>
        <v>46013</v>
      </c>
      <c r="J91" s="1">
        <f t="shared" ca="1" si="10"/>
        <v>158.83253457999999</v>
      </c>
      <c r="K91" s="1">
        <f t="shared" ca="1" si="11"/>
        <v>182.54220887</v>
      </c>
      <c r="L91" s="1">
        <f t="shared" ca="1" si="12"/>
        <v>179.93692374</v>
      </c>
      <c r="M91" s="1">
        <f t="shared" ca="1" si="13"/>
        <v>174.56982593999999</v>
      </c>
      <c r="O91" s="1">
        <f t="shared" ca="1" si="14"/>
        <v>108.82083016315619</v>
      </c>
      <c r="P91" s="1">
        <f t="shared" ca="1" si="15"/>
        <v>104.73857846129512</v>
      </c>
      <c r="Q91" s="1">
        <f t="shared" ca="1" si="16"/>
        <v>114.57450115936275</v>
      </c>
      <c r="R91" s="1">
        <f t="shared" ca="1" si="16"/>
        <v>103.31162645971317</v>
      </c>
      <c r="AB91" s="93">
        <v>39528</v>
      </c>
    </row>
    <row r="92" spans="1:28" x14ac:dyDescent="0.3">
      <c r="A92" s="89">
        <v>43578</v>
      </c>
      <c r="B92" s="90">
        <v>106.05037442</v>
      </c>
      <c r="C92" s="90">
        <v>106.51998580999999</v>
      </c>
      <c r="D92" s="90"/>
      <c r="E92" s="90"/>
      <c r="F92" s="90">
        <v>101.93869642</v>
      </c>
      <c r="G92" s="91">
        <v>109.14349711</v>
      </c>
      <c r="I92" s="92">
        <f t="shared" ca="1" si="9"/>
        <v>46014</v>
      </c>
      <c r="J92" s="1">
        <f t="shared" ca="1" si="10"/>
        <v>159.68557444000001</v>
      </c>
      <c r="K92" s="1">
        <f t="shared" ca="1" si="11"/>
        <v>182.64284627999999</v>
      </c>
      <c r="L92" s="1">
        <f t="shared" ca="1" si="12"/>
        <v>182.57004683</v>
      </c>
      <c r="M92" s="1">
        <f t="shared" ca="1" si="13"/>
        <v>174.85822769999999</v>
      </c>
      <c r="O92" s="1">
        <f t="shared" ca="1" si="14"/>
        <v>109.40527280252432</v>
      </c>
      <c r="P92" s="1">
        <f t="shared" ca="1" si="15"/>
        <v>104.79632192418339</v>
      </c>
      <c r="Q92" s="1">
        <f t="shared" ca="1" si="16"/>
        <v>116.25113738419827</v>
      </c>
      <c r="R92" s="1">
        <f t="shared" ca="1" si="16"/>
        <v>103.48230460949652</v>
      </c>
      <c r="AB92" s="93">
        <v>39559</v>
      </c>
    </row>
    <row r="93" spans="1:28" x14ac:dyDescent="0.3">
      <c r="A93" s="89">
        <v>43579</v>
      </c>
      <c r="B93" s="90">
        <v>106.00699951999999</v>
      </c>
      <c r="C93" s="90">
        <v>106.44462246000001</v>
      </c>
      <c r="D93" s="90"/>
      <c r="E93" s="90"/>
      <c r="F93" s="90">
        <v>101.96379399</v>
      </c>
      <c r="G93" s="91">
        <v>108.14470627999999</v>
      </c>
      <c r="I93" s="92">
        <f t="shared" ca="1" si="9"/>
        <v>46015</v>
      </c>
      <c r="J93" s="1">
        <v>159.68557444000001</v>
      </c>
      <c r="K93" s="1">
        <v>182.64284627999999</v>
      </c>
      <c r="L93" s="1">
        <v>182.57004683</v>
      </c>
      <c r="M93" s="1">
        <v>174.85822769999999</v>
      </c>
      <c r="O93" s="1">
        <v>109.40527280252432</v>
      </c>
      <c r="P93" s="1">
        <v>104.79632192418339</v>
      </c>
      <c r="Q93" s="1">
        <v>116.25113738419827</v>
      </c>
      <c r="R93" s="1">
        <v>103.48230460949652</v>
      </c>
      <c r="AB93" s="93">
        <v>39569</v>
      </c>
    </row>
    <row r="94" spans="1:28" x14ac:dyDescent="0.3">
      <c r="A94" s="89">
        <v>43580</v>
      </c>
      <c r="B94" s="90">
        <v>105.94108666</v>
      </c>
      <c r="C94" s="90">
        <v>106.71459790999999</v>
      </c>
      <c r="D94" s="90"/>
      <c r="E94" s="90"/>
      <c r="F94" s="90">
        <v>101.9888978</v>
      </c>
      <c r="G94" s="91">
        <v>109.85894771</v>
      </c>
      <c r="I94" s="92">
        <f t="shared" ca="1" si="9"/>
        <v>46017</v>
      </c>
      <c r="J94" s="1">
        <f>J93</f>
        <v>159.68557444000001</v>
      </c>
      <c r="K94" s="1">
        <f t="shared" ref="K94:M94" si="17">K93</f>
        <v>182.64284627999999</v>
      </c>
      <c r="L94" s="1">
        <f t="shared" si="17"/>
        <v>182.57004683</v>
      </c>
      <c r="M94" s="1">
        <f t="shared" si="17"/>
        <v>174.85822769999999</v>
      </c>
      <c r="O94" s="1">
        <f t="shared" si="14"/>
        <v>109.40527280252432</v>
      </c>
      <c r="P94" s="1">
        <f t="shared" si="15"/>
        <v>104.79632192418339</v>
      </c>
      <c r="Q94" s="1">
        <f t="shared" si="16"/>
        <v>116.25113738419827</v>
      </c>
      <c r="R94" s="1">
        <f t="shared" si="16"/>
        <v>103.48230460949652</v>
      </c>
      <c r="AB94" s="93">
        <v>39590</v>
      </c>
    </row>
    <row r="95" spans="1:28" x14ac:dyDescent="0.3">
      <c r="A95" s="89">
        <v>43581</v>
      </c>
      <c r="B95" s="90">
        <v>106.22685076</v>
      </c>
      <c r="C95" s="90">
        <v>106.91127347</v>
      </c>
      <c r="D95" s="90"/>
      <c r="E95" s="90"/>
      <c r="F95" s="90">
        <v>102.01400768000001</v>
      </c>
      <c r="G95" s="91">
        <v>109.49940759</v>
      </c>
      <c r="I95" s="92">
        <f t="shared" ca="1" si="9"/>
        <v>46020</v>
      </c>
      <c r="J95" s="1">
        <f t="shared" ca="1" si="10"/>
        <v>160.41486824</v>
      </c>
      <c r="K95" s="1">
        <f t="shared" ca="1" si="11"/>
        <v>182.94509163999999</v>
      </c>
      <c r="L95" s="1">
        <f t="shared" ca="1" si="12"/>
        <v>182.60926753000001</v>
      </c>
      <c r="M95" s="1">
        <f t="shared" ca="1" si="13"/>
        <v>175.83471716</v>
      </c>
      <c r="O95" s="1">
        <f t="shared" ca="1" si="14"/>
        <v>109.9049333850284</v>
      </c>
      <c r="P95" s="1">
        <f t="shared" ca="1" si="15"/>
        <v>104.9697434552851</v>
      </c>
      <c r="Q95" s="1">
        <f t="shared" ca="1" si="16"/>
        <v>116.27611109189662</v>
      </c>
      <c r="R95" s="1">
        <f t="shared" ca="1" si="16"/>
        <v>104.0601978037536</v>
      </c>
      <c r="AB95" s="93">
        <v>39698</v>
      </c>
    </row>
    <row r="96" spans="1:28" x14ac:dyDescent="0.3">
      <c r="A96" s="89">
        <v>43584</v>
      </c>
      <c r="B96" s="90">
        <v>106.24428578</v>
      </c>
      <c r="C96" s="90">
        <v>106.84017519</v>
      </c>
      <c r="D96" s="90"/>
      <c r="E96" s="90"/>
      <c r="F96" s="90">
        <v>102.03912381000001</v>
      </c>
      <c r="G96" s="91">
        <v>109.4444622</v>
      </c>
      <c r="I96" s="92">
        <f t="shared" ca="1" si="9"/>
        <v>46021</v>
      </c>
      <c r="J96" s="1">
        <f t="shared" ca="1" si="10"/>
        <v>160.54286673999999</v>
      </c>
      <c r="K96" s="1">
        <f t="shared" ca="1" si="11"/>
        <v>183.04595119999999</v>
      </c>
      <c r="L96" s="1">
        <f t="shared" ca="1" si="12"/>
        <v>183.33186365</v>
      </c>
      <c r="M96" s="1">
        <f t="shared" ca="1" si="13"/>
        <v>176.01070797</v>
      </c>
      <c r="O96" s="1">
        <f t="shared" ca="1" si="14"/>
        <v>109.99262891331844</v>
      </c>
      <c r="P96" s="1">
        <f t="shared" ca="1" si="15"/>
        <v>105.02761438280388</v>
      </c>
      <c r="Q96" s="1">
        <f t="shared" ca="1" si="16"/>
        <v>116.73622282587469</v>
      </c>
      <c r="R96" s="1">
        <f t="shared" ca="1" si="16"/>
        <v>104.16435037837614</v>
      </c>
      <c r="AB96" s="93">
        <v>39733</v>
      </c>
    </row>
    <row r="97" spans="1:28" x14ac:dyDescent="0.3">
      <c r="A97" s="89">
        <v>43585</v>
      </c>
      <c r="B97" s="90">
        <v>106.67038046</v>
      </c>
      <c r="C97" s="90">
        <v>107.15735136000001</v>
      </c>
      <c r="D97" s="90"/>
      <c r="E97" s="90"/>
      <c r="F97" s="90">
        <v>102.06424618</v>
      </c>
      <c r="G97" s="91">
        <v>109.63286264</v>
      </c>
      <c r="I97" s="92">
        <f t="shared" ca="1" si="9"/>
        <v>46022</v>
      </c>
      <c r="J97" s="1">
        <v>160.54286673999999</v>
      </c>
      <c r="K97" s="1">
        <v>183.04595119999999</v>
      </c>
      <c r="L97" s="1">
        <v>183.33186365</v>
      </c>
      <c r="M97" s="1">
        <v>176.01070797</v>
      </c>
      <c r="O97" s="1">
        <v>109.99262891331844</v>
      </c>
      <c r="P97" s="1">
        <v>105.02761438280388</v>
      </c>
      <c r="Q97" s="1">
        <v>116.73622282587469</v>
      </c>
      <c r="R97" s="1">
        <v>104.16435037837614</v>
      </c>
      <c r="AB97" s="93">
        <v>39754</v>
      </c>
    </row>
    <row r="98" spans="1:28" x14ac:dyDescent="0.3">
      <c r="A98" s="89">
        <v>43586</v>
      </c>
      <c r="B98" s="90"/>
      <c r="C98" s="90"/>
      <c r="D98" s="90"/>
      <c r="E98" s="90"/>
      <c r="F98" s="90"/>
      <c r="G98" s="91"/>
      <c r="I98" s="92">
        <f t="shared" ca="1" si="9"/>
        <v>46024</v>
      </c>
      <c r="J98" s="1">
        <f t="shared" ca="1" si="10"/>
        <v>160.69510416</v>
      </c>
      <c r="K98" s="1">
        <f t="shared" ca="1" si="11"/>
        <v>183.24783715999999</v>
      </c>
      <c r="L98" s="1">
        <f t="shared" ca="1" si="12"/>
        <v>182.6643267</v>
      </c>
      <c r="M98" s="1">
        <f t="shared" ca="1" si="13"/>
        <v>176.43021071000001</v>
      </c>
      <c r="O98" s="1">
        <f t="shared" ca="1" si="14"/>
        <v>110.09693123695827</v>
      </c>
      <c r="P98" s="1">
        <f t="shared" ca="1" si="15"/>
        <v>105.14345196684864</v>
      </c>
      <c r="Q98" s="1">
        <f t="shared" ca="1" si="16"/>
        <v>116.31116991587716</v>
      </c>
      <c r="R98" s="1">
        <f t="shared" ca="1" si="16"/>
        <v>104.4126149919217</v>
      </c>
      <c r="AB98" s="93">
        <v>39767</v>
      </c>
    </row>
    <row r="99" spans="1:28" x14ac:dyDescent="0.3">
      <c r="A99" s="89">
        <v>43587</v>
      </c>
      <c r="B99" s="90">
        <v>106.46753898</v>
      </c>
      <c r="C99" s="90">
        <v>107.12686384</v>
      </c>
      <c r="D99" s="90"/>
      <c r="E99" s="90"/>
      <c r="F99" s="90">
        <v>102.08937460999999</v>
      </c>
      <c r="G99" s="91">
        <v>108.69335229000001</v>
      </c>
      <c r="I99" s="92">
        <f t="shared" ca="1" si="9"/>
        <v>46027</v>
      </c>
      <c r="J99" s="1">
        <f t="shared" ca="1" si="10"/>
        <v>160.86690282000001</v>
      </c>
      <c r="K99" s="1">
        <f t="shared" ca="1" si="11"/>
        <v>183.34886356000001</v>
      </c>
      <c r="L99" s="1">
        <f t="shared" ca="1" si="12"/>
        <v>184.17884638000001</v>
      </c>
      <c r="M99" s="1">
        <f t="shared" ca="1" si="13"/>
        <v>176.03744085</v>
      </c>
      <c r="O99" s="1">
        <f t="shared" ca="1" si="14"/>
        <v>110.21463554011979</v>
      </c>
      <c r="P99" s="1">
        <f t="shared" ca="1" si="15"/>
        <v>105.20141862337465</v>
      </c>
      <c r="Q99" s="1">
        <f t="shared" ca="1" si="16"/>
        <v>117.27553750216966</v>
      </c>
      <c r="R99" s="1">
        <f t="shared" ca="1" si="16"/>
        <v>104.18017108105418</v>
      </c>
      <c r="AB99" s="93">
        <v>39807</v>
      </c>
    </row>
    <row r="100" spans="1:28" x14ac:dyDescent="0.3">
      <c r="A100" s="89">
        <v>43588</v>
      </c>
      <c r="B100" s="90">
        <v>106.54365769</v>
      </c>
      <c r="C100" s="90">
        <v>107.52706602000001</v>
      </c>
      <c r="D100" s="90"/>
      <c r="E100" s="90"/>
      <c r="F100" s="90">
        <v>102.11450929</v>
      </c>
      <c r="G100" s="91">
        <v>109.23981368</v>
      </c>
      <c r="I100" s="92">
        <f t="shared" ca="1" si="9"/>
        <v>46028</v>
      </c>
      <c r="J100" s="1">
        <f t="shared" ca="1" si="10"/>
        <v>161.10163761999999</v>
      </c>
      <c r="K100" s="1">
        <f t="shared" ca="1" si="11"/>
        <v>183.44994581</v>
      </c>
      <c r="L100" s="1">
        <f t="shared" ca="1" si="12"/>
        <v>186.22023417</v>
      </c>
      <c r="M100" s="1">
        <f t="shared" ca="1" si="13"/>
        <v>175.59566798</v>
      </c>
      <c r="O100" s="1">
        <f t="shared" ca="1" si="14"/>
        <v>110.37545923956981</v>
      </c>
      <c r="P100" s="1">
        <f t="shared" ca="1" si="15"/>
        <v>105.25941732536367</v>
      </c>
      <c r="Q100" s="1">
        <f t="shared" ca="1" si="16"/>
        <v>118.57538737650685</v>
      </c>
      <c r="R100" s="1">
        <f t="shared" ca="1" si="16"/>
        <v>103.9187268510464</v>
      </c>
      <c r="AB100" s="93">
        <v>39814</v>
      </c>
    </row>
    <row r="101" spans="1:28" x14ac:dyDescent="0.3">
      <c r="A101" s="89">
        <v>43591</v>
      </c>
      <c r="B101" s="90">
        <v>106.15200779</v>
      </c>
      <c r="C101" s="90">
        <v>107.5251198</v>
      </c>
      <c r="D101" s="90"/>
      <c r="E101" s="90"/>
      <c r="F101" s="90">
        <v>102.13965021999999</v>
      </c>
      <c r="G101" s="91">
        <v>108.10286859</v>
      </c>
      <c r="I101" s="92">
        <f t="shared" ca="1" si="9"/>
        <v>46029</v>
      </c>
      <c r="J101" s="1">
        <f t="shared" ca="1" si="10"/>
        <v>160.78780739999999</v>
      </c>
      <c r="K101" s="1">
        <f t="shared" ca="1" si="11"/>
        <v>183.55108372999999</v>
      </c>
      <c r="L101" s="1">
        <f t="shared" ca="1" si="12"/>
        <v>184.29886375999999</v>
      </c>
      <c r="M101" s="1">
        <f t="shared" ca="1" si="13"/>
        <v>175.5845885</v>
      </c>
      <c r="O101" s="1">
        <f t="shared" ca="1" si="14"/>
        <v>110.16044494693139</v>
      </c>
      <c r="P101" s="1">
        <f t="shared" ca="1" si="15"/>
        <v>105.31744796953581</v>
      </c>
      <c r="Q101" s="1">
        <f t="shared" ca="1" si="16"/>
        <v>117.35195834541925</v>
      </c>
      <c r="R101" s="1">
        <f t="shared" ca="1" si="16"/>
        <v>103.91216993840148</v>
      </c>
      <c r="AB101" s="93">
        <v>39867</v>
      </c>
    </row>
    <row r="102" spans="1:28" x14ac:dyDescent="0.3">
      <c r="A102" s="89">
        <v>43592</v>
      </c>
      <c r="B102" s="90">
        <v>106.1435029</v>
      </c>
      <c r="C102" s="90">
        <v>107.45850765</v>
      </c>
      <c r="D102" s="90"/>
      <c r="E102" s="90"/>
      <c r="F102" s="90">
        <v>102.16479722</v>
      </c>
      <c r="G102" s="91">
        <v>107.39749909</v>
      </c>
      <c r="I102" s="92">
        <f t="shared" ca="1" si="9"/>
        <v>46030</v>
      </c>
      <c r="J102" s="1">
        <f t="shared" ca="1" si="10"/>
        <v>160.85074354</v>
      </c>
      <c r="K102" s="1">
        <f t="shared" ca="1" si="11"/>
        <v>183.65227733</v>
      </c>
      <c r="L102" s="1">
        <f t="shared" ca="1" si="12"/>
        <v>185.39258301999999</v>
      </c>
      <c r="M102" s="1">
        <f t="shared" ca="1" si="13"/>
        <v>175.76633683</v>
      </c>
      <c r="O102" s="1">
        <f t="shared" ca="1" si="14"/>
        <v>110.20356434321991</v>
      </c>
      <c r="P102" s="1">
        <f t="shared" ca="1" si="15"/>
        <v>105.37551056162884</v>
      </c>
      <c r="Q102" s="1">
        <f t="shared" ca="1" si="16"/>
        <v>118.04838204778264</v>
      </c>
      <c r="R102" s="1">
        <f t="shared" ca="1" si="16"/>
        <v>104.01972985305184</v>
      </c>
      <c r="AB102" s="93">
        <v>39868</v>
      </c>
    </row>
    <row r="103" spans="1:28" x14ac:dyDescent="0.3">
      <c r="A103" s="89">
        <v>43593</v>
      </c>
      <c r="B103" s="90">
        <v>106.16051267</v>
      </c>
      <c r="C103" s="90">
        <v>107.80736397</v>
      </c>
      <c r="D103" s="90"/>
      <c r="E103" s="90"/>
      <c r="F103" s="90">
        <v>102.18995046000001</v>
      </c>
      <c r="G103" s="91">
        <v>108.77185057</v>
      </c>
      <c r="I103" s="92">
        <f t="shared" ca="1" si="9"/>
        <v>46031</v>
      </c>
      <c r="J103" s="1">
        <f t="shared" ca="1" si="10"/>
        <v>161.14458728</v>
      </c>
      <c r="K103" s="1">
        <f t="shared" ca="1" si="11"/>
        <v>183.75352677999999</v>
      </c>
      <c r="L103" s="1">
        <f t="shared" ca="1" si="12"/>
        <v>185.88620399999999</v>
      </c>
      <c r="M103" s="1">
        <f t="shared" ca="1" si="13"/>
        <v>175.48137173000001</v>
      </c>
      <c r="O103" s="1">
        <f t="shared" ca="1" si="14"/>
        <v>110.40488531193454</v>
      </c>
      <c r="P103" s="1">
        <f t="shared" ca="1" si="15"/>
        <v>105.43360519918492</v>
      </c>
      <c r="Q103" s="1">
        <f t="shared" ca="1" si="16"/>
        <v>118.36269428770409</v>
      </c>
      <c r="R103" s="1">
        <f t="shared" ca="1" si="16"/>
        <v>103.8510855423485</v>
      </c>
      <c r="AB103" s="93">
        <v>39913</v>
      </c>
    </row>
    <row r="104" spans="1:28" x14ac:dyDescent="0.3">
      <c r="A104" s="89">
        <v>43594</v>
      </c>
      <c r="B104" s="90">
        <v>106.0261355</v>
      </c>
      <c r="C104" s="90">
        <v>108.10355067</v>
      </c>
      <c r="D104" s="90"/>
      <c r="E104" s="90"/>
      <c r="F104" s="90">
        <v>102.21510994</v>
      </c>
      <c r="G104" s="91">
        <v>107.87438271000001</v>
      </c>
      <c r="I104" s="92">
        <f t="shared" ca="1" si="9"/>
        <v>46034</v>
      </c>
      <c r="J104" s="1">
        <f t="shared" ca="1" si="10"/>
        <v>161.08632882000001</v>
      </c>
      <c r="K104" s="1">
        <f t="shared" ca="1" si="11"/>
        <v>183.85483207999999</v>
      </c>
      <c r="L104" s="1">
        <f t="shared" ca="1" si="12"/>
        <v>185.63592883999999</v>
      </c>
      <c r="M104" s="1">
        <f t="shared" ca="1" si="13"/>
        <v>175.5044115</v>
      </c>
      <c r="O104" s="1">
        <f t="shared" ca="1" si="14"/>
        <v>110.36497073147412</v>
      </c>
      <c r="P104" s="1">
        <f t="shared" ca="1" si="15"/>
        <v>105.49173188220405</v>
      </c>
      <c r="Q104" s="1">
        <f t="shared" ca="1" si="16"/>
        <v>118.20333204557187</v>
      </c>
      <c r="R104" s="1">
        <f t="shared" ca="1" si="16"/>
        <v>103.86472063706857</v>
      </c>
      <c r="AB104" s="93">
        <v>39924</v>
      </c>
    </row>
    <row r="105" spans="1:28" x14ac:dyDescent="0.3">
      <c r="A105" s="89">
        <v>43595</v>
      </c>
      <c r="B105" s="90">
        <v>105.97042851</v>
      </c>
      <c r="C105" s="90">
        <v>108.42103443000001</v>
      </c>
      <c r="D105" s="90"/>
      <c r="E105" s="90"/>
      <c r="F105" s="90">
        <v>102.24027549</v>
      </c>
      <c r="G105" s="91">
        <v>107.24825108</v>
      </c>
      <c r="I105" s="92">
        <f t="shared" ca="1" si="9"/>
        <v>46035</v>
      </c>
      <c r="J105" s="1">
        <f t="shared" ca="1" si="10"/>
        <v>161.41674355999999</v>
      </c>
      <c r="K105" s="1">
        <f t="shared" ca="1" si="11"/>
        <v>183.95619323</v>
      </c>
      <c r="L105" s="1">
        <f t="shared" ca="1" si="12"/>
        <v>184.29637192999999</v>
      </c>
      <c r="M105" s="1">
        <f t="shared" ca="1" si="13"/>
        <v>175.48728546000001</v>
      </c>
      <c r="O105" s="1">
        <f t="shared" ca="1" si="14"/>
        <v>110.59134756541447</v>
      </c>
      <c r="P105" s="1">
        <f t="shared" ca="1" si="15"/>
        <v>105.54989061068621</v>
      </c>
      <c r="Q105" s="1">
        <f t="shared" ca="1" si="16"/>
        <v>117.3503716773064</v>
      </c>
      <c r="R105" s="1">
        <f t="shared" ca="1" si="16"/>
        <v>103.85458532853123</v>
      </c>
      <c r="AB105" s="93">
        <v>39934</v>
      </c>
    </row>
    <row r="106" spans="1:28" x14ac:dyDescent="0.3">
      <c r="A106" s="89">
        <v>43598</v>
      </c>
      <c r="B106" s="90">
        <v>105.64043902</v>
      </c>
      <c r="C106" s="90">
        <v>108.24885428</v>
      </c>
      <c r="D106" s="90"/>
      <c r="E106" s="90"/>
      <c r="F106" s="90">
        <v>102.26544729</v>
      </c>
      <c r="G106" s="91">
        <v>104.36840284</v>
      </c>
      <c r="I106" s="92">
        <f t="shared" ca="1" si="9"/>
        <v>46036</v>
      </c>
      <c r="J106" s="1">
        <f t="shared" ca="1" si="10"/>
        <v>161.50264289</v>
      </c>
      <c r="K106" s="1">
        <f t="shared" ca="1" si="11"/>
        <v>184.05761022999999</v>
      </c>
      <c r="L106" s="1">
        <f t="shared" ca="1" si="12"/>
        <v>187.90659898999999</v>
      </c>
      <c r="M106" s="1">
        <f t="shared" ca="1" si="13"/>
        <v>174.74405956999999</v>
      </c>
      <c r="O106" s="1">
        <f t="shared" ca="1" si="14"/>
        <v>110.65019971699525</v>
      </c>
      <c r="P106" s="1">
        <f t="shared" ca="1" si="15"/>
        <v>105.60808138463139</v>
      </c>
      <c r="Q106" s="1">
        <f t="shared" ca="1" si="16"/>
        <v>119.64917703572867</v>
      </c>
      <c r="R106" s="1">
        <f t="shared" ca="1" si="16"/>
        <v>103.41473912309787</v>
      </c>
      <c r="AB106" s="93">
        <v>39975</v>
      </c>
    </row>
    <row r="107" spans="1:28" x14ac:dyDescent="0.3">
      <c r="A107" s="89">
        <v>43599</v>
      </c>
      <c r="B107" s="90">
        <v>105.83775232000001</v>
      </c>
      <c r="C107" s="90">
        <v>108.66367603</v>
      </c>
      <c r="D107" s="90"/>
      <c r="E107" s="90"/>
      <c r="F107" s="90">
        <v>102.29062533</v>
      </c>
      <c r="G107" s="91">
        <v>104.78473162</v>
      </c>
      <c r="I107" s="92">
        <f t="shared" ca="1" si="9"/>
        <v>46037</v>
      </c>
      <c r="J107" s="1">
        <f t="shared" ca="1" si="10"/>
        <v>161.78330406000001</v>
      </c>
      <c r="K107" s="1">
        <f t="shared" ca="1" si="11"/>
        <v>184.15908309</v>
      </c>
      <c r="L107" s="1">
        <f t="shared" ca="1" si="12"/>
        <v>188.38714640000001</v>
      </c>
      <c r="M107" s="1">
        <f t="shared" ca="1" si="13"/>
        <v>174.91180918000001</v>
      </c>
      <c r="O107" s="1">
        <f t="shared" ca="1" si="14"/>
        <v>110.84248892017848</v>
      </c>
      <c r="P107" s="1">
        <f t="shared" ca="1" si="15"/>
        <v>105.66630420977738</v>
      </c>
      <c r="Q107" s="1">
        <f t="shared" ca="1" si="16"/>
        <v>119.95516470429486</v>
      </c>
      <c r="R107" s="1">
        <f t="shared" ca="1" si="16"/>
        <v>103.51401449874636</v>
      </c>
      <c r="AB107" s="93">
        <v>40063</v>
      </c>
    </row>
    <row r="108" spans="1:28" x14ac:dyDescent="0.3">
      <c r="A108" s="89">
        <v>43600</v>
      </c>
      <c r="B108" s="90">
        <v>105.93003032</v>
      </c>
      <c r="C108" s="90">
        <v>108.61637618</v>
      </c>
      <c r="D108" s="90"/>
      <c r="E108" s="90"/>
      <c r="F108" s="90">
        <v>102.31580962</v>
      </c>
      <c r="G108" s="91">
        <v>104.25109347</v>
      </c>
      <c r="I108" s="92">
        <f t="shared" ca="1" si="9"/>
        <v>46038</v>
      </c>
      <c r="J108" s="1">
        <f t="shared" ca="1" si="10"/>
        <v>161.98827177000001</v>
      </c>
      <c r="K108" s="1">
        <f t="shared" ca="1" si="11"/>
        <v>184.26061197000001</v>
      </c>
      <c r="L108" s="1">
        <f t="shared" ca="1" si="12"/>
        <v>187.51291284999999</v>
      </c>
      <c r="M108" s="1">
        <f t="shared" ca="1" si="13"/>
        <v>174.79935681000001</v>
      </c>
      <c r="O108" s="1">
        <f t="shared" ca="1" si="14"/>
        <v>110.98291831279518</v>
      </c>
      <c r="P108" s="1">
        <f t="shared" ca="1" si="15"/>
        <v>105.72455917792857</v>
      </c>
      <c r="Q108" s="1">
        <f t="shared" ca="1" si="16"/>
        <v>119.39849811910435</v>
      </c>
      <c r="R108" s="1">
        <f t="shared" ca="1" si="16"/>
        <v>103.44746441094401</v>
      </c>
      <c r="AB108" s="93">
        <v>40098</v>
      </c>
    </row>
    <row r="109" spans="1:28" x14ac:dyDescent="0.3">
      <c r="A109" s="89">
        <v>43601</v>
      </c>
      <c r="B109" s="90">
        <v>106.17837292999999</v>
      </c>
      <c r="C109" s="90">
        <v>108.20645842</v>
      </c>
      <c r="D109" s="90"/>
      <c r="E109" s="90"/>
      <c r="F109" s="90">
        <v>102.34099998000001</v>
      </c>
      <c r="G109" s="91">
        <v>102.43175149</v>
      </c>
      <c r="I109" s="92">
        <f t="shared" ca="1" si="9"/>
        <v>46041</v>
      </c>
      <c r="J109" s="1">
        <f t="shared" ca="1" si="10"/>
        <v>162.16177139999999</v>
      </c>
      <c r="K109" s="1">
        <f t="shared" ca="1" si="11"/>
        <v>184.36219689000001</v>
      </c>
      <c r="L109" s="1">
        <f t="shared" ca="1" si="12"/>
        <v>187.56899605999999</v>
      </c>
      <c r="M109" s="1">
        <f t="shared" ca="1" si="13"/>
        <v>174.78797559</v>
      </c>
      <c r="O109" s="1">
        <f t="shared" ca="1" si="14"/>
        <v>111.10178800041631</v>
      </c>
      <c r="P109" s="1">
        <f t="shared" ca="1" si="15"/>
        <v>105.78284630056046</v>
      </c>
      <c r="Q109" s="1">
        <f t="shared" ca="1" si="16"/>
        <v>119.43420899864816</v>
      </c>
      <c r="R109" s="1">
        <f t="shared" ca="1" si="16"/>
        <v>103.44072892648691</v>
      </c>
      <c r="AB109" s="93">
        <v>40119</v>
      </c>
    </row>
    <row r="110" spans="1:28" x14ac:dyDescent="0.3">
      <c r="A110" s="89">
        <v>43602</v>
      </c>
      <c r="B110" s="90">
        <v>106.19878464999999</v>
      </c>
      <c r="C110" s="90">
        <v>107.67683339</v>
      </c>
      <c r="D110" s="90"/>
      <c r="E110" s="90"/>
      <c r="F110" s="90">
        <v>102.36619657999999</v>
      </c>
      <c r="G110" s="91">
        <v>102.39563704</v>
      </c>
      <c r="I110" s="92">
        <f t="shared" ca="1" si="9"/>
        <v>46042</v>
      </c>
      <c r="J110" s="1">
        <f t="shared" ca="1" si="10"/>
        <v>162.05205839000001</v>
      </c>
      <c r="K110" s="1">
        <f t="shared" ca="1" si="11"/>
        <v>184.46383764999999</v>
      </c>
      <c r="L110" s="1">
        <f t="shared" ca="1" si="12"/>
        <v>189.19338375000001</v>
      </c>
      <c r="M110" s="1">
        <f t="shared" ca="1" si="13"/>
        <v>174.68444074000001</v>
      </c>
      <c r="O110" s="1">
        <f t="shared" ca="1" si="14"/>
        <v>111.02662039788785</v>
      </c>
      <c r="P110" s="1">
        <f t="shared" ca="1" si="15"/>
        <v>105.84116546291762</v>
      </c>
      <c r="Q110" s="1">
        <f t="shared" ca="1" si="16"/>
        <v>120.46853483574031</v>
      </c>
      <c r="R110" s="1">
        <f t="shared" ca="1" si="16"/>
        <v>103.37945628849712</v>
      </c>
      <c r="AB110" s="93">
        <v>40132</v>
      </c>
    </row>
    <row r="111" spans="1:28" x14ac:dyDescent="0.3">
      <c r="A111" s="89">
        <v>43605</v>
      </c>
      <c r="B111" s="90">
        <v>106.21154197</v>
      </c>
      <c r="C111" s="90">
        <v>108.07764936</v>
      </c>
      <c r="D111" s="90"/>
      <c r="E111" s="90"/>
      <c r="F111" s="90">
        <v>102.39139942</v>
      </c>
      <c r="G111" s="91">
        <v>104.61832527</v>
      </c>
      <c r="I111" s="92">
        <f t="shared" ca="1" si="9"/>
        <v>46043</v>
      </c>
      <c r="J111" s="1">
        <f t="shared" ca="1" si="10"/>
        <v>162.11627027</v>
      </c>
      <c r="K111" s="1">
        <f t="shared" ca="1" si="11"/>
        <v>184.56553443999999</v>
      </c>
      <c r="L111" s="1">
        <f t="shared" ca="1" si="12"/>
        <v>195.49665156</v>
      </c>
      <c r="M111" s="1">
        <f t="shared" ca="1" si="13"/>
        <v>175.01462649000001</v>
      </c>
      <c r="O111" s="1">
        <f t="shared" ca="1" si="14"/>
        <v>111.07061384108519</v>
      </c>
      <c r="P111" s="1">
        <f t="shared" ca="1" si="15"/>
        <v>105.89951677401775</v>
      </c>
      <c r="Q111" s="1">
        <f t="shared" ca="1" si="16"/>
        <v>124.48212887743991</v>
      </c>
      <c r="R111" s="1">
        <f t="shared" ca="1" si="16"/>
        <v>103.57486249161751</v>
      </c>
      <c r="AB111" s="93">
        <v>40172</v>
      </c>
    </row>
    <row r="112" spans="1:28" x14ac:dyDescent="0.3">
      <c r="A112" s="89">
        <v>43606</v>
      </c>
      <c r="B112" s="90">
        <v>106.45393117</v>
      </c>
      <c r="C112" s="90">
        <v>108.55040135</v>
      </c>
      <c r="D112" s="90"/>
      <c r="E112" s="90"/>
      <c r="F112" s="90">
        <v>102.41660851</v>
      </c>
      <c r="G112" s="91">
        <v>107.50661614000001</v>
      </c>
      <c r="I112" s="92">
        <f t="shared" ca="1" si="9"/>
        <v>46044</v>
      </c>
      <c r="J112" s="1">
        <f t="shared" ca="1" si="10"/>
        <v>162.45178794</v>
      </c>
      <c r="K112" s="1">
        <f t="shared" ca="1" si="11"/>
        <v>184.66728745</v>
      </c>
      <c r="L112" s="1">
        <f t="shared" ca="1" si="12"/>
        <v>199.78928689</v>
      </c>
      <c r="M112" s="1">
        <f t="shared" ca="1" si="13"/>
        <v>175.591656</v>
      </c>
      <c r="O112" s="1">
        <f t="shared" ca="1" si="14"/>
        <v>111.30048684210702</v>
      </c>
      <c r="P112" s="1">
        <f t="shared" ca="1" si="15"/>
        <v>105.95790034287853</v>
      </c>
      <c r="Q112" s="1">
        <f t="shared" ca="1" si="16"/>
        <v>127.2154564311802</v>
      </c>
      <c r="R112" s="1">
        <f t="shared" ca="1" si="16"/>
        <v>103.91635253362419</v>
      </c>
      <c r="AB112" s="93">
        <v>40179</v>
      </c>
    </row>
    <row r="113" spans="1:28" x14ac:dyDescent="0.3">
      <c r="A113" s="89">
        <v>43607</v>
      </c>
      <c r="B113" s="90">
        <v>106.73501758</v>
      </c>
      <c r="C113" s="90">
        <v>108.71035612</v>
      </c>
      <c r="D113" s="90"/>
      <c r="E113" s="90"/>
      <c r="F113" s="90">
        <v>102.44182367000001</v>
      </c>
      <c r="G113" s="91">
        <v>107.36556045</v>
      </c>
      <c r="I113" s="92">
        <f t="shared" ca="1" si="9"/>
        <v>46045</v>
      </c>
      <c r="J113" s="1">
        <f t="shared" ca="1" si="10"/>
        <v>163.35883380999999</v>
      </c>
      <c r="K113" s="1">
        <f t="shared" ca="1" si="11"/>
        <v>184.76909648</v>
      </c>
      <c r="L113" s="1">
        <f t="shared" ca="1" si="12"/>
        <v>203.50904062000001</v>
      </c>
      <c r="M113" s="1">
        <f t="shared" ca="1" si="13"/>
        <v>176.21390224000001</v>
      </c>
      <c r="O113" s="1">
        <f t="shared" ca="1" si="14"/>
        <v>111.92193058365825</v>
      </c>
      <c r="P113" s="1">
        <f t="shared" ca="1" si="15"/>
        <v>106.01631605474448</v>
      </c>
      <c r="Q113" s="1">
        <f t="shared" ca="1" si="16"/>
        <v>129.58400269279269</v>
      </c>
      <c r="R113" s="1">
        <f t="shared" ca="1" si="16"/>
        <v>104.28460214816491</v>
      </c>
      <c r="AB113" s="93">
        <v>40224</v>
      </c>
    </row>
    <row r="114" spans="1:28" x14ac:dyDescent="0.3">
      <c r="A114" s="89">
        <v>43608</v>
      </c>
      <c r="B114" s="90">
        <v>106.75585454</v>
      </c>
      <c r="C114" s="90">
        <v>108.77235806</v>
      </c>
      <c r="D114" s="90"/>
      <c r="E114" s="90"/>
      <c r="F114" s="90">
        <v>102.46704507</v>
      </c>
      <c r="G114" s="91">
        <v>106.85282407</v>
      </c>
      <c r="I114" s="92">
        <f t="shared" ca="1" si="9"/>
        <v>46048</v>
      </c>
      <c r="J114" s="1">
        <f t="shared" ca="1" si="10"/>
        <v>163.54509077</v>
      </c>
      <c r="K114" s="1">
        <f t="shared" ca="1" si="11"/>
        <v>184.87096172</v>
      </c>
      <c r="L114" s="1">
        <f t="shared" ca="1" si="12"/>
        <v>203.35218058000001</v>
      </c>
      <c r="M114" s="1">
        <f t="shared" ca="1" si="13"/>
        <v>176.54400755</v>
      </c>
      <c r="O114" s="1">
        <f t="shared" ca="1" si="14"/>
        <v>112.04954069240873</v>
      </c>
      <c r="P114" s="1">
        <f t="shared" ca="1" si="15"/>
        <v>106.0747640186333</v>
      </c>
      <c r="Q114" s="1">
        <f t="shared" ca="1" si="16"/>
        <v>129.48412235438695</v>
      </c>
      <c r="R114" s="1">
        <f t="shared" ca="1" si="16"/>
        <v>104.47996074633873</v>
      </c>
      <c r="AB114" s="93">
        <v>40225</v>
      </c>
    </row>
    <row r="115" spans="1:28" x14ac:dyDescent="0.3">
      <c r="A115" s="89">
        <v>43609</v>
      </c>
      <c r="B115" s="90">
        <v>107.05820317</v>
      </c>
      <c r="C115" s="90">
        <v>108.83579571</v>
      </c>
      <c r="D115" s="90"/>
      <c r="E115" s="90"/>
      <c r="F115" s="90">
        <v>102.49227272</v>
      </c>
      <c r="G115" s="91">
        <v>106.53169679</v>
      </c>
      <c r="I115" s="92">
        <f t="shared" ca="1" si="9"/>
        <v>46049</v>
      </c>
      <c r="J115" s="1">
        <f t="shared" ca="1" si="10"/>
        <v>163.29717339999999</v>
      </c>
      <c r="K115" s="1">
        <f t="shared" ca="1" si="11"/>
        <v>184.97288298999999</v>
      </c>
      <c r="L115" s="1">
        <f t="shared" ca="1" si="12"/>
        <v>206.99144484000001</v>
      </c>
      <c r="M115" s="1">
        <f t="shared" ca="1" si="13"/>
        <v>177.05121803</v>
      </c>
      <c r="O115" s="1">
        <f t="shared" ca="1" si="14"/>
        <v>111.87968522742729</v>
      </c>
      <c r="P115" s="1">
        <f t="shared" ca="1" si="15"/>
        <v>106.13324413126506</v>
      </c>
      <c r="Q115" s="1">
        <f t="shared" ca="1" si="16"/>
        <v>131.80141709584365</v>
      </c>
      <c r="R115" s="1">
        <f t="shared" ca="1" si="16"/>
        <v>104.78013140506542</v>
      </c>
      <c r="AB115" s="93">
        <v>40270</v>
      </c>
    </row>
    <row r="116" spans="1:28" x14ac:dyDescent="0.3">
      <c r="A116" s="89">
        <v>43612</v>
      </c>
      <c r="B116" s="90">
        <v>107.12751797</v>
      </c>
      <c r="C116" s="90">
        <v>109.0525861</v>
      </c>
      <c r="D116" s="90"/>
      <c r="E116" s="90"/>
      <c r="F116" s="90">
        <v>102.51750661</v>
      </c>
      <c r="G116" s="91">
        <v>107.93855583</v>
      </c>
      <c r="I116" s="92">
        <f t="shared" ca="1" si="9"/>
        <v>46050</v>
      </c>
      <c r="J116" s="1">
        <f t="shared" ca="1" si="10"/>
        <v>163.65778048000001</v>
      </c>
      <c r="K116" s="1">
        <f t="shared" ca="1" si="11"/>
        <v>185.07486047</v>
      </c>
      <c r="L116" s="1">
        <f t="shared" ca="1" si="12"/>
        <v>210.14539421000001</v>
      </c>
      <c r="M116" s="1">
        <f t="shared" ca="1" si="13"/>
        <v>177.38593642000001</v>
      </c>
      <c r="O116" s="1">
        <f t="shared" ca="1" si="14"/>
        <v>112.12674771945437</v>
      </c>
      <c r="P116" s="1">
        <f t="shared" ca="1" si="15"/>
        <v>106.19175649591972</v>
      </c>
      <c r="Q116" s="1">
        <f t="shared" ca="1" si="16"/>
        <v>133.80968848472094</v>
      </c>
      <c r="R116" s="1">
        <f t="shared" ca="1" si="16"/>
        <v>104.97822005578541</v>
      </c>
      <c r="AB116" s="93">
        <v>40289</v>
      </c>
    </row>
    <row r="117" spans="1:28" x14ac:dyDescent="0.3">
      <c r="A117" s="89">
        <v>43613</v>
      </c>
      <c r="B117" s="90">
        <v>107.26699807</v>
      </c>
      <c r="C117" s="90">
        <v>109.77031753999999</v>
      </c>
      <c r="D117" s="90"/>
      <c r="E117" s="90"/>
      <c r="F117" s="90">
        <v>102.54274675000001</v>
      </c>
      <c r="G117" s="91">
        <v>109.67772693000001</v>
      </c>
      <c r="I117" s="92">
        <f t="shared" ca="1" si="9"/>
        <v>46051</v>
      </c>
      <c r="J117" s="1">
        <f t="shared" ca="1" si="10"/>
        <v>163.4221952</v>
      </c>
      <c r="K117" s="1">
        <f t="shared" ca="1" si="11"/>
        <v>185.17689415000001</v>
      </c>
      <c r="L117" s="1">
        <f t="shared" ca="1" si="12"/>
        <v>208.37346524</v>
      </c>
      <c r="M117" s="1">
        <f t="shared" ca="1" si="13"/>
        <v>177.85073704999999</v>
      </c>
      <c r="O117" s="1">
        <f t="shared" ca="1" si="14"/>
        <v>111.96534133120015</v>
      </c>
      <c r="P117" s="1">
        <f t="shared" ca="1" si="15"/>
        <v>106.25030110685947</v>
      </c>
      <c r="Q117" s="1">
        <f t="shared" ca="1" si="16"/>
        <v>132.68141601230207</v>
      </c>
      <c r="R117" s="1">
        <f t="shared" ca="1" si="16"/>
        <v>105.25329227291245</v>
      </c>
      <c r="AB117" s="93">
        <v>40299</v>
      </c>
    </row>
    <row r="118" spans="1:28" x14ac:dyDescent="0.3">
      <c r="A118" s="89">
        <v>43614</v>
      </c>
      <c r="B118" s="90">
        <v>107.52894849</v>
      </c>
      <c r="C118" s="90">
        <v>110.37184203</v>
      </c>
      <c r="D118" s="90"/>
      <c r="E118" s="90"/>
      <c r="F118" s="90">
        <v>102.56799296</v>
      </c>
      <c r="G118" s="91">
        <v>109.87546888</v>
      </c>
      <c r="I118" s="92">
        <f t="shared" ca="1" si="9"/>
        <v>46052</v>
      </c>
      <c r="J118" s="1">
        <f ca="1">J117</f>
        <v>163.4221952</v>
      </c>
      <c r="K118" s="1">
        <f t="shared" ca="1" si="11"/>
        <v>185.27898422999999</v>
      </c>
      <c r="L118" s="1">
        <f ca="1">L117</f>
        <v>208.37346524</v>
      </c>
      <c r="M118" s="1">
        <f t="shared" ca="1" si="13"/>
        <v>177.85058491999999</v>
      </c>
      <c r="O118" s="1">
        <f t="shared" ca="1" si="14"/>
        <v>111.96534133120015</v>
      </c>
      <c r="P118" s="1">
        <f t="shared" ca="1" si="15"/>
        <v>106.30887807883974</v>
      </c>
      <c r="Q118" s="1">
        <f t="shared" ca="1" si="16"/>
        <v>132.68141601230207</v>
      </c>
      <c r="R118" s="1">
        <f t="shared" ca="1" si="16"/>
        <v>105.25320224132967</v>
      </c>
      <c r="AB118" s="93">
        <v>40332</v>
      </c>
    </row>
    <row r="119" spans="1:28" x14ac:dyDescent="0.3">
      <c r="A119" s="89">
        <v>43615</v>
      </c>
      <c r="B119" s="90">
        <v>108.17191772</v>
      </c>
      <c r="C119" s="90">
        <v>110.79561369</v>
      </c>
      <c r="D119" s="90"/>
      <c r="E119" s="90"/>
      <c r="F119" s="90">
        <v>102.59324540999999</v>
      </c>
      <c r="G119" s="91">
        <v>110.88905139000001</v>
      </c>
      <c r="I119" s="92">
        <f t="shared" ca="1" si="9"/>
        <v>46055</v>
      </c>
      <c r="J119" s="1">
        <f t="shared" ca="1" si="10"/>
        <v>163.85084135</v>
      </c>
      <c r="K119" s="1">
        <f t="shared" ca="1" si="11"/>
        <v>185.38113050999999</v>
      </c>
      <c r="L119" s="1">
        <f t="shared" ca="1" si="12"/>
        <v>207.98620779000001</v>
      </c>
      <c r="M119" s="1">
        <f t="shared" ca="1" si="13"/>
        <v>177.61380821</v>
      </c>
      <c r="O119" s="1">
        <f t="shared" ca="1" si="14"/>
        <v>112.2590193865972</v>
      </c>
      <c r="P119" s="1">
        <f t="shared" ca="1" si="15"/>
        <v>106.36748729710514</v>
      </c>
      <c r="Q119" s="1">
        <f t="shared" ca="1" si="16"/>
        <v>132.43483055206539</v>
      </c>
      <c r="R119" s="1">
        <f t="shared" ca="1" si="16"/>
        <v>105.11307615203468</v>
      </c>
      <c r="AB119" s="93">
        <v>40428</v>
      </c>
    </row>
    <row r="120" spans="1:28" x14ac:dyDescent="0.3">
      <c r="A120" s="89">
        <v>43616</v>
      </c>
      <c r="B120" s="90">
        <v>108.55166079</v>
      </c>
      <c r="C120" s="90">
        <v>111.08359470000001</v>
      </c>
      <c r="D120" s="90"/>
      <c r="E120" s="90"/>
      <c r="F120" s="90">
        <v>102.61850411</v>
      </c>
      <c r="G120" s="91">
        <v>110.40315622</v>
      </c>
      <c r="I120" s="92">
        <f t="shared" ca="1" si="9"/>
        <v>46056</v>
      </c>
      <c r="J120" s="1">
        <f t="shared" ca="1" si="10"/>
        <v>164.01413511999999</v>
      </c>
      <c r="K120" s="1">
        <f t="shared" ca="1" si="11"/>
        <v>185.48333317999999</v>
      </c>
      <c r="L120" s="1">
        <f t="shared" ca="1" si="12"/>
        <v>211.26430482999999</v>
      </c>
      <c r="M120" s="1">
        <f t="shared" ca="1" si="13"/>
        <v>177.66625354999999</v>
      </c>
      <c r="O120" s="1">
        <f t="shared" ca="1" si="14"/>
        <v>112.37089674005543</v>
      </c>
      <c r="P120" s="1">
        <f t="shared" ca="1" si="15"/>
        <v>106.42612887067332</v>
      </c>
      <c r="Q120" s="1">
        <f t="shared" ca="1" si="16"/>
        <v>134.52215273865943</v>
      </c>
      <c r="R120" s="1">
        <f t="shared" ca="1" si="16"/>
        <v>105.14411366580005</v>
      </c>
      <c r="AB120" s="93">
        <v>40463</v>
      </c>
    </row>
    <row r="121" spans="1:28" x14ac:dyDescent="0.3">
      <c r="A121" s="89">
        <v>43619</v>
      </c>
      <c r="B121" s="90">
        <v>108.73494104</v>
      </c>
      <c r="C121" s="90">
        <v>111.50379579</v>
      </c>
      <c r="D121" s="90"/>
      <c r="E121" s="90"/>
      <c r="F121" s="90">
        <v>102.64376905</v>
      </c>
      <c r="G121" s="91">
        <v>110.39196006</v>
      </c>
      <c r="I121" s="92">
        <f t="shared" ca="1" si="9"/>
        <v>46057</v>
      </c>
      <c r="J121" s="1">
        <f t="shared" ca="1" si="10"/>
        <v>163.63779400000001</v>
      </c>
      <c r="K121" s="1">
        <f t="shared" ca="1" si="11"/>
        <v>185.58559205</v>
      </c>
      <c r="L121" s="1">
        <f t="shared" ca="1" si="12"/>
        <v>206.75147834000001</v>
      </c>
      <c r="M121" s="1">
        <f t="shared" ca="1" si="13"/>
        <v>177.48500122999999</v>
      </c>
      <c r="O121" s="1">
        <f t="shared" ca="1" si="14"/>
        <v>112.11305439553058</v>
      </c>
      <c r="P121" s="1">
        <f t="shared" ca="1" si="15"/>
        <v>106.48480269052661</v>
      </c>
      <c r="Q121" s="1">
        <f t="shared" ca="1" si="16"/>
        <v>131.64861887377228</v>
      </c>
      <c r="R121" s="1">
        <f t="shared" ca="1" si="16"/>
        <v>105.03684729328712</v>
      </c>
      <c r="AB121" s="93">
        <v>40484</v>
      </c>
    </row>
    <row r="122" spans="1:28" x14ac:dyDescent="0.3">
      <c r="A122" s="89">
        <v>43620</v>
      </c>
      <c r="B122" s="90">
        <v>108.74769836</v>
      </c>
      <c r="C122" s="90">
        <v>111.70228632</v>
      </c>
      <c r="D122" s="90"/>
      <c r="E122" s="90"/>
      <c r="F122" s="90">
        <v>102.66904024</v>
      </c>
      <c r="G122" s="91">
        <v>110.80134812999999</v>
      </c>
      <c r="I122" s="92">
        <f t="shared" ca="1" si="9"/>
        <v>46058</v>
      </c>
      <c r="J122" s="1">
        <f ca="1">J121</f>
        <v>163.63779400000001</v>
      </c>
      <c r="K122" s="1">
        <f t="shared" ca="1" si="11"/>
        <v>185.68790731999999</v>
      </c>
      <c r="L122" s="1">
        <f ca="1">L121</f>
        <v>206.75147834000001</v>
      </c>
      <c r="M122" s="1">
        <f t="shared" ca="1" si="13"/>
        <v>177.52604940000001</v>
      </c>
      <c r="O122" s="1">
        <f t="shared" ca="1" si="14"/>
        <v>112.11305439553058</v>
      </c>
      <c r="P122" s="1">
        <f t="shared" ca="1" si="15"/>
        <v>106.54350887142044</v>
      </c>
      <c r="Q122" s="1">
        <f t="shared" ca="1" si="16"/>
        <v>131.64861887377228</v>
      </c>
      <c r="R122" s="1">
        <f t="shared" ca="1" si="16"/>
        <v>105.06113988327546</v>
      </c>
      <c r="AB122" s="93">
        <v>40497</v>
      </c>
    </row>
    <row r="123" spans="1:28" x14ac:dyDescent="0.3">
      <c r="A123" s="89">
        <v>43621</v>
      </c>
      <c r="B123" s="90">
        <v>108.81403646</v>
      </c>
      <c r="C123" s="90">
        <v>111.21609264</v>
      </c>
      <c r="D123" s="90"/>
      <c r="E123" s="90"/>
      <c r="F123" s="90">
        <v>102.69431767</v>
      </c>
      <c r="G123" s="91">
        <v>109.22941399</v>
      </c>
      <c r="I123" s="92">
        <f t="shared" ca="1" si="9"/>
        <v>46059</v>
      </c>
      <c r="J123" s="1">
        <f t="shared" ca="1" si="10"/>
        <v>163.59399385</v>
      </c>
      <c r="K123" s="1">
        <f t="shared" ca="1" si="11"/>
        <v>185.79027895999999</v>
      </c>
      <c r="L123" s="1">
        <f t="shared" ca="1" si="12"/>
        <v>208.16414026999999</v>
      </c>
      <c r="M123" s="1">
        <f t="shared" ca="1" si="13"/>
        <v>177.31125939</v>
      </c>
      <c r="O123" s="1">
        <f t="shared" ca="1" si="14"/>
        <v>112.08304562751039</v>
      </c>
      <c r="P123" s="1">
        <f t="shared" ca="1" si="15"/>
        <v>106.60224739614154</v>
      </c>
      <c r="Q123" s="1">
        <f t="shared" ca="1" si="16"/>
        <v>132.54812872740544</v>
      </c>
      <c r="R123" s="1">
        <f t="shared" ca="1" si="16"/>
        <v>104.93402567461477</v>
      </c>
      <c r="AB123" s="93">
        <v>40537</v>
      </c>
    </row>
    <row r="124" spans="1:28" x14ac:dyDescent="0.3">
      <c r="A124" s="89">
        <v>43622</v>
      </c>
      <c r="B124" s="90">
        <v>108.88802895000001</v>
      </c>
      <c r="C124" s="90">
        <v>111.62482808</v>
      </c>
      <c r="D124" s="90"/>
      <c r="E124" s="90"/>
      <c r="F124" s="90">
        <v>102.71960135</v>
      </c>
      <c r="G124" s="91">
        <v>110.60174016000001</v>
      </c>
      <c r="I124" s="92">
        <f t="shared" ca="1" si="9"/>
        <v>46062</v>
      </c>
      <c r="J124" s="1">
        <f t="shared" ca="1" si="10"/>
        <v>163.44090593999999</v>
      </c>
      <c r="K124" s="1">
        <f t="shared" ca="1" si="11"/>
        <v>185.89270718</v>
      </c>
      <c r="L124" s="1">
        <f t="shared" ca="1" si="12"/>
        <v>211.90913087000001</v>
      </c>
      <c r="M124" s="1">
        <f t="shared" ca="1" si="13"/>
        <v>177.41600991999999</v>
      </c>
      <c r="O124" s="1">
        <f t="shared" ca="1" si="14"/>
        <v>111.97816060821511</v>
      </c>
      <c r="P124" s="1">
        <f t="shared" ca="1" si="15"/>
        <v>106.6610183851831</v>
      </c>
      <c r="Q124" s="1">
        <f t="shared" ca="1" si="16"/>
        <v>134.93274451900086</v>
      </c>
      <c r="R124" s="1">
        <f t="shared" ca="1" si="16"/>
        <v>104.99601776040933</v>
      </c>
      <c r="AB124" s="93">
        <v>40544</v>
      </c>
    </row>
    <row r="125" spans="1:28" x14ac:dyDescent="0.3">
      <c r="A125" s="89">
        <v>43623</v>
      </c>
      <c r="B125" s="90">
        <v>109.20228441</v>
      </c>
      <c r="C125" s="90">
        <v>112.03694444999999</v>
      </c>
      <c r="D125" s="90"/>
      <c r="E125" s="90"/>
      <c r="F125" s="90">
        <v>102.74489109</v>
      </c>
      <c r="G125" s="91">
        <v>111.30310453</v>
      </c>
      <c r="I125" s="92">
        <f t="shared" ca="1" si="9"/>
        <v>46063</v>
      </c>
      <c r="J125" s="1">
        <f t="shared" ca="1" si="10"/>
        <v>163.03054528999999</v>
      </c>
      <c r="K125" s="1">
        <f t="shared" ca="1" si="11"/>
        <v>185.99519178</v>
      </c>
      <c r="L125" s="1">
        <f t="shared" ca="1" si="12"/>
        <v>211.55433546</v>
      </c>
      <c r="M125" s="1">
        <f t="shared" ca="1" si="13"/>
        <v>177.55439211000001</v>
      </c>
      <c r="O125" s="1">
        <f t="shared" ca="1" si="14"/>
        <v>111.69701048543091</v>
      </c>
      <c r="P125" s="1">
        <f t="shared" ca="1" si="15"/>
        <v>106.71982172378968</v>
      </c>
      <c r="Q125" s="1">
        <f t="shared" ca="1" si="16"/>
        <v>134.70682920229177</v>
      </c>
      <c r="R125" s="1">
        <f t="shared" ca="1" si="16"/>
        <v>105.07791329444549</v>
      </c>
      <c r="AB125" s="93">
        <v>40609</v>
      </c>
    </row>
    <row r="126" spans="1:28" x14ac:dyDescent="0.3">
      <c r="A126" s="89">
        <v>43626</v>
      </c>
      <c r="B126" s="90">
        <v>109.07768786</v>
      </c>
      <c r="C126" s="90">
        <v>112.17638431</v>
      </c>
      <c r="D126" s="90"/>
      <c r="E126" s="90"/>
      <c r="F126" s="90">
        <v>102.77018708</v>
      </c>
      <c r="G126" s="91">
        <v>110.89966726</v>
      </c>
      <c r="I126" s="92">
        <f t="shared" ca="1" si="9"/>
        <v>46064</v>
      </c>
      <c r="J126" s="1">
        <f t="shared" ca="1" si="10"/>
        <v>163.15003891000001</v>
      </c>
      <c r="K126" s="1">
        <f t="shared" ca="1" si="11"/>
        <v>186.09773294999999</v>
      </c>
      <c r="L126" s="1">
        <f t="shared" ca="1" si="12"/>
        <v>215.84368248000001</v>
      </c>
      <c r="M126" s="1">
        <f t="shared" ca="1" si="13"/>
        <v>177.79135640999999</v>
      </c>
      <c r="O126" s="1">
        <f t="shared" ca="1" si="14"/>
        <v>111.77887907086895</v>
      </c>
      <c r="P126" s="1">
        <f t="shared" ca="1" si="15"/>
        <v>106.77865752097894</v>
      </c>
      <c r="Q126" s="1">
        <f t="shared" ca="1" si="16"/>
        <v>137.43806293076221</v>
      </c>
      <c r="R126" s="1">
        <f t="shared" ca="1" si="16"/>
        <v>105.21815040079571</v>
      </c>
      <c r="AB126" s="93">
        <v>40610</v>
      </c>
    </row>
    <row r="127" spans="1:28" x14ac:dyDescent="0.3">
      <c r="A127" s="89">
        <v>43627</v>
      </c>
      <c r="B127" s="90">
        <v>108.87484637999999</v>
      </c>
      <c r="C127" s="90">
        <v>112.47964714</v>
      </c>
      <c r="D127" s="90"/>
      <c r="E127" s="90"/>
      <c r="F127" s="90">
        <v>102.79548932</v>
      </c>
      <c r="G127" s="91">
        <v>112.59878706000001</v>
      </c>
      <c r="I127" s="92">
        <f t="shared" ca="1" si="9"/>
        <v>46065</v>
      </c>
      <c r="J127" s="1">
        <f t="shared" ca="1" si="10"/>
        <v>162.99312380000001</v>
      </c>
      <c r="K127" s="1">
        <f t="shared" ca="1" si="11"/>
        <v>186.20033068000001</v>
      </c>
      <c r="L127" s="1">
        <f t="shared" ca="1" si="12"/>
        <v>213.64461542999999</v>
      </c>
      <c r="M127" s="1">
        <f t="shared" ca="1" si="13"/>
        <v>178.14490889000001</v>
      </c>
      <c r="O127" s="1">
        <f t="shared" ca="1" si="14"/>
        <v>111.67137192454975</v>
      </c>
      <c r="P127" s="1">
        <f t="shared" ca="1" si="15"/>
        <v>106.83752577101315</v>
      </c>
      <c r="Q127" s="1">
        <f t="shared" ca="1" si="16"/>
        <v>136.03781108120958</v>
      </c>
      <c r="R127" s="1">
        <f t="shared" ca="1" si="16"/>
        <v>105.4273851958182</v>
      </c>
      <c r="AB127" s="93">
        <v>40654</v>
      </c>
    </row>
    <row r="128" spans="1:28" x14ac:dyDescent="0.3">
      <c r="A128" s="89">
        <v>43628</v>
      </c>
      <c r="B128" s="90">
        <v>108.8510327</v>
      </c>
      <c r="C128" s="90">
        <v>112.18399764</v>
      </c>
      <c r="D128" s="90"/>
      <c r="E128" s="90"/>
      <c r="F128" s="90">
        <v>102.82079779999999</v>
      </c>
      <c r="G128" s="91">
        <v>111.87158276</v>
      </c>
      <c r="I128" s="92">
        <f t="shared" ca="1" si="9"/>
        <v>46066</v>
      </c>
      <c r="J128" s="1">
        <f t="shared" ca="1" si="10"/>
        <v>163.83170536</v>
      </c>
      <c r="K128" s="1">
        <f t="shared" ca="1" si="11"/>
        <v>186.30298497000001</v>
      </c>
      <c r="L128" s="1">
        <f t="shared" ca="1" si="12"/>
        <v>212.16303567</v>
      </c>
      <c r="M128" s="1">
        <f t="shared" ca="1" si="13"/>
        <v>178.60491492</v>
      </c>
      <c r="O128" s="1">
        <f t="shared" ca="1" si="14"/>
        <v>112.24590875832892</v>
      </c>
      <c r="P128" s="1">
        <f t="shared" ca="1" si="15"/>
        <v>106.89642647389229</v>
      </c>
      <c r="Q128" s="1">
        <f t="shared" ca="1" si="16"/>
        <v>135.09441792764491</v>
      </c>
      <c r="R128" s="1">
        <f t="shared" ca="1" si="16"/>
        <v>105.69961993561171</v>
      </c>
      <c r="AB128" s="93">
        <v>40655</v>
      </c>
    </row>
    <row r="129" spans="1:28" x14ac:dyDescent="0.3">
      <c r="A129" s="89">
        <v>43629</v>
      </c>
      <c r="B129" s="90">
        <v>108.82254134</v>
      </c>
      <c r="C129" s="90">
        <v>112.40722108999999</v>
      </c>
      <c r="D129" s="90"/>
      <c r="E129" s="90"/>
      <c r="F129" s="90">
        <v>102.84611253</v>
      </c>
      <c r="G129" s="91">
        <v>112.38681096000001</v>
      </c>
      <c r="I129" s="92">
        <f t="shared" ca="1" si="9"/>
        <v>46071</v>
      </c>
      <c r="J129" s="1">
        <f t="shared" ca="1" si="10"/>
        <v>163.81852279</v>
      </c>
      <c r="K129" s="1">
        <f t="shared" ca="1" si="11"/>
        <v>186.40569583000001</v>
      </c>
      <c r="L129" s="1">
        <f t="shared" ca="1" si="12"/>
        <v>211.65330315</v>
      </c>
      <c r="M129" s="1">
        <f t="shared" ca="1" si="13"/>
        <v>178.96442881999999</v>
      </c>
      <c r="O129" s="1">
        <f t="shared" ca="1" si="14"/>
        <v>112.23687699279752</v>
      </c>
      <c r="P129" s="1">
        <f t="shared" ca="1" si="15"/>
        <v>106.95535963535413</v>
      </c>
      <c r="Q129" s="1">
        <f t="shared" ca="1" si="16"/>
        <v>134.7698466946272</v>
      </c>
      <c r="R129" s="1">
        <f t="shared" ca="1" si="16"/>
        <v>105.91238274008766</v>
      </c>
      <c r="AB129" s="93">
        <v>40664</v>
      </c>
    </row>
    <row r="130" spans="1:28" x14ac:dyDescent="0.3">
      <c r="A130" s="89">
        <v>43630</v>
      </c>
      <c r="B130" s="90">
        <v>108.91524457</v>
      </c>
      <c r="C130" s="90">
        <v>112.50316549999999</v>
      </c>
      <c r="D130" s="90"/>
      <c r="E130" s="90"/>
      <c r="F130" s="90">
        <v>102.87143349999999</v>
      </c>
      <c r="G130" s="91">
        <v>111.55205981</v>
      </c>
      <c r="I130" s="92">
        <f t="shared" ca="1" si="9"/>
        <v>46072</v>
      </c>
      <c r="J130" s="1">
        <f t="shared" ca="1" si="10"/>
        <v>163.92908628000001</v>
      </c>
      <c r="K130" s="1">
        <f t="shared" ca="1" si="11"/>
        <v>186.50846326000001</v>
      </c>
      <c r="L130" s="1">
        <f t="shared" ca="1" si="12"/>
        <v>214.51846212000001</v>
      </c>
      <c r="M130" s="1">
        <f t="shared" ca="1" si="13"/>
        <v>178.81418407999999</v>
      </c>
      <c r="O130" s="1">
        <f t="shared" ca="1" si="14"/>
        <v>112.31262728413014</v>
      </c>
      <c r="P130" s="1">
        <f t="shared" ca="1" si="15"/>
        <v>107.01432525539866</v>
      </c>
      <c r="Q130" s="1">
        <f t="shared" ca="1" si="16"/>
        <v>136.59423133401543</v>
      </c>
      <c r="R130" s="1">
        <f t="shared" ca="1" si="16"/>
        <v>105.82346686718216</v>
      </c>
      <c r="AB130" s="93">
        <v>40717</v>
      </c>
    </row>
    <row r="131" spans="1:28" x14ac:dyDescent="0.3">
      <c r="A131" s="89">
        <v>43633</v>
      </c>
      <c r="B131" s="90">
        <v>109.02580807</v>
      </c>
      <c r="C131" s="90">
        <v>112.69014773000001</v>
      </c>
      <c r="D131" s="90"/>
      <c r="E131" s="90"/>
      <c r="F131" s="90">
        <v>102.89676072</v>
      </c>
      <c r="G131" s="91">
        <v>111.07780455</v>
      </c>
      <c r="I131" s="92">
        <f t="shared" ca="1" si="9"/>
        <v>46073</v>
      </c>
      <c r="J131" s="1">
        <f t="shared" ca="1" si="10"/>
        <v>164.52400291000001</v>
      </c>
      <c r="K131" s="1">
        <f t="shared" ca="1" si="11"/>
        <v>186.61128743</v>
      </c>
      <c r="L131" s="1">
        <f t="shared" ca="1" si="12"/>
        <v>216.79410454000001</v>
      </c>
      <c r="M131" s="1">
        <f t="shared" ca="1" si="13"/>
        <v>179.32844143</v>
      </c>
      <c r="O131" s="1">
        <f t="shared" ca="1" si="14"/>
        <v>112.7202221243539</v>
      </c>
      <c r="P131" s="1">
        <f t="shared" ca="1" si="15"/>
        <v>107.07332343156806</v>
      </c>
      <c r="Q131" s="1">
        <f t="shared" ca="1" si="16"/>
        <v>138.04324240783666</v>
      </c>
      <c r="R131" s="1">
        <f t="shared" ca="1" si="16"/>
        <v>106.12780791215533</v>
      </c>
      <c r="AB131" s="93">
        <v>40793</v>
      </c>
    </row>
    <row r="132" spans="1:28" x14ac:dyDescent="0.3">
      <c r="A132" s="89">
        <v>43634</v>
      </c>
      <c r="B132" s="90">
        <v>109.4302153</v>
      </c>
      <c r="C132" s="90">
        <v>113.00946612</v>
      </c>
      <c r="D132" s="90"/>
      <c r="E132" s="90"/>
      <c r="F132" s="90">
        <v>102.92209418</v>
      </c>
      <c r="G132" s="91">
        <v>113.10442342</v>
      </c>
      <c r="I132" s="92">
        <f t="shared" ca="1" si="9"/>
        <v>46076</v>
      </c>
      <c r="J132" s="1">
        <f t="shared" ca="1" si="10"/>
        <v>164.35858292</v>
      </c>
      <c r="K132" s="1">
        <f t="shared" ca="1" si="11"/>
        <v>186.71416816000001</v>
      </c>
      <c r="L132" s="1">
        <f t="shared" ca="1" si="12"/>
        <v>214.88150673000001</v>
      </c>
      <c r="M132" s="1">
        <f t="shared" ca="1" si="13"/>
        <v>179.44172198999999</v>
      </c>
      <c r="O132" s="1">
        <f t="shared" ca="1" si="14"/>
        <v>112.60688803518268</v>
      </c>
      <c r="P132" s="1">
        <f t="shared" ca="1" si="15"/>
        <v>107.13235406058239</v>
      </c>
      <c r="Q132" s="1">
        <f t="shared" ca="1" si="16"/>
        <v>136.825399313465</v>
      </c>
      <c r="R132" s="1">
        <f t="shared" ca="1" si="16"/>
        <v>106.19484812850915</v>
      </c>
      <c r="AB132" s="93">
        <v>40828</v>
      </c>
    </row>
    <row r="133" spans="1:28" x14ac:dyDescent="0.3">
      <c r="A133" s="89">
        <v>43635</v>
      </c>
      <c r="B133" s="90">
        <v>109.73383964999999</v>
      </c>
      <c r="C133" s="90">
        <v>113.19584089999999</v>
      </c>
      <c r="D133" s="90"/>
      <c r="E133" s="90"/>
      <c r="F133" s="90">
        <v>102.94743389</v>
      </c>
      <c r="G133" s="91">
        <v>114.12734745</v>
      </c>
      <c r="I133" s="92">
        <f t="shared" ca="1" si="9"/>
        <v>46077</v>
      </c>
      <c r="J133" s="1">
        <f t="shared" ref="J133:J196" ca="1" si="18">VLOOKUP(I133,$A$10:$G$10000,2,FALSE)</f>
        <v>164.46872116</v>
      </c>
      <c r="K133" s="1">
        <f t="shared" ref="K133:K196" ca="1" si="19">VLOOKUP(I133,$A$10:$G$10000,6,FALSE)</f>
        <v>186.81710563999999</v>
      </c>
      <c r="L133" s="1">
        <f t="shared" ref="L133:L196" ca="1" si="20">VLOOKUP(I133,$A$10:$G$10000,7,FALSE)</f>
        <v>217.88183885999999</v>
      </c>
      <c r="M133" s="1">
        <f t="shared" ca="1" si="13"/>
        <v>179.95611378000001</v>
      </c>
      <c r="O133" s="1">
        <f t="shared" ca="1" si="14"/>
        <v>112.68234697526192</v>
      </c>
      <c r="P133" s="1">
        <f t="shared" ca="1" si="15"/>
        <v>107.19141725145933</v>
      </c>
      <c r="Q133" s="1">
        <f t="shared" ca="1" si="16"/>
        <v>138.73585521079863</v>
      </c>
      <c r="R133" s="1">
        <f t="shared" ca="1" si="16"/>
        <v>106.49926873600113</v>
      </c>
      <c r="AB133" s="93">
        <v>40849</v>
      </c>
    </row>
    <row r="134" spans="1:28" x14ac:dyDescent="0.3">
      <c r="A134" s="89">
        <v>43636</v>
      </c>
      <c r="B134" s="90"/>
      <c r="C134" s="90"/>
      <c r="D134" s="90"/>
      <c r="E134" s="90"/>
      <c r="F134" s="90"/>
      <c r="G134" s="91"/>
      <c r="I134" s="92">
        <f t="shared" ref="I134:I197" ca="1" si="21">WORKDAY(I133,1,$AB$4:$AB$467)</f>
        <v>46078</v>
      </c>
      <c r="J134" s="1">
        <f t="shared" ca="1" si="18"/>
        <v>164.86547400000001</v>
      </c>
      <c r="K134" s="1">
        <f t="shared" ca="1" si="19"/>
        <v>186.92009985999999</v>
      </c>
      <c r="L134" s="1">
        <f t="shared" ca="1" si="20"/>
        <v>217.60541658</v>
      </c>
      <c r="M134" s="1">
        <f t="shared" ref="M134:M197" ca="1" si="22">VLOOKUP(I134,$A$10:$G$10000,3,FALSE)</f>
        <v>180.37578250999999</v>
      </c>
      <c r="O134" s="1">
        <f t="shared" ca="1" si="14"/>
        <v>112.95417398811264</v>
      </c>
      <c r="P134" s="1">
        <f t="shared" ca="1" si="15"/>
        <v>107.25051299846113</v>
      </c>
      <c r="Q134" s="1">
        <f t="shared" ca="1" si="16"/>
        <v>138.55984383869085</v>
      </c>
      <c r="R134" s="1">
        <f t="shared" ca="1" si="16"/>
        <v>106.74763158357298</v>
      </c>
      <c r="AB134" s="93">
        <v>40862</v>
      </c>
    </row>
    <row r="135" spans="1:28" x14ac:dyDescent="0.3">
      <c r="A135" s="89">
        <v>43637</v>
      </c>
      <c r="B135" s="90">
        <v>110.24668414999999</v>
      </c>
      <c r="C135" s="90">
        <v>114.37818675</v>
      </c>
      <c r="D135" s="90"/>
      <c r="E135" s="90"/>
      <c r="F135" s="90">
        <v>102.97277984</v>
      </c>
      <c r="G135" s="91">
        <v>116.0721456</v>
      </c>
      <c r="I135" s="92">
        <f t="shared" ca="1" si="21"/>
        <v>46079</v>
      </c>
      <c r="J135" s="1">
        <f t="shared" ca="1" si="18"/>
        <v>165.21332375</v>
      </c>
      <c r="K135" s="1">
        <f t="shared" ca="1" si="19"/>
        <v>187.02315082999999</v>
      </c>
      <c r="L135" s="1">
        <f t="shared" ca="1" si="20"/>
        <v>217.3295632</v>
      </c>
      <c r="M135" s="1">
        <f t="shared" ca="1" si="22"/>
        <v>181.28827582</v>
      </c>
      <c r="O135" s="1">
        <f t="shared" ref="O135:O198" ca="1" si="23">J135/J134*O134</f>
        <v>113.19249605901041</v>
      </c>
      <c r="P135" s="1">
        <f t="shared" ref="P135:P198" ca="1" si="24">K135/K134*P134</f>
        <v>107.30964130732555</v>
      </c>
      <c r="Q135" s="1">
        <f t="shared" ref="Q135:R198" ca="1" si="25">L135/L134*Q134</f>
        <v>138.3841947125988</v>
      </c>
      <c r="R135" s="1">
        <f t="shared" ca="1" si="25"/>
        <v>107.28765141507645</v>
      </c>
      <c r="AB135" s="93">
        <v>43655</v>
      </c>
    </row>
    <row r="136" spans="1:28" x14ac:dyDescent="0.3">
      <c r="A136" s="89">
        <v>43640</v>
      </c>
      <c r="B136" s="90">
        <v>110.48269467999999</v>
      </c>
      <c r="C136" s="90">
        <v>114.60225844999999</v>
      </c>
      <c r="D136" s="90"/>
      <c r="E136" s="90"/>
      <c r="F136" s="90">
        <v>102.99813204</v>
      </c>
      <c r="G136" s="91">
        <v>116.12868392999999</v>
      </c>
      <c r="I136" s="92">
        <f t="shared" ca="1" si="21"/>
        <v>46080</v>
      </c>
      <c r="J136" s="1">
        <f t="shared" ca="1" si="18"/>
        <v>166.35510442</v>
      </c>
      <c r="K136" s="1">
        <f t="shared" ca="1" si="19"/>
        <v>187.12625871</v>
      </c>
      <c r="L136" s="1">
        <f t="shared" ca="1" si="20"/>
        <v>214.80583024000001</v>
      </c>
      <c r="M136" s="1">
        <f t="shared" ca="1" si="22"/>
        <v>181.04106854</v>
      </c>
      <c r="O136" s="1">
        <f t="shared" ca="1" si="23"/>
        <v>113.97476350001169</v>
      </c>
      <c r="P136" s="1">
        <f t="shared" ca="1" si="24"/>
        <v>107.36880226985697</v>
      </c>
      <c r="Q136" s="1">
        <f t="shared" ca="1" si="25"/>
        <v>136.77721244936274</v>
      </c>
      <c r="R136" s="1">
        <f t="shared" ca="1" si="25"/>
        <v>107.14135244254805</v>
      </c>
      <c r="AB136" s="93">
        <v>40909</v>
      </c>
    </row>
    <row r="137" spans="1:28" x14ac:dyDescent="0.3">
      <c r="A137" s="89">
        <v>43641</v>
      </c>
      <c r="B137" s="90">
        <v>110.48439566</v>
      </c>
      <c r="C137" s="90">
        <v>114.3035041</v>
      </c>
      <c r="D137" s="90"/>
      <c r="E137" s="90"/>
      <c r="F137" s="90">
        <v>103.02349048000001</v>
      </c>
      <c r="G137" s="91">
        <v>113.8878816</v>
      </c>
      <c r="I137" s="92">
        <f t="shared" ca="1" si="21"/>
        <v>46083</v>
      </c>
      <c r="J137" s="1">
        <f t="shared" ca="1" si="18"/>
        <v>166.10293461000001</v>
      </c>
      <c r="K137" s="1">
        <f t="shared" ca="1" si="19"/>
        <v>187.22942334000001</v>
      </c>
      <c r="L137" s="1">
        <f t="shared" ca="1" si="20"/>
        <v>215.39754278000001</v>
      </c>
      <c r="M137" s="1">
        <f t="shared" ca="1" si="22"/>
        <v>181.24260688999999</v>
      </c>
      <c r="O137" s="1">
        <f t="shared" ca="1" si="23"/>
        <v>113.80199456360424</v>
      </c>
      <c r="P137" s="1">
        <f t="shared" ca="1" si="24"/>
        <v>107.427995794251</v>
      </c>
      <c r="Q137" s="1">
        <f t="shared" ca="1" si="25"/>
        <v>137.15398430747342</v>
      </c>
      <c r="R137" s="1">
        <f t="shared" ca="1" si="25"/>
        <v>107.26062422746502</v>
      </c>
      <c r="AB137" s="93">
        <v>40959</v>
      </c>
    </row>
    <row r="138" spans="1:28" x14ac:dyDescent="0.3">
      <c r="A138" s="89">
        <v>43642</v>
      </c>
      <c r="B138" s="90">
        <v>110.76420634</v>
      </c>
      <c r="C138" s="90">
        <v>114.52603055</v>
      </c>
      <c r="D138" s="90"/>
      <c r="E138" s="90"/>
      <c r="F138" s="90">
        <v>103.04885517</v>
      </c>
      <c r="G138" s="91">
        <v>114.56565894000001</v>
      </c>
      <c r="I138" s="92">
        <f t="shared" ca="1" si="21"/>
        <v>46084</v>
      </c>
      <c r="J138" s="1">
        <f t="shared" ca="1" si="18"/>
        <v>165.12784966999999</v>
      </c>
      <c r="K138" s="1">
        <f t="shared" ca="1" si="19"/>
        <v>187.33264489999999</v>
      </c>
      <c r="L138" s="1">
        <f t="shared" ca="1" si="20"/>
        <v>208.34060496000001</v>
      </c>
      <c r="M138" s="1">
        <f t="shared" ca="1" si="22"/>
        <v>180.55460500000001</v>
      </c>
      <c r="O138" s="1">
        <f t="shared" ca="1" si="23"/>
        <v>113.133935258683</v>
      </c>
      <c r="P138" s="1">
        <f t="shared" ca="1" si="24"/>
        <v>107.48722198378755</v>
      </c>
      <c r="Q138" s="1">
        <f t="shared" ca="1" si="25"/>
        <v>132.66049229019603</v>
      </c>
      <c r="R138" s="1">
        <f t="shared" ca="1" si="25"/>
        <v>106.85345996594089</v>
      </c>
      <c r="AB138" s="93">
        <v>40960</v>
      </c>
    </row>
    <row r="139" spans="1:28" x14ac:dyDescent="0.3">
      <c r="A139" s="89">
        <v>43643</v>
      </c>
      <c r="B139" s="90">
        <v>110.96237014</v>
      </c>
      <c r="C139" s="90">
        <v>114.73304267</v>
      </c>
      <c r="D139" s="90"/>
      <c r="E139" s="90"/>
      <c r="F139" s="90">
        <v>103.07422611</v>
      </c>
      <c r="G139" s="91">
        <v>114.60586954</v>
      </c>
      <c r="I139" s="92">
        <f t="shared" ca="1" si="21"/>
        <v>46085</v>
      </c>
      <c r="J139" s="1">
        <f t="shared" ca="1" si="18"/>
        <v>165.45783915999999</v>
      </c>
      <c r="K139" s="1">
        <f t="shared" ca="1" si="19"/>
        <v>187.43592337000001</v>
      </c>
      <c r="L139" s="1">
        <f t="shared" ca="1" si="20"/>
        <v>210.91386728000001</v>
      </c>
      <c r="M139" s="1">
        <f t="shared" ca="1" si="22"/>
        <v>180.49617735000001</v>
      </c>
      <c r="O139" s="1">
        <f t="shared" ca="1" si="23"/>
        <v>113.36002074136998</v>
      </c>
      <c r="P139" s="1">
        <f t="shared" ca="1" si="24"/>
        <v>107.54648082699111</v>
      </c>
      <c r="Q139" s="1">
        <f t="shared" ca="1" si="25"/>
        <v>134.29901228119132</v>
      </c>
      <c r="R139" s="1">
        <f t="shared" ca="1" si="25"/>
        <v>106.81888207987602</v>
      </c>
      <c r="AB139" s="93">
        <v>41005</v>
      </c>
    </row>
    <row r="140" spans="1:28" x14ac:dyDescent="0.3">
      <c r="A140" s="89">
        <v>43644</v>
      </c>
      <c r="B140" s="90">
        <v>111.67337843</v>
      </c>
      <c r="C140" s="90">
        <v>115.23195930999999</v>
      </c>
      <c r="D140" s="90"/>
      <c r="E140" s="90"/>
      <c r="F140" s="90">
        <v>103.09960329</v>
      </c>
      <c r="G140" s="91">
        <v>114.88262179</v>
      </c>
      <c r="I140" s="92">
        <f t="shared" ca="1" si="21"/>
        <v>46086</v>
      </c>
      <c r="J140" s="1">
        <f t="shared" ca="1" si="18"/>
        <v>165.25584817000001</v>
      </c>
      <c r="K140" s="1">
        <f t="shared" ca="1" si="19"/>
        <v>187.53925877</v>
      </c>
      <c r="L140" s="1">
        <f t="shared" ca="1" si="20"/>
        <v>205.33558500999999</v>
      </c>
      <c r="M140" s="1">
        <f t="shared" ca="1" si="22"/>
        <v>179.30113804999999</v>
      </c>
      <c r="O140" s="1">
        <f t="shared" ca="1" si="23"/>
        <v>113.22163078697304</v>
      </c>
      <c r="P140" s="1">
        <f t="shared" ca="1" si="24"/>
        <v>107.60577233533719</v>
      </c>
      <c r="Q140" s="1">
        <f t="shared" ca="1" si="25"/>
        <v>130.74705143220581</v>
      </c>
      <c r="R140" s="1">
        <f t="shared" ca="1" si="25"/>
        <v>106.11164958364432</v>
      </c>
      <c r="AB140" s="93">
        <v>41020</v>
      </c>
    </row>
    <row r="141" spans="1:28" x14ac:dyDescent="0.3">
      <c r="A141" s="89">
        <v>43647</v>
      </c>
      <c r="B141" s="90">
        <v>111.77926424</v>
      </c>
      <c r="C141" s="90">
        <v>115.46774533999999</v>
      </c>
      <c r="D141" s="90"/>
      <c r="E141" s="90"/>
      <c r="F141" s="90">
        <v>103.12498671</v>
      </c>
      <c r="G141" s="91">
        <v>115.30643744</v>
      </c>
      <c r="I141" s="92">
        <f t="shared" ca="1" si="21"/>
        <v>46087</v>
      </c>
      <c r="J141" s="1">
        <f t="shared" ca="1" si="18"/>
        <v>165.70150408999999</v>
      </c>
      <c r="K141" s="1">
        <f t="shared" ca="1" si="19"/>
        <v>187.64265108000001</v>
      </c>
      <c r="L141" s="1">
        <f t="shared" ca="1" si="20"/>
        <v>204.08509674000001</v>
      </c>
      <c r="M141" s="1">
        <f t="shared" ca="1" si="22"/>
        <v>178.82212620999999</v>
      </c>
      <c r="O141" s="1">
        <f t="shared" ca="1" si="23"/>
        <v>113.52696273492541</v>
      </c>
      <c r="P141" s="1">
        <f t="shared" ca="1" si="24"/>
        <v>107.66509649735026</v>
      </c>
      <c r="Q141" s="1">
        <f t="shared" ca="1" si="25"/>
        <v>129.95080535461972</v>
      </c>
      <c r="R141" s="1">
        <f t="shared" ca="1" si="25"/>
        <v>105.8281670744685</v>
      </c>
      <c r="AB141" s="93">
        <v>41030</v>
      </c>
    </row>
    <row r="142" spans="1:28" x14ac:dyDescent="0.3">
      <c r="A142" s="89">
        <v>43648</v>
      </c>
      <c r="B142" s="90">
        <v>111.87707039999999</v>
      </c>
      <c r="C142" s="90">
        <v>115.17922652999999</v>
      </c>
      <c r="D142" s="90"/>
      <c r="E142" s="90"/>
      <c r="F142" s="90">
        <v>103.15037638</v>
      </c>
      <c r="G142" s="91">
        <v>114.47069638000001</v>
      </c>
      <c r="I142" s="92">
        <f t="shared" ca="1" si="21"/>
        <v>46090</v>
      </c>
      <c r="J142" s="1">
        <f t="shared" ca="1" si="18"/>
        <v>164.96030345</v>
      </c>
      <c r="K142" s="1">
        <f t="shared" ca="1" si="19"/>
        <v>187.74610050000001</v>
      </c>
      <c r="L142" s="1">
        <f t="shared" ca="1" si="20"/>
        <v>205.84933404</v>
      </c>
      <c r="M142" s="1">
        <f t="shared" ca="1" si="22"/>
        <v>179.45468586999999</v>
      </c>
      <c r="O142" s="1">
        <f t="shared" ca="1" si="23"/>
        <v>113.01914442694748</v>
      </c>
      <c r="P142" s="1">
        <f t="shared" ca="1" si="24"/>
        <v>107.72445342778579</v>
      </c>
      <c r="Q142" s="1">
        <f t="shared" ca="1" si="25"/>
        <v>131.07418017048752</v>
      </c>
      <c r="R142" s="1">
        <f t="shared" ca="1" si="25"/>
        <v>106.20252024206496</v>
      </c>
      <c r="AB142" s="93">
        <v>41067</v>
      </c>
    </row>
    <row r="143" spans="1:28" x14ac:dyDescent="0.3">
      <c r="A143" s="89">
        <v>43649</v>
      </c>
      <c r="B143" s="90">
        <v>112.22279392999999</v>
      </c>
      <c r="C143" s="90">
        <v>115.43596279</v>
      </c>
      <c r="D143" s="90"/>
      <c r="E143" s="90"/>
      <c r="F143" s="90">
        <v>103.17577230000001</v>
      </c>
      <c r="G143" s="91">
        <v>116.10681501000001</v>
      </c>
      <c r="I143" s="92">
        <f t="shared" ca="1" si="21"/>
        <v>46091</v>
      </c>
      <c r="J143" s="1">
        <f t="shared" ca="1" si="18"/>
        <v>164.84378654</v>
      </c>
      <c r="K143" s="1">
        <f t="shared" ca="1" si="19"/>
        <v>187.84960684000001</v>
      </c>
      <c r="L143" s="1">
        <f t="shared" ca="1" si="20"/>
        <v>208.72988773</v>
      </c>
      <c r="M143" s="1">
        <f t="shared" ca="1" si="22"/>
        <v>180.13822780999999</v>
      </c>
      <c r="O143" s="1">
        <f t="shared" ca="1" si="23"/>
        <v>112.93931527287792</v>
      </c>
      <c r="P143" s="1">
        <f t="shared" ca="1" si="24"/>
        <v>107.78384301762608</v>
      </c>
      <c r="Q143" s="1">
        <f t="shared" ca="1" si="25"/>
        <v>132.90836736917166</v>
      </c>
      <c r="R143" s="1">
        <f t="shared" ca="1" si="25"/>
        <v>106.60704507443262</v>
      </c>
      <c r="AB143" s="93">
        <v>41159</v>
      </c>
    </row>
    <row r="144" spans="1:28" x14ac:dyDescent="0.3">
      <c r="A144" s="89">
        <v>43650</v>
      </c>
      <c r="B144" s="90">
        <v>112.04631759</v>
      </c>
      <c r="C144" s="90">
        <v>115.63874465000001</v>
      </c>
      <c r="D144" s="90"/>
      <c r="E144" s="90"/>
      <c r="F144" s="90">
        <v>103.20117446</v>
      </c>
      <c r="G144" s="91">
        <v>117.91943247</v>
      </c>
      <c r="I144" s="92">
        <f t="shared" ca="1" si="21"/>
        <v>46092</v>
      </c>
      <c r="J144" s="1">
        <f t="shared" ca="1" si="18"/>
        <v>164.7221667</v>
      </c>
      <c r="K144" s="1">
        <f t="shared" ca="1" si="19"/>
        <v>187.95317027999999</v>
      </c>
      <c r="L144" s="1">
        <f t="shared" ca="1" si="20"/>
        <v>209.32422864</v>
      </c>
      <c r="M144" s="1">
        <f t="shared" ca="1" si="22"/>
        <v>180.13230050000001</v>
      </c>
      <c r="O144" s="1">
        <f t="shared" ca="1" si="23"/>
        <v>112.8559899517269</v>
      </c>
      <c r="P144" s="1">
        <f t="shared" ca="1" si="24"/>
        <v>107.84326537015106</v>
      </c>
      <c r="Q144" s="1">
        <f t="shared" ca="1" si="25"/>
        <v>133.28681283698597</v>
      </c>
      <c r="R144" s="1">
        <f t="shared" ca="1" si="25"/>
        <v>106.60353725151231</v>
      </c>
      <c r="AB144" s="93">
        <v>41194</v>
      </c>
    </row>
    <row r="145" spans="1:28" x14ac:dyDescent="0.3">
      <c r="A145" s="89">
        <v>43651</v>
      </c>
      <c r="B145" s="90">
        <v>112.31634766000001</v>
      </c>
      <c r="C145" s="90">
        <v>115.52633839000001</v>
      </c>
      <c r="D145" s="90"/>
      <c r="E145" s="90"/>
      <c r="F145" s="90">
        <v>103.22658287</v>
      </c>
      <c r="G145" s="91">
        <v>118.43520682</v>
      </c>
      <c r="I145" s="92">
        <f t="shared" ca="1" si="21"/>
        <v>46093</v>
      </c>
      <c r="J145" s="1">
        <f t="shared" ca="1" si="18"/>
        <v>164.39685488999999</v>
      </c>
      <c r="K145" s="1">
        <f t="shared" ca="1" si="19"/>
        <v>188.05679082</v>
      </c>
      <c r="L145" s="1">
        <f t="shared" ca="1" si="20"/>
        <v>203.99369555999999</v>
      </c>
      <c r="M145" s="1">
        <f t="shared" ca="1" si="22"/>
        <v>179.33405999999999</v>
      </c>
      <c r="O145" s="1">
        <f t="shared" ca="1" si="23"/>
        <v>112.63310928486798</v>
      </c>
      <c r="P145" s="1">
        <f t="shared" ca="1" si="24"/>
        <v>107.90272048536072</v>
      </c>
      <c r="Q145" s="1">
        <f t="shared" ca="1" si="25"/>
        <v>129.8926058234384</v>
      </c>
      <c r="R145" s="1">
        <f t="shared" ca="1" si="25"/>
        <v>106.13113302061527</v>
      </c>
      <c r="AB145" s="93">
        <v>41215</v>
      </c>
    </row>
    <row r="146" spans="1:28" x14ac:dyDescent="0.3">
      <c r="A146" s="89">
        <v>43654</v>
      </c>
      <c r="B146" s="90">
        <v>112.1743161</v>
      </c>
      <c r="C146" s="90">
        <v>115.88550698</v>
      </c>
      <c r="D146" s="90"/>
      <c r="E146" s="90"/>
      <c r="F146" s="90">
        <v>103.25199752</v>
      </c>
      <c r="G146" s="91">
        <v>118.93670152</v>
      </c>
      <c r="I146" s="92">
        <f t="shared" ca="1" si="21"/>
        <v>46094</v>
      </c>
      <c r="J146" s="1">
        <f t="shared" ca="1" si="18"/>
        <v>164.97433651</v>
      </c>
      <c r="K146" s="1">
        <f t="shared" ca="1" si="19"/>
        <v>188.16046846</v>
      </c>
      <c r="L146" s="1">
        <f t="shared" ca="1" si="20"/>
        <v>202.13770435999999</v>
      </c>
      <c r="M146" s="1">
        <f t="shared" ca="1" si="22"/>
        <v>177.15845711</v>
      </c>
      <c r="O146" s="1">
        <f t="shared" ca="1" si="23"/>
        <v>113.02875888813432</v>
      </c>
      <c r="P146" s="1">
        <f t="shared" ca="1" si="24"/>
        <v>107.96220836325507</v>
      </c>
      <c r="Q146" s="1">
        <f t="shared" ca="1" si="25"/>
        <v>128.71080688258601</v>
      </c>
      <c r="R146" s="1">
        <f t="shared" ca="1" si="25"/>
        <v>104.84359623190583</v>
      </c>
      <c r="AB146" s="93">
        <v>41228</v>
      </c>
    </row>
    <row r="147" spans="1:28" x14ac:dyDescent="0.3">
      <c r="A147" s="89">
        <v>43655</v>
      </c>
      <c r="B147" s="90"/>
      <c r="C147" s="90">
        <v>115.89785716999999</v>
      </c>
      <c r="D147" s="90"/>
      <c r="E147" s="90"/>
      <c r="F147" s="90">
        <v>103.27741842</v>
      </c>
      <c r="G147" s="91"/>
      <c r="I147" s="92">
        <f t="shared" ca="1" si="21"/>
        <v>46097</v>
      </c>
      <c r="J147" s="1">
        <f t="shared" ca="1" si="18"/>
        <v>165.04875425</v>
      </c>
      <c r="K147" s="1">
        <f t="shared" ca="1" si="19"/>
        <v>188.26420338</v>
      </c>
      <c r="L147" s="1">
        <f t="shared" ca="1" si="20"/>
        <v>204.66609101</v>
      </c>
      <c r="M147" s="1">
        <f t="shared" ca="1" si="22"/>
        <v>179.91767991</v>
      </c>
      <c r="O147" s="1">
        <f t="shared" ca="1" si="23"/>
        <v>113.07974466549462</v>
      </c>
      <c r="P147" s="1">
        <f t="shared" ca="1" si="24"/>
        <v>108.02172910711401</v>
      </c>
      <c r="Q147" s="1">
        <f t="shared" ca="1" si="25"/>
        <v>130.32075237426469</v>
      </c>
      <c r="R147" s="1">
        <f t="shared" ca="1" si="25"/>
        <v>106.47652330677558</v>
      </c>
      <c r="AB147" s="93">
        <v>41268</v>
      </c>
    </row>
    <row r="148" spans="1:28" x14ac:dyDescent="0.3">
      <c r="A148" s="89">
        <v>43656</v>
      </c>
      <c r="B148" s="90">
        <v>111.78224095</v>
      </c>
      <c r="C148" s="90">
        <v>116.38823920999999</v>
      </c>
      <c r="D148" s="90"/>
      <c r="E148" s="90"/>
      <c r="F148" s="90">
        <v>103.30284555999999</v>
      </c>
      <c r="G148" s="91">
        <v>120.40089537</v>
      </c>
      <c r="I148" s="92">
        <f t="shared" ca="1" si="21"/>
        <v>46098</v>
      </c>
      <c r="J148" s="1">
        <f t="shared" ca="1" si="18"/>
        <v>164.80126211999999</v>
      </c>
      <c r="K148" s="1">
        <f t="shared" ca="1" si="19"/>
        <v>188.36799540999999</v>
      </c>
      <c r="L148" s="1">
        <f t="shared" ca="1" si="20"/>
        <v>205.27401750000001</v>
      </c>
      <c r="M148" s="1">
        <f t="shared" ca="1" si="22"/>
        <v>180.18864914</v>
      </c>
      <c r="O148" s="1">
        <f t="shared" ca="1" si="23"/>
        <v>112.91018054491525</v>
      </c>
      <c r="P148" s="1">
        <f t="shared" ca="1" si="24"/>
        <v>108.08128261939541</v>
      </c>
      <c r="Q148" s="1">
        <f t="shared" ca="1" si="25"/>
        <v>130.70784843484842</v>
      </c>
      <c r="R148" s="1">
        <f t="shared" ca="1" si="25"/>
        <v>106.63688476512667</v>
      </c>
      <c r="AB148" s="93">
        <v>41275</v>
      </c>
    </row>
    <row r="149" spans="1:28" x14ac:dyDescent="0.3">
      <c r="A149" s="89">
        <v>43657</v>
      </c>
      <c r="B149" s="90">
        <v>111.64361134000001</v>
      </c>
      <c r="C149" s="90">
        <v>116.44405858</v>
      </c>
      <c r="D149" s="90"/>
      <c r="E149" s="90"/>
      <c r="F149" s="90">
        <v>103.32827895</v>
      </c>
      <c r="G149" s="91">
        <v>119.63784971</v>
      </c>
      <c r="I149" s="92">
        <f t="shared" ca="1" si="21"/>
        <v>46099</v>
      </c>
      <c r="J149" s="1">
        <f t="shared" ca="1" si="18"/>
        <v>164.50486692000001</v>
      </c>
      <c r="K149" s="1">
        <f t="shared" ca="1" si="19"/>
        <v>188.47184469999999</v>
      </c>
      <c r="L149" s="1">
        <f t="shared" ca="1" si="20"/>
        <v>204.39809998000001</v>
      </c>
      <c r="M149" s="1">
        <f t="shared" ca="1" si="22"/>
        <v>180.24889590999999</v>
      </c>
      <c r="O149" s="1">
        <f t="shared" ca="1" si="23"/>
        <v>112.70711149608555</v>
      </c>
      <c r="P149" s="1">
        <f t="shared" ca="1" si="24"/>
        <v>108.14086898616586</v>
      </c>
      <c r="Q149" s="1">
        <f t="shared" ca="1" si="25"/>
        <v>130.15010958489589</v>
      </c>
      <c r="R149" s="1">
        <f t="shared" ca="1" si="25"/>
        <v>106.67253921894837</v>
      </c>
      <c r="AB149" s="93">
        <v>41316</v>
      </c>
    </row>
    <row r="150" spans="1:28" x14ac:dyDescent="0.3">
      <c r="A150" s="89">
        <v>43658</v>
      </c>
      <c r="B150" s="90">
        <v>111.59173155000001</v>
      </c>
      <c r="C150" s="90">
        <v>116.3006132</v>
      </c>
      <c r="D150" s="90"/>
      <c r="E150" s="90"/>
      <c r="F150" s="90">
        <v>103.35371858000001</v>
      </c>
      <c r="G150" s="91">
        <v>118.22643939</v>
      </c>
      <c r="I150" s="92">
        <f t="shared" ca="1" si="21"/>
        <v>46100</v>
      </c>
      <c r="J150" s="1">
        <f t="shared" ca="1" si="18"/>
        <v>164.31648374</v>
      </c>
      <c r="K150" s="1">
        <f t="shared" ca="1" si="19"/>
        <v>188.57412124999999</v>
      </c>
      <c r="L150" s="1">
        <f t="shared" ca="1" si="20"/>
        <v>205.11573519000001</v>
      </c>
      <c r="M150" s="1">
        <f t="shared" ca="1" si="22"/>
        <v>180.43768785</v>
      </c>
      <c r="O150" s="1">
        <f t="shared" ca="1" si="23"/>
        <v>112.57804465162206</v>
      </c>
      <c r="P150" s="1">
        <f t="shared" ca="1" si="24"/>
        <v>108.19955295040207</v>
      </c>
      <c r="Q150" s="1">
        <f t="shared" ca="1" si="25"/>
        <v>130.6070624686684</v>
      </c>
      <c r="R150" s="1">
        <f t="shared" ca="1" si="25"/>
        <v>106.78426759055476</v>
      </c>
      <c r="AB150" s="93">
        <v>41317</v>
      </c>
    </row>
    <row r="151" spans="1:28" x14ac:dyDescent="0.3">
      <c r="A151" s="89">
        <v>43661</v>
      </c>
      <c r="B151" s="90">
        <v>111.41780667</v>
      </c>
      <c r="C151" s="90">
        <v>116.3506034</v>
      </c>
      <c r="D151" s="90"/>
      <c r="E151" s="90"/>
      <c r="F151" s="90">
        <v>103.37916446</v>
      </c>
      <c r="G151" s="91">
        <v>118.10890246</v>
      </c>
      <c r="I151" s="92">
        <f t="shared" ca="1" si="21"/>
        <v>46101</v>
      </c>
      <c r="J151" s="1">
        <f t="shared" ca="1" si="18"/>
        <v>164.22250477</v>
      </c>
      <c r="K151" s="1">
        <f t="shared" ca="1" si="19"/>
        <v>188.67645328</v>
      </c>
      <c r="L151" s="1">
        <f t="shared" ca="1" si="20"/>
        <v>200.50617113999999</v>
      </c>
      <c r="M151" s="1">
        <f t="shared" ca="1" si="22"/>
        <v>179.80305859000001</v>
      </c>
      <c r="O151" s="1">
        <f t="shared" ca="1" si="23"/>
        <v>112.51365690159138</v>
      </c>
      <c r="P151" s="1">
        <f t="shared" ca="1" si="24"/>
        <v>108.25826874780373</v>
      </c>
      <c r="Q151" s="1">
        <f t="shared" ca="1" si="25"/>
        <v>127.67193114257094</v>
      </c>
      <c r="R151" s="1">
        <f t="shared" ca="1" si="25"/>
        <v>106.40868961941067</v>
      </c>
      <c r="AB151" s="93">
        <v>41362</v>
      </c>
    </row>
    <row r="152" spans="1:28" x14ac:dyDescent="0.3">
      <c r="A152" s="89">
        <v>43662</v>
      </c>
      <c r="B152" s="90">
        <v>111.56409067</v>
      </c>
      <c r="C152" s="90">
        <v>116.14961535</v>
      </c>
      <c r="D152" s="90"/>
      <c r="E152" s="90"/>
      <c r="F152" s="90">
        <v>103.40461659</v>
      </c>
      <c r="G152" s="91">
        <v>118.07786269</v>
      </c>
      <c r="I152" s="92">
        <f t="shared" ca="1" si="21"/>
        <v>46104</v>
      </c>
      <c r="J152" s="1">
        <f t="shared" ca="1" si="18"/>
        <v>164.23738832000001</v>
      </c>
      <c r="K152" s="1">
        <f t="shared" ca="1" si="19"/>
        <v>188.77884080999999</v>
      </c>
      <c r="L152" s="1">
        <f t="shared" ca="1" si="20"/>
        <v>207.00600894999999</v>
      </c>
      <c r="M152" s="1">
        <f t="shared" ca="1" si="22"/>
        <v>180.22090965999999</v>
      </c>
      <c r="O152" s="1">
        <f t="shared" ca="1" si="23"/>
        <v>112.5238540584337</v>
      </c>
      <c r="P152" s="1">
        <f t="shared" ca="1" si="24"/>
        <v>108.31701638984633</v>
      </c>
      <c r="Q152" s="1">
        <f t="shared" ca="1" si="25"/>
        <v>131.81069076576864</v>
      </c>
      <c r="R152" s="1">
        <f t="shared" ca="1" si="25"/>
        <v>106.65597676326374</v>
      </c>
      <c r="AB152" s="93">
        <v>41385</v>
      </c>
    </row>
    <row r="153" spans="1:28" x14ac:dyDescent="0.3">
      <c r="A153" s="89">
        <v>43663</v>
      </c>
      <c r="B153" s="90">
        <v>111.77543704</v>
      </c>
      <c r="C153" s="90">
        <v>116.16797463</v>
      </c>
      <c r="D153" s="90"/>
      <c r="E153" s="90"/>
      <c r="F153" s="90">
        <v>103.43007513000001</v>
      </c>
      <c r="G153" s="91">
        <v>118.16902493000001</v>
      </c>
      <c r="I153" s="92">
        <f t="shared" ca="1" si="21"/>
        <v>46105</v>
      </c>
      <c r="J153" s="1">
        <f t="shared" ca="1" si="18"/>
        <v>163.99329814999999</v>
      </c>
      <c r="K153" s="1">
        <f t="shared" ca="1" si="19"/>
        <v>188.88128401</v>
      </c>
      <c r="L153" s="1">
        <f t="shared" ca="1" si="20"/>
        <v>207.66277073000001</v>
      </c>
      <c r="M153" s="1">
        <f t="shared" ca="1" si="22"/>
        <v>179.85753989</v>
      </c>
      <c r="O153" s="1">
        <f t="shared" ca="1" si="23"/>
        <v>112.35662072047617</v>
      </c>
      <c r="P153" s="1">
        <f t="shared" ca="1" si="24"/>
        <v>108.37579597407208</v>
      </c>
      <c r="Q153" s="1">
        <f t="shared" ca="1" si="25"/>
        <v>132.22888260633144</v>
      </c>
      <c r="R153" s="1">
        <f t="shared" ca="1" si="25"/>
        <v>106.44093202833976</v>
      </c>
      <c r="AB153" s="93">
        <v>41395</v>
      </c>
    </row>
    <row r="154" spans="1:28" x14ac:dyDescent="0.3">
      <c r="A154" s="89">
        <v>43664</v>
      </c>
      <c r="B154" s="90">
        <v>111.79329730000001</v>
      </c>
      <c r="C154" s="90">
        <v>116.23212669999999</v>
      </c>
      <c r="D154" s="90"/>
      <c r="E154" s="90"/>
      <c r="F154" s="90">
        <v>103.45553993</v>
      </c>
      <c r="G154" s="91">
        <v>119.14875726</v>
      </c>
      <c r="I154" s="92">
        <f t="shared" ca="1" si="21"/>
        <v>46106</v>
      </c>
      <c r="J154" s="1">
        <f t="shared" ca="1" si="18"/>
        <v>164.15233947999999</v>
      </c>
      <c r="K154" s="1">
        <f t="shared" ca="1" si="19"/>
        <v>188.98378271000001</v>
      </c>
      <c r="L154" s="1">
        <f t="shared" ca="1" si="20"/>
        <v>210.97967885</v>
      </c>
      <c r="M154" s="1">
        <f t="shared" ca="1" si="22"/>
        <v>180.08793064</v>
      </c>
      <c r="O154" s="1">
        <f t="shared" ca="1" si="23"/>
        <v>112.4655846025084</v>
      </c>
      <c r="P154" s="1">
        <f t="shared" ca="1" si="24"/>
        <v>108.43460740293878</v>
      </c>
      <c r="Q154" s="1">
        <f t="shared" ca="1" si="25"/>
        <v>134.3409176758515</v>
      </c>
      <c r="R154" s="1">
        <f t="shared" ca="1" si="25"/>
        <v>106.57727886248253</v>
      </c>
      <c r="AB154" s="93">
        <v>41424</v>
      </c>
    </row>
    <row r="155" spans="1:28" x14ac:dyDescent="0.3">
      <c r="A155" s="89">
        <v>43665</v>
      </c>
      <c r="B155" s="90">
        <v>111.61426949</v>
      </c>
      <c r="C155" s="90">
        <v>116.26556871</v>
      </c>
      <c r="D155" s="90"/>
      <c r="E155" s="90"/>
      <c r="F155" s="90">
        <v>103.48101097</v>
      </c>
      <c r="G155" s="91">
        <v>117.70980029</v>
      </c>
      <c r="I155" s="92">
        <f t="shared" ca="1" si="21"/>
        <v>46107</v>
      </c>
      <c r="J155" s="1">
        <f t="shared" ca="1" si="18"/>
        <v>164.00180304</v>
      </c>
      <c r="K155" s="1">
        <f t="shared" ca="1" si="19"/>
        <v>189.08633707999999</v>
      </c>
      <c r="L155" s="1">
        <f t="shared" ca="1" si="20"/>
        <v>207.91710789999999</v>
      </c>
      <c r="M155" s="1">
        <f t="shared" ca="1" si="22"/>
        <v>179.58816614</v>
      </c>
      <c r="O155" s="1">
        <f t="shared" ca="1" si="23"/>
        <v>112.36244767017949</v>
      </c>
      <c r="P155" s="1">
        <f t="shared" ca="1" si="24"/>
        <v>108.4934507739886</v>
      </c>
      <c r="Q155" s="1">
        <f t="shared" ca="1" si="25"/>
        <v>132.39083132576789</v>
      </c>
      <c r="R155" s="1">
        <f t="shared" ca="1" si="25"/>
        <v>106.28151478605176</v>
      </c>
      <c r="AB155" s="93">
        <v>41524</v>
      </c>
    </row>
    <row r="156" spans="1:28" x14ac:dyDescent="0.3">
      <c r="A156" s="89">
        <v>43668</v>
      </c>
      <c r="B156" s="90">
        <v>111.49307489</v>
      </c>
      <c r="C156" s="90">
        <v>116.39856119</v>
      </c>
      <c r="D156" s="90"/>
      <c r="E156" s="90"/>
      <c r="F156" s="90">
        <v>103.50648825</v>
      </c>
      <c r="G156" s="91">
        <v>118.27590048</v>
      </c>
      <c r="I156" s="92">
        <f t="shared" ca="1" si="21"/>
        <v>46108</v>
      </c>
      <c r="J156" s="1">
        <f t="shared" ca="1" si="18"/>
        <v>164.51039509</v>
      </c>
      <c r="K156" s="1">
        <f t="shared" ca="1" si="19"/>
        <v>189.18894713</v>
      </c>
      <c r="L156" s="1">
        <f t="shared" ca="1" si="20"/>
        <v>206.57913256000001</v>
      </c>
      <c r="M156" s="1">
        <f t="shared" ca="1" si="22"/>
        <v>179.94570139999999</v>
      </c>
      <c r="O156" s="1">
        <f t="shared" ca="1" si="23"/>
        <v>112.7108990075691</v>
      </c>
      <c r="P156" s="1">
        <f t="shared" ca="1" si="24"/>
        <v>108.55232609295932</v>
      </c>
      <c r="Q156" s="1">
        <f t="shared" ca="1" si="25"/>
        <v>131.53887801925512</v>
      </c>
      <c r="R156" s="1">
        <f t="shared" ca="1" si="25"/>
        <v>106.49310661773517</v>
      </c>
      <c r="AB156" s="93">
        <v>41559</v>
      </c>
    </row>
    <row r="157" spans="1:28" x14ac:dyDescent="0.3">
      <c r="A157" s="89">
        <v>43669</v>
      </c>
      <c r="B157" s="90">
        <v>111.70527174999999</v>
      </c>
      <c r="C157" s="90">
        <v>116.77584673</v>
      </c>
      <c r="D157" s="90"/>
      <c r="E157" s="90"/>
      <c r="F157" s="90">
        <v>103.53197178000001</v>
      </c>
      <c r="G157" s="91">
        <v>117.99692947</v>
      </c>
      <c r="I157" s="92">
        <f t="shared" ca="1" si="21"/>
        <v>46111</v>
      </c>
      <c r="J157" s="1">
        <f t="shared" ca="1" si="18"/>
        <v>164.19741536999999</v>
      </c>
      <c r="K157" s="1">
        <f t="shared" ca="1" si="19"/>
        <v>189.29161284</v>
      </c>
      <c r="L157" s="1">
        <f t="shared" ca="1" si="20"/>
        <v>207.6685281</v>
      </c>
      <c r="M157" s="1">
        <f t="shared" ca="1" si="22"/>
        <v>180.27229971</v>
      </c>
      <c r="O157" s="1">
        <f t="shared" ca="1" si="23"/>
        <v>112.49646741743742</v>
      </c>
      <c r="P157" s="1">
        <f t="shared" ca="1" si="24"/>
        <v>108.61123334837539</v>
      </c>
      <c r="Q157" s="1">
        <f t="shared" ca="1" si="25"/>
        <v>132.23254860095901</v>
      </c>
      <c r="R157" s="1">
        <f t="shared" ca="1" si="25"/>
        <v>106.68638974913206</v>
      </c>
      <c r="AB157" s="93">
        <v>41580</v>
      </c>
    </row>
    <row r="158" spans="1:28" x14ac:dyDescent="0.3">
      <c r="A158" s="89">
        <v>43670</v>
      </c>
      <c r="B158" s="90">
        <v>111.77883899</v>
      </c>
      <c r="C158" s="90">
        <v>116.96751944</v>
      </c>
      <c r="D158" s="90"/>
      <c r="E158" s="90"/>
      <c r="F158" s="90">
        <v>103.55746155</v>
      </c>
      <c r="G158" s="91">
        <v>118.46942111</v>
      </c>
      <c r="I158" s="92">
        <f t="shared" ca="1" si="21"/>
        <v>46112</v>
      </c>
      <c r="J158" s="1">
        <f t="shared" ca="1" si="18"/>
        <v>164.59374295999999</v>
      </c>
      <c r="K158" s="1">
        <f t="shared" ca="1" si="19"/>
        <v>189.39433423</v>
      </c>
      <c r="L158" s="1">
        <f t="shared" ca="1" si="20"/>
        <v>213.29805784000001</v>
      </c>
      <c r="M158" s="1">
        <f t="shared" ca="1" si="22"/>
        <v>181.3415426</v>
      </c>
      <c r="O158" s="1">
        <f t="shared" ca="1" si="23"/>
        <v>112.76800307903476</v>
      </c>
      <c r="P158" s="1">
        <f t="shared" ca="1" si="24"/>
        <v>108.67017255171235</v>
      </c>
      <c r="Q158" s="1">
        <f t="shared" ca="1" si="25"/>
        <v>135.81714118104719</v>
      </c>
      <c r="R158" s="1">
        <f t="shared" ca="1" si="25"/>
        <v>107.31917506269679</v>
      </c>
      <c r="AB158" s="93">
        <v>41593</v>
      </c>
    </row>
    <row r="159" spans="1:28" x14ac:dyDescent="0.3">
      <c r="A159" s="89">
        <v>43671</v>
      </c>
      <c r="B159" s="90">
        <v>111.65977062</v>
      </c>
      <c r="C159" s="90">
        <v>116.76577296000001</v>
      </c>
      <c r="D159" s="90"/>
      <c r="E159" s="90"/>
      <c r="F159" s="90">
        <v>103.58295757</v>
      </c>
      <c r="G159" s="91">
        <v>116.80255855</v>
      </c>
      <c r="I159" s="92">
        <f t="shared" ca="1" si="21"/>
        <v>46113</v>
      </c>
      <c r="J159" s="1">
        <f t="shared" ca="1" si="18"/>
        <v>164.85229143000001</v>
      </c>
      <c r="K159" s="1">
        <f t="shared" ca="1" si="19"/>
        <v>189.49711146999999</v>
      </c>
      <c r="L159" s="1">
        <f t="shared" ca="1" si="20"/>
        <v>213.85680769999999</v>
      </c>
      <c r="M159" s="1">
        <f t="shared" ca="1" si="22"/>
        <v>181.77754823000001</v>
      </c>
      <c r="O159" s="1">
        <f t="shared" ca="1" si="23"/>
        <v>112.94514222258123</v>
      </c>
      <c r="P159" s="1">
        <f t="shared" ca="1" si="24"/>
        <v>108.72914380051236</v>
      </c>
      <c r="Q159" s="1">
        <f t="shared" ca="1" si="25"/>
        <v>136.17292411404244</v>
      </c>
      <c r="R159" s="1">
        <f t="shared" ca="1" si="25"/>
        <v>107.57720620031375</v>
      </c>
      <c r="AB159" s="93">
        <v>41633</v>
      </c>
    </row>
    <row r="160" spans="1:28" x14ac:dyDescent="0.3">
      <c r="A160" s="89">
        <v>43672</v>
      </c>
      <c r="B160" s="90">
        <v>111.99869024</v>
      </c>
      <c r="C160" s="90">
        <v>116.94892784</v>
      </c>
      <c r="D160" s="90"/>
      <c r="E160" s="90"/>
      <c r="F160" s="90">
        <v>103.60846002</v>
      </c>
      <c r="G160" s="91">
        <v>116.98955946</v>
      </c>
      <c r="I160" s="92">
        <f t="shared" ca="1" si="21"/>
        <v>46114</v>
      </c>
      <c r="J160" s="1">
        <f t="shared" ca="1" si="18"/>
        <v>165.23075875999999</v>
      </c>
      <c r="K160" s="1">
        <f t="shared" ca="1" si="19"/>
        <v>189.59994438000001</v>
      </c>
      <c r="L160" s="1">
        <f t="shared" ca="1" si="20"/>
        <v>213.96957716</v>
      </c>
      <c r="M160" s="1">
        <f t="shared" ca="1" si="22"/>
        <v>181.84040587000001</v>
      </c>
      <c r="O160" s="1">
        <f t="shared" ca="1" si="23"/>
        <v>113.20444129596777</v>
      </c>
      <c r="P160" s="1">
        <f t="shared" ca="1" si="24"/>
        <v>108.78814699149551</v>
      </c>
      <c r="Q160" s="1">
        <f t="shared" ca="1" si="25"/>
        <v>136.24472985772726</v>
      </c>
      <c r="R160" s="1">
        <f t="shared" ca="1" si="25"/>
        <v>107.61440578500059</v>
      </c>
      <c r="AB160" s="93">
        <v>41640</v>
      </c>
    </row>
    <row r="161" spans="1:28" x14ac:dyDescent="0.3">
      <c r="A161" s="89">
        <v>43675</v>
      </c>
      <c r="B161" s="90">
        <v>112.4417947</v>
      </c>
      <c r="C161" s="90">
        <v>116.96837798999999</v>
      </c>
      <c r="D161" s="90"/>
      <c r="E161" s="90"/>
      <c r="F161" s="90">
        <v>103.63396871</v>
      </c>
      <c r="G161" s="91">
        <v>117.74473140000001</v>
      </c>
      <c r="I161" s="92">
        <f t="shared" ca="1" si="21"/>
        <v>46118</v>
      </c>
      <c r="J161" s="1">
        <f t="shared" ca="1" si="18"/>
        <v>165.28816673</v>
      </c>
      <c r="K161" s="1">
        <f t="shared" ca="1" si="19"/>
        <v>189.70283315</v>
      </c>
      <c r="L161" s="1">
        <f t="shared" ca="1" si="20"/>
        <v>214.09468061000001</v>
      </c>
      <c r="M161" s="1">
        <f t="shared" ca="1" si="22"/>
        <v>182.09019529</v>
      </c>
      <c r="O161" s="1">
        <f t="shared" ca="1" si="23"/>
        <v>113.24377318077273</v>
      </c>
      <c r="P161" s="1">
        <f t="shared" ca="1" si="24"/>
        <v>108.84718223367943</v>
      </c>
      <c r="Q161" s="1">
        <f t="shared" ca="1" si="25"/>
        <v>136.32438924657941</v>
      </c>
      <c r="R161" s="1">
        <f t="shared" ca="1" si="25"/>
        <v>107.762232885782</v>
      </c>
      <c r="AB161" s="93">
        <v>41701</v>
      </c>
    </row>
    <row r="162" spans="1:28" x14ac:dyDescent="0.3">
      <c r="A162" s="89">
        <v>43676</v>
      </c>
      <c r="B162" s="90">
        <v>112.69609072999999</v>
      </c>
      <c r="C162" s="90">
        <v>116.96540872999999</v>
      </c>
      <c r="D162" s="90"/>
      <c r="E162" s="90"/>
      <c r="F162" s="90">
        <v>103.65948364</v>
      </c>
      <c r="G162" s="91">
        <v>117.11907764999999</v>
      </c>
      <c r="I162" s="92">
        <f t="shared" ca="1" si="21"/>
        <v>46119</v>
      </c>
      <c r="J162" s="1">
        <f t="shared" ca="1" si="18"/>
        <v>165.00537933999999</v>
      </c>
      <c r="K162" s="1">
        <f t="shared" ca="1" si="19"/>
        <v>189.80577776000001</v>
      </c>
      <c r="L162" s="1">
        <f t="shared" ca="1" si="20"/>
        <v>214.20498099</v>
      </c>
      <c r="M162" s="1">
        <f t="shared" ca="1" si="22"/>
        <v>182.07408508</v>
      </c>
      <c r="O162" s="1">
        <f t="shared" ca="1" si="23"/>
        <v>113.05002724187648</v>
      </c>
      <c r="P162" s="1">
        <f t="shared" ca="1" si="24"/>
        <v>108.90624951558863</v>
      </c>
      <c r="Q162" s="1">
        <f t="shared" ca="1" si="25"/>
        <v>136.3946228081715</v>
      </c>
      <c r="R162" s="1">
        <f t="shared" ca="1" si="25"/>
        <v>107.75269875244169</v>
      </c>
      <c r="AB162" s="93">
        <v>41702</v>
      </c>
    </row>
    <row r="163" spans="1:28" x14ac:dyDescent="0.3">
      <c r="A163" s="89">
        <v>43677</v>
      </c>
      <c r="B163" s="90">
        <v>113.09582027</v>
      </c>
      <c r="C163" s="90">
        <v>116.71528033</v>
      </c>
      <c r="D163" s="90"/>
      <c r="E163" s="90"/>
      <c r="F163" s="90">
        <v>103.68500482</v>
      </c>
      <c r="G163" s="91">
        <v>115.84400107</v>
      </c>
      <c r="I163" s="92">
        <f t="shared" ca="1" si="21"/>
        <v>46120</v>
      </c>
      <c r="J163" s="1">
        <f t="shared" ca="1" si="18"/>
        <v>165.44678282000001</v>
      </c>
      <c r="K163" s="1">
        <f t="shared" ca="1" si="19"/>
        <v>189.90877823</v>
      </c>
      <c r="L163" s="1">
        <f t="shared" ca="1" si="20"/>
        <v>218.69055666</v>
      </c>
      <c r="M163" s="1">
        <f t="shared" ca="1" si="22"/>
        <v>183.15971905999999</v>
      </c>
      <c r="O163" s="1">
        <f t="shared" ca="1" si="23"/>
        <v>113.35244571840286</v>
      </c>
      <c r="P163" s="1">
        <f t="shared" ca="1" si="24"/>
        <v>108.96534884869862</v>
      </c>
      <c r="Q163" s="1">
        <f t="shared" ca="1" si="25"/>
        <v>139.25080476416312</v>
      </c>
      <c r="R163" s="1">
        <f t="shared" ca="1" si="25"/>
        <v>108.39518442606709</v>
      </c>
      <c r="AB163" s="93">
        <v>41747</v>
      </c>
    </row>
    <row r="164" spans="1:28" x14ac:dyDescent="0.3">
      <c r="A164" s="89">
        <v>43678</v>
      </c>
      <c r="B164" s="90">
        <v>112.82493972</v>
      </c>
      <c r="C164" s="90">
        <v>116.77270799999999</v>
      </c>
      <c r="D164" s="90"/>
      <c r="E164" s="90"/>
      <c r="F164" s="90">
        <v>103.70859387</v>
      </c>
      <c r="G164" s="91">
        <v>116.20106074</v>
      </c>
      <c r="I164" s="92">
        <f t="shared" ca="1" si="21"/>
        <v>46121</v>
      </c>
      <c r="J164" s="1">
        <f t="shared" ca="1" si="18"/>
        <v>165.49313443</v>
      </c>
      <c r="K164" s="1">
        <f t="shared" ca="1" si="19"/>
        <v>190.01183455</v>
      </c>
      <c r="L164" s="1">
        <f t="shared" ca="1" si="20"/>
        <v>222.02219957</v>
      </c>
      <c r="M164" s="1">
        <f t="shared" ca="1" si="22"/>
        <v>183.50891343999999</v>
      </c>
      <c r="O164" s="1">
        <f t="shared" ca="1" si="23"/>
        <v>113.38420256653814</v>
      </c>
      <c r="P164" s="1">
        <f t="shared" ca="1" si="24"/>
        <v>109.02448022727168</v>
      </c>
      <c r="Q164" s="1">
        <f t="shared" ca="1" si="25"/>
        <v>141.37222218378037</v>
      </c>
      <c r="R164" s="1">
        <f t="shared" ca="1" si="25"/>
        <v>108.60184006746523</v>
      </c>
      <c r="AB164" s="93">
        <v>41750</v>
      </c>
    </row>
    <row r="165" spans="1:28" x14ac:dyDescent="0.3">
      <c r="A165" s="89">
        <v>43679</v>
      </c>
      <c r="B165" s="90">
        <v>113.17874289</v>
      </c>
      <c r="C165" s="90">
        <v>116.79215718</v>
      </c>
      <c r="D165" s="90"/>
      <c r="E165" s="90"/>
      <c r="F165" s="90">
        <v>103.73218826999999</v>
      </c>
      <c r="G165" s="91">
        <v>116.82429093</v>
      </c>
      <c r="I165" s="92">
        <f t="shared" ca="1" si="21"/>
        <v>46122</v>
      </c>
      <c r="J165" s="1">
        <f t="shared" ca="1" si="18"/>
        <v>166.30577608999999</v>
      </c>
      <c r="K165" s="1">
        <f t="shared" ca="1" si="19"/>
        <v>190.11494689</v>
      </c>
      <c r="L165" s="1">
        <f t="shared" ca="1" si="20"/>
        <v>224.51928476000001</v>
      </c>
      <c r="M165" s="1">
        <f t="shared" ca="1" si="22"/>
        <v>184.20337795</v>
      </c>
      <c r="O165" s="1">
        <f t="shared" ca="1" si="23"/>
        <v>113.94096721365661</v>
      </c>
      <c r="P165" s="1">
        <f t="shared" ca="1" si="24"/>
        <v>109.08364374884991</v>
      </c>
      <c r="Q165" s="1">
        <f t="shared" ca="1" si="25"/>
        <v>142.96223652908554</v>
      </c>
      <c r="R165" s="1">
        <f t="shared" ca="1" si="25"/>
        <v>109.01282895205809</v>
      </c>
      <c r="AB165" s="93">
        <v>41760</v>
      </c>
    </row>
    <row r="166" spans="1:28" x14ac:dyDescent="0.3">
      <c r="A166" s="89">
        <v>43682</v>
      </c>
      <c r="B166" s="90">
        <v>112.5736204</v>
      </c>
      <c r="C166" s="90">
        <v>116.28827436</v>
      </c>
      <c r="D166" s="90"/>
      <c r="E166" s="90"/>
      <c r="F166" s="90">
        <v>103.75578802</v>
      </c>
      <c r="G166" s="91">
        <v>113.89334314</v>
      </c>
      <c r="I166" s="92">
        <f t="shared" ca="1" si="21"/>
        <v>46125</v>
      </c>
      <c r="J166" s="1">
        <f t="shared" ca="1" si="18"/>
        <v>165.98981964999999</v>
      </c>
      <c r="K166" s="1">
        <f t="shared" ca="1" si="19"/>
        <v>190.21811509</v>
      </c>
      <c r="L166" s="1">
        <f t="shared" ca="1" si="20"/>
        <v>225.28940767</v>
      </c>
      <c r="M166" s="1">
        <f t="shared" ca="1" si="22"/>
        <v>184.68452855999999</v>
      </c>
      <c r="O166" s="1">
        <f t="shared" ca="1" si="23"/>
        <v>113.72449618530517</v>
      </c>
      <c r="P166" s="1">
        <f t="shared" ca="1" si="24"/>
        <v>109.14283932162894</v>
      </c>
      <c r="Q166" s="1">
        <f t="shared" ca="1" si="25"/>
        <v>143.45261085810401</v>
      </c>
      <c r="R166" s="1">
        <f t="shared" ca="1" si="25"/>
        <v>109.29757720006438</v>
      </c>
      <c r="AB166" s="93">
        <v>41809</v>
      </c>
    </row>
    <row r="167" spans="1:28" x14ac:dyDescent="0.3">
      <c r="A167" s="89">
        <v>43683</v>
      </c>
      <c r="B167" s="90">
        <v>112.67057607</v>
      </c>
      <c r="C167" s="90">
        <v>116.97185382000001</v>
      </c>
      <c r="D167" s="90"/>
      <c r="E167" s="90"/>
      <c r="F167" s="90">
        <v>103.77939313</v>
      </c>
      <c r="G167" s="91">
        <v>116.24401349</v>
      </c>
      <c r="I167" s="92">
        <f t="shared" ca="1" si="21"/>
        <v>46126</v>
      </c>
      <c r="J167" s="1">
        <f t="shared" ca="1" si="18"/>
        <v>166.04084896000001</v>
      </c>
      <c r="K167" s="1">
        <f t="shared" ca="1" si="19"/>
        <v>190.32133931999999</v>
      </c>
      <c r="L167" s="1">
        <f t="shared" ca="1" si="20"/>
        <v>226.03652382999999</v>
      </c>
      <c r="M167" s="1">
        <f t="shared" ca="1" si="22"/>
        <v>184.91441424000001</v>
      </c>
      <c r="O167" s="1">
        <f t="shared" ca="1" si="23"/>
        <v>113.75945786297113</v>
      </c>
      <c r="P167" s="1">
        <f t="shared" ca="1" si="24"/>
        <v>109.20206704315092</v>
      </c>
      <c r="Q167" s="1">
        <f t="shared" ca="1" si="25"/>
        <v>143.92833568189721</v>
      </c>
      <c r="R167" s="1">
        <f t="shared" ca="1" si="25"/>
        <v>109.43362513029925</v>
      </c>
      <c r="AB167" s="93">
        <v>41889</v>
      </c>
    </row>
    <row r="168" spans="1:28" x14ac:dyDescent="0.3">
      <c r="A168" s="89">
        <v>43684</v>
      </c>
      <c r="B168" s="90">
        <v>112.83216887</v>
      </c>
      <c r="C168" s="90">
        <v>117.42206939</v>
      </c>
      <c r="D168" s="90"/>
      <c r="E168" s="90"/>
      <c r="F168" s="90">
        <v>103.80300359</v>
      </c>
      <c r="G168" s="91">
        <v>116.94796072</v>
      </c>
      <c r="I168" s="92">
        <f t="shared" ca="1" si="21"/>
        <v>46127</v>
      </c>
      <c r="J168" s="1">
        <f t="shared" ca="1" si="18"/>
        <v>166.10803754</v>
      </c>
      <c r="K168" s="1">
        <f t="shared" ca="1" si="19"/>
        <v>190.42461958000001</v>
      </c>
      <c r="L168" s="1">
        <f t="shared" ca="1" si="20"/>
        <v>224.99004690999999</v>
      </c>
      <c r="M168" s="1">
        <f t="shared" ca="1" si="22"/>
        <v>185.06836612000001</v>
      </c>
      <c r="O168" s="1">
        <f t="shared" ca="1" si="23"/>
        <v>113.80549073068566</v>
      </c>
      <c r="P168" s="1">
        <f t="shared" ca="1" si="24"/>
        <v>109.26132691341589</v>
      </c>
      <c r="Q168" s="1">
        <f t="shared" ca="1" si="25"/>
        <v>143.26199345156633</v>
      </c>
      <c r="R168" s="1">
        <f t="shared" ca="1" si="25"/>
        <v>109.52473491421343</v>
      </c>
      <c r="AB168" s="93">
        <v>41924</v>
      </c>
    </row>
    <row r="169" spans="1:28" x14ac:dyDescent="0.3">
      <c r="A169" s="89">
        <v>43685</v>
      </c>
      <c r="B169" s="90">
        <v>112.72585782</v>
      </c>
      <c r="C169" s="90">
        <v>117.82009262</v>
      </c>
      <c r="D169" s="90"/>
      <c r="E169" s="90"/>
      <c r="F169" s="90">
        <v>103.8266194</v>
      </c>
      <c r="G169" s="91">
        <v>118.46451709999999</v>
      </c>
      <c r="I169" s="92">
        <f t="shared" ca="1" si="21"/>
        <v>46128</v>
      </c>
      <c r="J169" s="1">
        <f t="shared" ca="1" si="18"/>
        <v>166.46949511</v>
      </c>
      <c r="K169" s="1">
        <f t="shared" ca="1" si="19"/>
        <v>190.52795587</v>
      </c>
      <c r="L169" s="1">
        <f t="shared" ca="1" si="20"/>
        <v>223.94436646</v>
      </c>
      <c r="M169" s="1">
        <f t="shared" ca="1" si="22"/>
        <v>185.07849970999999</v>
      </c>
      <c r="O169" s="1">
        <f t="shared" ca="1" si="23"/>
        <v>114.0531359183682</v>
      </c>
      <c r="P169" s="1">
        <f t="shared" ca="1" si="24"/>
        <v>109.32061893242378</v>
      </c>
      <c r="Q169" s="1">
        <f t="shared" ca="1" si="25"/>
        <v>142.59615837202497</v>
      </c>
      <c r="R169" s="1">
        <f t="shared" ca="1" si="25"/>
        <v>109.53073204263546</v>
      </c>
      <c r="AB169" s="93">
        <v>41945</v>
      </c>
    </row>
    <row r="170" spans="1:28" x14ac:dyDescent="0.3">
      <c r="A170" s="89">
        <v>43686</v>
      </c>
      <c r="B170" s="90">
        <v>112.21726576</v>
      </c>
      <c r="C170" s="90">
        <v>117.84054761</v>
      </c>
      <c r="D170" s="90"/>
      <c r="E170" s="90"/>
      <c r="F170" s="90">
        <v>103.85024057</v>
      </c>
      <c r="G170" s="91">
        <v>118.32903673</v>
      </c>
      <c r="I170" s="92">
        <f t="shared" ca="1" si="21"/>
        <v>46129</v>
      </c>
      <c r="J170" s="1">
        <f t="shared" ca="1" si="18"/>
        <v>167.16604509999999</v>
      </c>
      <c r="K170" s="1">
        <f t="shared" ca="1" si="19"/>
        <v>190.63134819000001</v>
      </c>
      <c r="L170" s="1">
        <f t="shared" ca="1" si="20"/>
        <v>222.70973942000001</v>
      </c>
      <c r="M170" s="1">
        <f t="shared" ca="1" si="22"/>
        <v>185.31050418000001</v>
      </c>
      <c r="O170" s="1">
        <f t="shared" ca="1" si="23"/>
        <v>114.53036275581918</v>
      </c>
      <c r="P170" s="1">
        <f t="shared" ca="1" si="24"/>
        <v>109.37994310017464</v>
      </c>
      <c r="Q170" s="1">
        <f t="shared" ca="1" si="25"/>
        <v>141.81001190310869</v>
      </c>
      <c r="R170" s="1">
        <f t="shared" ca="1" si="25"/>
        <v>109.66803388739909</v>
      </c>
      <c r="AB170" s="93">
        <v>41958</v>
      </c>
    </row>
    <row r="171" spans="1:28" x14ac:dyDescent="0.3">
      <c r="A171" s="89">
        <v>43689</v>
      </c>
      <c r="B171" s="90">
        <v>111.80477888999999</v>
      </c>
      <c r="C171" s="90">
        <v>117.53749309</v>
      </c>
      <c r="D171" s="90"/>
      <c r="E171" s="90"/>
      <c r="F171" s="90">
        <v>103.87386708</v>
      </c>
      <c r="G171" s="91">
        <v>115.96129906</v>
      </c>
      <c r="I171" s="92">
        <f t="shared" ca="1" si="21"/>
        <v>46132</v>
      </c>
      <c r="J171" s="1">
        <f t="shared" ca="1" si="18"/>
        <v>167.61510297000001</v>
      </c>
      <c r="K171" s="1">
        <f t="shared" ca="1" si="19"/>
        <v>190.73479671000001</v>
      </c>
      <c r="L171" s="1">
        <f t="shared" ca="1" si="20"/>
        <v>223.16321805999999</v>
      </c>
      <c r="M171" s="1">
        <f t="shared" ca="1" si="22"/>
        <v>185.64321469999999</v>
      </c>
      <c r="O171" s="1">
        <f t="shared" ca="1" si="23"/>
        <v>114.83802547954213</v>
      </c>
      <c r="P171" s="1">
        <f t="shared" ca="1" si="24"/>
        <v>109.4392995142106</v>
      </c>
      <c r="Q171" s="1">
        <f t="shared" ca="1" si="25"/>
        <v>142.09876358277782</v>
      </c>
      <c r="R171" s="1">
        <f t="shared" ca="1" si="25"/>
        <v>109.86493426681099</v>
      </c>
      <c r="AB171" s="93">
        <v>41998</v>
      </c>
    </row>
    <row r="172" spans="1:28" x14ac:dyDescent="0.3">
      <c r="A172" s="89">
        <v>43690</v>
      </c>
      <c r="B172" s="90">
        <v>112.08926726</v>
      </c>
      <c r="C172" s="90">
        <v>117.53533671</v>
      </c>
      <c r="D172" s="90"/>
      <c r="E172" s="90"/>
      <c r="F172" s="90">
        <v>103.89749895999999</v>
      </c>
      <c r="G172" s="91">
        <v>117.53632807</v>
      </c>
      <c r="I172" s="92">
        <f t="shared" ca="1" si="21"/>
        <v>46134</v>
      </c>
      <c r="J172" s="1">
        <f t="shared" ca="1" si="18"/>
        <v>167.54323669999999</v>
      </c>
      <c r="K172" s="1">
        <f t="shared" ca="1" si="19"/>
        <v>190.83830126999999</v>
      </c>
      <c r="L172" s="1">
        <f t="shared" ca="1" si="20"/>
        <v>219.47315008999999</v>
      </c>
      <c r="M172" s="1">
        <f t="shared" ca="1" si="22"/>
        <v>185.30387210999999</v>
      </c>
      <c r="O172" s="1">
        <f t="shared" ca="1" si="23"/>
        <v>114.78878778914822</v>
      </c>
      <c r="P172" s="1">
        <f t="shared" ca="1" si="24"/>
        <v>109.49868808272726</v>
      </c>
      <c r="Q172" s="1">
        <f t="shared" ca="1" si="25"/>
        <v>139.74911967357218</v>
      </c>
      <c r="R172" s="1">
        <f t="shared" ca="1" si="25"/>
        <v>109.66410898265219</v>
      </c>
      <c r="AB172" s="93">
        <v>42005</v>
      </c>
    </row>
    <row r="173" spans="1:28" x14ac:dyDescent="0.3">
      <c r="A173" s="89">
        <v>43691</v>
      </c>
      <c r="B173" s="90">
        <v>111.81030706</v>
      </c>
      <c r="C173" s="90">
        <v>117.26507653</v>
      </c>
      <c r="D173" s="90"/>
      <c r="E173" s="90"/>
      <c r="F173" s="90">
        <v>103.92113636000001</v>
      </c>
      <c r="G173" s="91">
        <v>114.07569037</v>
      </c>
      <c r="I173" s="92">
        <f t="shared" ca="1" si="21"/>
        <v>46135</v>
      </c>
      <c r="J173" s="1">
        <f t="shared" ca="1" si="18"/>
        <v>167.06356124999999</v>
      </c>
      <c r="K173" s="1">
        <f t="shared" ca="1" si="19"/>
        <v>190.94186203000001</v>
      </c>
      <c r="L173" s="1">
        <f t="shared" ca="1" si="20"/>
        <v>217.75443702000001</v>
      </c>
      <c r="M173" s="1">
        <f t="shared" ca="1" si="22"/>
        <v>184.59153608</v>
      </c>
      <c r="O173" s="1">
        <f t="shared" ca="1" si="23"/>
        <v>114.46014806293648</v>
      </c>
      <c r="P173" s="1">
        <f t="shared" ca="1" si="24"/>
        <v>109.55810889752905</v>
      </c>
      <c r="Q173" s="1">
        <f t="shared" ca="1" si="25"/>
        <v>138.65473232639343</v>
      </c>
      <c r="R173" s="1">
        <f t="shared" ca="1" si="25"/>
        <v>109.24254360931873</v>
      </c>
      <c r="AB173" s="93">
        <v>42051</v>
      </c>
    </row>
    <row r="174" spans="1:28" x14ac:dyDescent="0.3">
      <c r="A174" s="89">
        <v>43692</v>
      </c>
      <c r="B174" s="90">
        <v>111.71377663</v>
      </c>
      <c r="C174" s="90">
        <v>117.34511614</v>
      </c>
      <c r="D174" s="90"/>
      <c r="E174" s="90"/>
      <c r="F174" s="90">
        <v>103.94477912000001</v>
      </c>
      <c r="G174" s="91">
        <v>112.70905331</v>
      </c>
      <c r="I174" s="92">
        <f t="shared" ca="1" si="21"/>
        <v>46136</v>
      </c>
      <c r="J174" s="1">
        <f t="shared" ca="1" si="18"/>
        <v>167.35697974999999</v>
      </c>
      <c r="K174" s="1">
        <f t="shared" ca="1" si="19"/>
        <v>191.045479</v>
      </c>
      <c r="L174" s="1">
        <f t="shared" ca="1" si="20"/>
        <v>217.03372969</v>
      </c>
      <c r="M174" s="1">
        <f t="shared" ca="1" si="22"/>
        <v>184.86577115</v>
      </c>
      <c r="O174" s="1">
        <f t="shared" ca="1" si="23"/>
        <v>114.66117768724902</v>
      </c>
      <c r="P174" s="1">
        <f t="shared" ca="1" si="24"/>
        <v>109.61756196435368</v>
      </c>
      <c r="Q174" s="1">
        <f t="shared" ca="1" si="25"/>
        <v>138.19582327593102</v>
      </c>
      <c r="R174" s="1">
        <f t="shared" ca="1" si="25"/>
        <v>109.40483781429623</v>
      </c>
      <c r="AB174" s="93">
        <v>42052</v>
      </c>
    </row>
    <row r="175" spans="1:28" x14ac:dyDescent="0.3">
      <c r="A175" s="89">
        <v>43693</v>
      </c>
      <c r="B175" s="90">
        <v>112.14242278</v>
      </c>
      <c r="C175" s="90">
        <v>117.66681368</v>
      </c>
      <c r="D175" s="90"/>
      <c r="E175" s="90"/>
      <c r="F175" s="90">
        <v>103.96842723</v>
      </c>
      <c r="G175" s="91">
        <v>113.56113348</v>
      </c>
      <c r="I175" s="92">
        <f t="shared" ca="1" si="21"/>
        <v>46139</v>
      </c>
      <c r="J175" s="1">
        <f t="shared" ca="1" si="18"/>
        <v>166.90537040999999</v>
      </c>
      <c r="K175" s="1">
        <f t="shared" ca="1" si="19"/>
        <v>191.14915219</v>
      </c>
      <c r="L175" s="1">
        <f t="shared" ca="1" si="20"/>
        <v>215.70676845</v>
      </c>
      <c r="M175" s="1">
        <f t="shared" ca="1" si="22"/>
        <v>184.73122846999999</v>
      </c>
      <c r="O175" s="1">
        <f t="shared" ca="1" si="23"/>
        <v>114.35176687655972</v>
      </c>
      <c r="P175" s="1">
        <f t="shared" ca="1" si="24"/>
        <v>109.67704728893897</v>
      </c>
      <c r="Q175" s="1">
        <f t="shared" ca="1" si="25"/>
        <v>137.35088317708562</v>
      </c>
      <c r="R175" s="1">
        <f t="shared" ca="1" si="25"/>
        <v>109.3252145287473</v>
      </c>
      <c r="AB175" s="93">
        <v>42097</v>
      </c>
    </row>
    <row r="176" spans="1:28" x14ac:dyDescent="0.3">
      <c r="A176" s="89">
        <v>43696</v>
      </c>
      <c r="B176" s="90">
        <v>111.98253096000001</v>
      </c>
      <c r="C176" s="90">
        <v>117.48839598000001</v>
      </c>
      <c r="D176" s="90"/>
      <c r="E176" s="90"/>
      <c r="F176" s="90">
        <v>103.99208068999999</v>
      </c>
      <c r="G176" s="91">
        <v>113.17756257000001</v>
      </c>
      <c r="I176" s="92">
        <f t="shared" ca="1" si="21"/>
        <v>46140</v>
      </c>
      <c r="J176" s="1">
        <f t="shared" ca="1" si="18"/>
        <v>166.89303833</v>
      </c>
      <c r="K176" s="1">
        <f t="shared" ca="1" si="19"/>
        <v>191.25288157</v>
      </c>
      <c r="L176" s="1">
        <f t="shared" ca="1" si="20"/>
        <v>214.61434631</v>
      </c>
      <c r="M176" s="1">
        <f t="shared" ca="1" si="22"/>
        <v>184.67215589</v>
      </c>
      <c r="O176" s="1">
        <f t="shared" ca="1" si="23"/>
        <v>114.34331780668379</v>
      </c>
      <c r="P176" s="1">
        <f t="shared" ca="1" si="24"/>
        <v>109.73656485407157</v>
      </c>
      <c r="Q176" s="1">
        <f t="shared" ca="1" si="25"/>
        <v>136.65528541346708</v>
      </c>
      <c r="R176" s="1">
        <f t="shared" ca="1" si="25"/>
        <v>109.29025496866232</v>
      </c>
      <c r="AB176" s="93">
        <v>42115</v>
      </c>
    </row>
    <row r="177" spans="1:28" x14ac:dyDescent="0.3">
      <c r="A177" s="89">
        <v>43697</v>
      </c>
      <c r="B177" s="90">
        <v>111.58322665999999</v>
      </c>
      <c r="C177" s="90">
        <v>117.37227138999999</v>
      </c>
      <c r="D177" s="90"/>
      <c r="E177" s="90"/>
      <c r="F177" s="90">
        <v>104.01573951</v>
      </c>
      <c r="G177" s="91">
        <v>112.89718067</v>
      </c>
      <c r="I177" s="92">
        <f t="shared" ca="1" si="21"/>
        <v>46141</v>
      </c>
      <c r="J177" s="1">
        <f t="shared" ca="1" si="18"/>
        <v>166.99849889000001</v>
      </c>
      <c r="K177" s="1">
        <f t="shared" ca="1" si="19"/>
        <v>191.35666735000001</v>
      </c>
      <c r="L177" s="1">
        <f t="shared" ca="1" si="20"/>
        <v>210.21294664999999</v>
      </c>
      <c r="M177" s="1">
        <f t="shared" ca="1" si="22"/>
        <v>183.96888831999999</v>
      </c>
      <c r="O177" s="1">
        <f t="shared" ca="1" si="23"/>
        <v>114.41557193093496</v>
      </c>
      <c r="P177" s="1">
        <f t="shared" ca="1" si="24"/>
        <v>109.79611478024475</v>
      </c>
      <c r="Q177" s="1">
        <f t="shared" ca="1" si="25"/>
        <v>133.85270237511216</v>
      </c>
      <c r="R177" s="1">
        <f t="shared" ca="1" si="25"/>
        <v>108.87405637247399</v>
      </c>
      <c r="AB177" s="93">
        <v>42125</v>
      </c>
    </row>
    <row r="178" spans="1:28" x14ac:dyDescent="0.3">
      <c r="A178" s="89">
        <v>43698</v>
      </c>
      <c r="B178" s="90">
        <v>111.64786377999999</v>
      </c>
      <c r="C178" s="90">
        <v>117.65054068000001</v>
      </c>
      <c r="D178" s="90"/>
      <c r="E178" s="90"/>
      <c r="F178" s="90">
        <v>104.03940368000001</v>
      </c>
      <c r="G178" s="91">
        <v>115.14966843000001</v>
      </c>
      <c r="I178" s="92">
        <f t="shared" ca="1" si="21"/>
        <v>46142</v>
      </c>
      <c r="J178" s="1">
        <f t="shared" ca="1" si="18"/>
        <v>167.11714201999999</v>
      </c>
      <c r="K178" s="1">
        <f t="shared" ca="1" si="19"/>
        <v>191.45885092</v>
      </c>
      <c r="L178" s="1">
        <f t="shared" ca="1" si="20"/>
        <v>213.13398402000001</v>
      </c>
      <c r="M178" s="1">
        <f t="shared" ca="1" si="22"/>
        <v>184.63187955999999</v>
      </c>
      <c r="O178" s="1">
        <f t="shared" ca="1" si="23"/>
        <v>114.49685782071751</v>
      </c>
      <c r="P178" s="1">
        <f t="shared" ca="1" si="24"/>
        <v>109.85474539466622</v>
      </c>
      <c r="Q178" s="1">
        <f t="shared" ca="1" si="25"/>
        <v>135.71266748165806</v>
      </c>
      <c r="R178" s="1">
        <f t="shared" ca="1" si="25"/>
        <v>109.26641915890697</v>
      </c>
      <c r="AB178" s="93">
        <v>42159</v>
      </c>
    </row>
    <row r="179" spans="1:28" x14ac:dyDescent="0.3">
      <c r="A179" s="89">
        <v>43699</v>
      </c>
      <c r="B179" s="90">
        <v>111.68358429</v>
      </c>
      <c r="C179" s="90">
        <v>117.55494330000001</v>
      </c>
      <c r="D179" s="90"/>
      <c r="E179" s="90"/>
      <c r="F179" s="90">
        <v>104.06307338000001</v>
      </c>
      <c r="G179" s="91">
        <v>113.79495574000001</v>
      </c>
      <c r="I179" s="92">
        <f t="shared" ca="1" si="21"/>
        <v>46146</v>
      </c>
      <c r="J179" s="1">
        <f t="shared" ca="1" si="18"/>
        <v>165.99534782999999</v>
      </c>
      <c r="K179" s="1">
        <f t="shared" ca="1" si="19"/>
        <v>191.5610891</v>
      </c>
      <c r="L179" s="1">
        <f t="shared" ca="1" si="20"/>
        <v>211.17975333999999</v>
      </c>
      <c r="M179" s="1">
        <f t="shared" ca="1" si="22"/>
        <v>184.21569694999999</v>
      </c>
      <c r="O179" s="1">
        <f t="shared" ca="1" si="23"/>
        <v>113.72828370364</v>
      </c>
      <c r="P179" s="1">
        <f t="shared" ca="1" si="24"/>
        <v>109.91340734306686</v>
      </c>
      <c r="Q179" s="1">
        <f t="shared" ca="1" si="25"/>
        <v>134.46831473483186</v>
      </c>
      <c r="R179" s="1">
        <f t="shared" ca="1" si="25"/>
        <v>109.02011942118411</v>
      </c>
      <c r="AB179" s="93">
        <v>42254</v>
      </c>
    </row>
    <row r="180" spans="1:28" x14ac:dyDescent="0.3">
      <c r="A180" s="89">
        <v>43700</v>
      </c>
      <c r="B180" s="90">
        <v>111.7307864</v>
      </c>
      <c r="C180" s="90">
        <v>117.34384925000001</v>
      </c>
      <c r="D180" s="90"/>
      <c r="E180" s="90"/>
      <c r="F180" s="90">
        <v>104.08674843</v>
      </c>
      <c r="G180" s="91">
        <v>111.12814176000001</v>
      </c>
      <c r="I180" s="92">
        <f t="shared" ca="1" si="21"/>
        <v>46147</v>
      </c>
      <c r="J180" s="1">
        <f t="shared" ca="1" si="18"/>
        <v>165.45188575</v>
      </c>
      <c r="K180" s="1">
        <f t="shared" ca="1" si="19"/>
        <v>191.66338188</v>
      </c>
      <c r="L180" s="1">
        <f t="shared" ca="1" si="20"/>
        <v>212.49245766999999</v>
      </c>
      <c r="M180" s="1">
        <f t="shared" ca="1" si="22"/>
        <v>184.52387585</v>
      </c>
      <c r="O180" s="1">
        <f t="shared" ca="1" si="23"/>
        <v>113.35594188548431</v>
      </c>
      <c r="P180" s="1">
        <f t="shared" ca="1" si="24"/>
        <v>109.9721006197089</v>
      </c>
      <c r="Q180" s="1">
        <f t="shared" ca="1" si="25"/>
        <v>135.30417677278027</v>
      </c>
      <c r="R180" s="1">
        <f t="shared" ca="1" si="25"/>
        <v>109.20250181876128</v>
      </c>
      <c r="AB180" s="93">
        <v>42289</v>
      </c>
    </row>
    <row r="181" spans="1:28" x14ac:dyDescent="0.3">
      <c r="A181" s="89">
        <v>43703</v>
      </c>
      <c r="B181" s="90">
        <v>111.47478939</v>
      </c>
      <c r="C181" s="90">
        <v>116.8391586</v>
      </c>
      <c r="D181" s="90"/>
      <c r="E181" s="90"/>
      <c r="F181" s="90">
        <v>104.11042884</v>
      </c>
      <c r="G181" s="91">
        <v>109.71964426</v>
      </c>
      <c r="I181" s="92">
        <f t="shared" ca="1" si="21"/>
        <v>46148</v>
      </c>
      <c r="J181" s="1">
        <f t="shared" ca="1" si="18"/>
        <v>166.43887753000001</v>
      </c>
      <c r="K181" s="1">
        <f t="shared" ca="1" si="19"/>
        <v>191.76572926</v>
      </c>
      <c r="L181" s="1">
        <f t="shared" ca="1" si="20"/>
        <v>213.55864166000001</v>
      </c>
      <c r="M181" s="1">
        <f t="shared" ca="1" si="22"/>
        <v>185.0741233</v>
      </c>
      <c r="O181" s="1">
        <f t="shared" ca="1" si="23"/>
        <v>114.03215891587941</v>
      </c>
      <c r="P181" s="1">
        <f t="shared" ca="1" si="24"/>
        <v>110.03082522459232</v>
      </c>
      <c r="Q181" s="1">
        <f t="shared" ca="1" si="25"/>
        <v>135.98306744324023</v>
      </c>
      <c r="R181" s="1">
        <f t="shared" ca="1" si="25"/>
        <v>109.5281420530269</v>
      </c>
      <c r="AB181" s="93">
        <v>42310</v>
      </c>
    </row>
    <row r="182" spans="1:28" x14ac:dyDescent="0.3">
      <c r="A182" s="89">
        <v>43704</v>
      </c>
      <c r="B182" s="90">
        <v>111.59385777</v>
      </c>
      <c r="C182" s="90">
        <v>116.39614627</v>
      </c>
      <c r="D182" s="90"/>
      <c r="E182" s="90"/>
      <c r="F182" s="90">
        <v>104.1341146</v>
      </c>
      <c r="G182" s="91">
        <v>110.68291232</v>
      </c>
      <c r="I182" s="92">
        <f t="shared" ca="1" si="21"/>
        <v>46149</v>
      </c>
      <c r="J182" s="1">
        <f t="shared" ca="1" si="18"/>
        <v>166.25559727999999</v>
      </c>
      <c r="K182" s="1">
        <f t="shared" ca="1" si="19"/>
        <v>191.86813125</v>
      </c>
      <c r="L182" s="1">
        <f t="shared" ca="1" si="20"/>
        <v>208.46962250999999</v>
      </c>
      <c r="M182" s="1">
        <f t="shared" ca="1" si="22"/>
        <v>185.10157022000001</v>
      </c>
      <c r="O182" s="1">
        <f t="shared" ca="1" si="23"/>
        <v>113.90658823849739</v>
      </c>
      <c r="P182" s="1">
        <f t="shared" ca="1" si="24"/>
        <v>110.08958116345489</v>
      </c>
      <c r="Q182" s="1">
        <f t="shared" ca="1" si="25"/>
        <v>132.74264397493528</v>
      </c>
      <c r="R182" s="1">
        <f t="shared" ca="1" si="25"/>
        <v>109.54438532949948</v>
      </c>
      <c r="AB182" s="93">
        <v>42323</v>
      </c>
    </row>
    <row r="183" spans="1:28" x14ac:dyDescent="0.3">
      <c r="A183" s="89">
        <v>43705</v>
      </c>
      <c r="B183" s="90">
        <v>111.93150166</v>
      </c>
      <c r="C183" s="90">
        <v>115.66881823</v>
      </c>
      <c r="D183" s="90"/>
      <c r="E183" s="90"/>
      <c r="F183" s="90">
        <v>104.15780571000001</v>
      </c>
      <c r="G183" s="91">
        <v>111.72668123</v>
      </c>
      <c r="I183" s="92">
        <f t="shared" ca="1" si="21"/>
        <v>46150</v>
      </c>
      <c r="J183" s="1">
        <f t="shared" ca="1" si="18"/>
        <v>166.78630203</v>
      </c>
      <c r="K183" s="1">
        <f t="shared" ca="1" si="19"/>
        <v>191.97058801</v>
      </c>
      <c r="L183" s="1">
        <f t="shared" ca="1" si="20"/>
        <v>209.48231752000001</v>
      </c>
      <c r="M183" s="1">
        <f t="shared" ca="1" si="22"/>
        <v>185.48666119999999</v>
      </c>
      <c r="O183" s="1">
        <f t="shared" ca="1" si="23"/>
        <v>114.27018963552378</v>
      </c>
      <c r="P183" s="1">
        <f t="shared" ca="1" si="24"/>
        <v>110.14836852810102</v>
      </c>
      <c r="Q183" s="1">
        <f t="shared" ca="1" si="25"/>
        <v>133.38747563697359</v>
      </c>
      <c r="R183" s="1">
        <f t="shared" ca="1" si="25"/>
        <v>109.77228482624548</v>
      </c>
      <c r="AB183" s="93">
        <v>42363</v>
      </c>
    </row>
    <row r="184" spans="1:28" x14ac:dyDescent="0.3">
      <c r="A184" s="89">
        <v>43706</v>
      </c>
      <c r="B184" s="90">
        <v>112.24065419</v>
      </c>
      <c r="C184" s="90">
        <v>115.53101418</v>
      </c>
      <c r="D184" s="90"/>
      <c r="E184" s="90"/>
      <c r="F184" s="90">
        <v>104.18150236</v>
      </c>
      <c r="G184" s="91">
        <v>114.37882869000001</v>
      </c>
      <c r="I184" s="92">
        <f t="shared" ca="1" si="21"/>
        <v>46153</v>
      </c>
      <c r="J184" s="1">
        <f t="shared" ca="1" si="18"/>
        <v>164.51124558000001</v>
      </c>
      <c r="K184" s="1">
        <f t="shared" ca="1" si="19"/>
        <v>192.07309938</v>
      </c>
      <c r="L184" s="1">
        <f t="shared" ca="1" si="20"/>
        <v>206.97977079</v>
      </c>
      <c r="M184" s="1">
        <f t="shared" ca="1" si="22"/>
        <v>185.24181035999999</v>
      </c>
      <c r="O184" s="1">
        <f t="shared" ca="1" si="23"/>
        <v>112.71148170322452</v>
      </c>
      <c r="P184" s="1">
        <f t="shared" ca="1" si="24"/>
        <v>110.2071872267263</v>
      </c>
      <c r="Q184" s="1">
        <f t="shared" ca="1" si="25"/>
        <v>131.7939836662425</v>
      </c>
      <c r="R184" s="1">
        <f t="shared" ca="1" si="25"/>
        <v>109.62738041115416</v>
      </c>
      <c r="AB184" s="93">
        <v>42370</v>
      </c>
    </row>
    <row r="185" spans="1:28" x14ac:dyDescent="0.3">
      <c r="A185" s="89">
        <v>43707</v>
      </c>
      <c r="B185" s="90">
        <v>112.97420043</v>
      </c>
      <c r="C185" s="90">
        <v>116.24622513</v>
      </c>
      <c r="D185" s="90"/>
      <c r="E185" s="90"/>
      <c r="F185" s="90">
        <v>104.20520436</v>
      </c>
      <c r="G185" s="91">
        <v>115.07310443999999</v>
      </c>
      <c r="I185" s="92">
        <f t="shared" ca="1" si="21"/>
        <v>46154</v>
      </c>
      <c r="J185" s="1">
        <f t="shared" ca="1" si="18"/>
        <v>164.36708780000001</v>
      </c>
      <c r="K185" s="1">
        <f t="shared" ca="1" si="19"/>
        <v>192.17566552</v>
      </c>
      <c r="L185" s="1">
        <f t="shared" ca="1" si="20"/>
        <v>205.19732834999999</v>
      </c>
      <c r="M185" s="1">
        <f t="shared" ca="1" si="22"/>
        <v>185.08043357</v>
      </c>
      <c r="O185" s="1">
        <f t="shared" ca="1" si="23"/>
        <v>112.61271497803463</v>
      </c>
      <c r="P185" s="1">
        <f t="shared" ca="1" si="24"/>
        <v>110.26603735113513</v>
      </c>
      <c r="Q185" s="1">
        <f t="shared" ca="1" si="25"/>
        <v>130.65901676137659</v>
      </c>
      <c r="R185" s="1">
        <f t="shared" ca="1" si="25"/>
        <v>109.53187651431533</v>
      </c>
      <c r="AB185" s="93">
        <v>42408</v>
      </c>
    </row>
    <row r="186" spans="1:28" x14ac:dyDescent="0.3">
      <c r="A186" s="89">
        <v>43710</v>
      </c>
      <c r="B186" s="90">
        <v>112.97547616</v>
      </c>
      <c r="C186" s="90">
        <v>115.9229684</v>
      </c>
      <c r="D186" s="90"/>
      <c r="E186" s="90"/>
      <c r="F186" s="90">
        <v>104.22891171000001</v>
      </c>
      <c r="G186" s="91">
        <v>114.49410136</v>
      </c>
      <c r="I186" s="92">
        <f t="shared" ca="1" si="21"/>
        <v>46155</v>
      </c>
      <c r="J186" s="1">
        <f t="shared" ca="1" si="18"/>
        <v>163.05308323</v>
      </c>
      <c r="K186" s="1">
        <f t="shared" ca="1" si="19"/>
        <v>192.27828645</v>
      </c>
      <c r="L186" s="1">
        <f t="shared" ca="1" si="20"/>
        <v>201.50619083000001</v>
      </c>
      <c r="M186" s="1">
        <f t="shared" ca="1" si="22"/>
        <v>184.1492725</v>
      </c>
      <c r="O186" s="1">
        <f t="shared" ca="1" si="23"/>
        <v>111.71245188946973</v>
      </c>
      <c r="P186" s="1">
        <f t="shared" ca="1" si="24"/>
        <v>110.32491891280306</v>
      </c>
      <c r="Q186" s="1">
        <f t="shared" ca="1" si="25"/>
        <v>128.30869181819989</v>
      </c>
      <c r="R186" s="1">
        <f t="shared" ca="1" si="25"/>
        <v>108.98080897375004</v>
      </c>
      <c r="AB186" s="93">
        <v>42409</v>
      </c>
    </row>
    <row r="187" spans="1:28" x14ac:dyDescent="0.3">
      <c r="A187" s="89">
        <v>43711</v>
      </c>
      <c r="B187" s="90">
        <v>113.0056685</v>
      </c>
      <c r="C187" s="90">
        <v>116.26667195</v>
      </c>
      <c r="D187" s="90"/>
      <c r="E187" s="90"/>
      <c r="F187" s="90">
        <v>104.25262441</v>
      </c>
      <c r="G187" s="91">
        <v>113.41896272</v>
      </c>
      <c r="I187" s="92">
        <f t="shared" ca="1" si="21"/>
        <v>46156</v>
      </c>
      <c r="J187" s="1">
        <f t="shared" ca="1" si="18"/>
        <v>164.49125910999999</v>
      </c>
      <c r="K187" s="1">
        <f t="shared" ca="1" si="19"/>
        <v>192.38096216</v>
      </c>
      <c r="L187" s="1">
        <f t="shared" ca="1" si="20"/>
        <v>202.94845885999999</v>
      </c>
      <c r="M187" s="1">
        <f t="shared" ca="1" si="22"/>
        <v>184.65367706999999</v>
      </c>
      <c r="O187" s="1">
        <f t="shared" ca="1" si="23"/>
        <v>112.69778838615204</v>
      </c>
      <c r="P187" s="1">
        <f t="shared" ca="1" si="24"/>
        <v>110.38383190599228</v>
      </c>
      <c r="Q187" s="1">
        <f t="shared" ca="1" si="25"/>
        <v>129.22705330088323</v>
      </c>
      <c r="R187" s="1">
        <f t="shared" ca="1" si="25"/>
        <v>109.27931907559504</v>
      </c>
      <c r="AB187" s="93">
        <v>42454</v>
      </c>
    </row>
    <row r="188" spans="1:28" x14ac:dyDescent="0.3">
      <c r="A188" s="89">
        <v>43712</v>
      </c>
      <c r="B188" s="90">
        <v>113.20595852</v>
      </c>
      <c r="C188" s="90">
        <v>116.82144848999999</v>
      </c>
      <c r="D188" s="90"/>
      <c r="E188" s="90"/>
      <c r="F188" s="90">
        <v>104.27634247</v>
      </c>
      <c r="G188" s="91">
        <v>115.14851923000001</v>
      </c>
      <c r="I188" s="92">
        <f t="shared" ca="1" si="21"/>
        <v>46157</v>
      </c>
      <c r="J188" s="1">
        <f t="shared" ca="1" si="18"/>
        <v>165.19716446999999</v>
      </c>
      <c r="K188" s="1">
        <f t="shared" ca="1" si="19"/>
        <v>192.48369264999999</v>
      </c>
      <c r="L188" s="1">
        <f t="shared" ca="1" si="20"/>
        <v>201.71730217999999</v>
      </c>
      <c r="M188" s="1">
        <f t="shared" ca="1" si="22"/>
        <v>183.86414979</v>
      </c>
      <c r="O188" s="1">
        <f t="shared" ca="1" si="23"/>
        <v>113.1814248621105</v>
      </c>
      <c r="P188" s="1">
        <f t="shared" ca="1" si="24"/>
        <v>110.44277633070281</v>
      </c>
      <c r="Q188" s="1">
        <f t="shared" ca="1" si="25"/>
        <v>128.44311657723532</v>
      </c>
      <c r="R188" s="1">
        <f t="shared" ca="1" si="25"/>
        <v>108.81207138836216</v>
      </c>
      <c r="AB188" s="93">
        <v>42481</v>
      </c>
    </row>
    <row r="189" spans="1:28" x14ac:dyDescent="0.3">
      <c r="A189" s="89">
        <v>43713</v>
      </c>
      <c r="B189" s="90">
        <v>113.12813883</v>
      </c>
      <c r="C189" s="90">
        <v>116.7747584</v>
      </c>
      <c r="D189" s="90"/>
      <c r="E189" s="90"/>
      <c r="F189" s="90">
        <v>104.30006606000001</v>
      </c>
      <c r="G189" s="91">
        <v>116.33425409</v>
      </c>
      <c r="I189" s="92">
        <f t="shared" ca="1" si="21"/>
        <v>46160</v>
      </c>
      <c r="J189" s="1">
        <f t="shared" ca="1" si="18"/>
        <v>163.72709527999999</v>
      </c>
      <c r="K189" s="1">
        <f t="shared" ca="1" si="19"/>
        <v>192.58647809999999</v>
      </c>
      <c r="L189" s="1">
        <f t="shared" ca="1" si="20"/>
        <v>201.36684185999999</v>
      </c>
      <c r="M189" s="1">
        <f t="shared" ca="1" si="22"/>
        <v>184.14393669</v>
      </c>
      <c r="O189" s="1">
        <f t="shared" ca="1" si="23"/>
        <v>112.17423732288186</v>
      </c>
      <c r="P189" s="1">
        <f t="shared" ca="1" si="24"/>
        <v>110.50175229021455</v>
      </c>
      <c r="Q189" s="1">
        <f t="shared" ca="1" si="25"/>
        <v>128.21996162101203</v>
      </c>
      <c r="R189" s="1">
        <f t="shared" ca="1" si="25"/>
        <v>108.97765120460747</v>
      </c>
      <c r="AB189" s="93">
        <v>42491</v>
      </c>
    </row>
    <row r="190" spans="1:28" x14ac:dyDescent="0.3">
      <c r="A190" s="89">
        <v>43714</v>
      </c>
      <c r="B190" s="90">
        <v>113.10262418000001</v>
      </c>
      <c r="C190" s="90">
        <v>116.82426953</v>
      </c>
      <c r="D190" s="90"/>
      <c r="E190" s="90"/>
      <c r="F190" s="90">
        <v>104.323795</v>
      </c>
      <c r="G190" s="91">
        <v>117.12211563</v>
      </c>
      <c r="I190" s="92">
        <f t="shared" ca="1" si="21"/>
        <v>46161</v>
      </c>
      <c r="J190" s="1">
        <f t="shared" ca="1" si="18"/>
        <v>162.30082625</v>
      </c>
      <c r="K190" s="1">
        <f t="shared" ca="1" si="19"/>
        <v>192.68931832999999</v>
      </c>
      <c r="L190" s="1">
        <f t="shared" ca="1" si="20"/>
        <v>198.29818356999999</v>
      </c>
      <c r="M190" s="1">
        <f t="shared" ca="1" si="22"/>
        <v>183.64706581999999</v>
      </c>
      <c r="O190" s="1">
        <f t="shared" ca="1" si="23"/>
        <v>111.19705855852472</v>
      </c>
      <c r="P190" s="1">
        <f t="shared" ca="1" si="24"/>
        <v>110.56075968124762</v>
      </c>
      <c r="Q190" s="1">
        <f t="shared" ca="1" si="25"/>
        <v>126.26599916851772</v>
      </c>
      <c r="R190" s="1">
        <f t="shared" ca="1" si="25"/>
        <v>108.68359959835911</v>
      </c>
      <c r="AB190" s="93">
        <v>42516</v>
      </c>
    </row>
    <row r="191" spans="1:28" x14ac:dyDescent="0.3">
      <c r="A191" s="89">
        <v>43717</v>
      </c>
      <c r="B191" s="90">
        <v>113.03373462</v>
      </c>
      <c r="C191" s="90">
        <v>116.79274694</v>
      </c>
      <c r="D191" s="90"/>
      <c r="E191" s="90"/>
      <c r="F191" s="90">
        <v>104.34752930000001</v>
      </c>
      <c r="G191" s="91">
        <v>117.40106388</v>
      </c>
      <c r="I191" s="92">
        <f t="shared" ca="1" si="21"/>
        <v>46162</v>
      </c>
      <c r="J191" s="1">
        <f t="shared" ca="1" si="18"/>
        <v>163.72199234999999</v>
      </c>
      <c r="K191" s="1">
        <f t="shared" ca="1" si="19"/>
        <v>192.79221351000001</v>
      </c>
      <c r="L191" s="1">
        <f t="shared" ca="1" si="20"/>
        <v>201.79911152</v>
      </c>
      <c r="M191" s="1">
        <f t="shared" ca="1" si="22"/>
        <v>183.96425429000001</v>
      </c>
      <c r="O191" s="1">
        <f t="shared" ca="1" si="23"/>
        <v>112.1707411558004</v>
      </c>
      <c r="P191" s="1">
        <f t="shared" ca="1" si="24"/>
        <v>110.61979860134414</v>
      </c>
      <c r="Q191" s="1">
        <f t="shared" ca="1" si="25"/>
        <v>128.49520852215608</v>
      </c>
      <c r="R191" s="1">
        <f t="shared" ca="1" si="25"/>
        <v>108.87131392157345</v>
      </c>
      <c r="AB191" s="93">
        <v>42620</v>
      </c>
    </row>
    <row r="192" spans="1:28" x14ac:dyDescent="0.3">
      <c r="A192" s="89">
        <v>43718</v>
      </c>
      <c r="B192" s="90">
        <v>113.01459862999999</v>
      </c>
      <c r="C192" s="90">
        <v>116.62173335</v>
      </c>
      <c r="D192" s="90"/>
      <c r="E192" s="90"/>
      <c r="F192" s="90">
        <v>104.37126895</v>
      </c>
      <c r="G192" s="91">
        <v>117.23142611999999</v>
      </c>
      <c r="I192" s="92">
        <f t="shared" ca="1" si="21"/>
        <v>46163</v>
      </c>
      <c r="J192" s="1">
        <f t="shared" ca="1" si="18"/>
        <v>163.71688942</v>
      </c>
      <c r="K192" s="1">
        <f t="shared" ca="1" si="19"/>
        <v>192.89516366000001</v>
      </c>
      <c r="L192" s="1">
        <f t="shared" ca="1" si="20"/>
        <v>202.13377886999999</v>
      </c>
      <c r="M192" s="1">
        <f t="shared" ca="1" si="22"/>
        <v>184.209484</v>
      </c>
      <c r="O192" s="1">
        <f t="shared" ca="1" si="23"/>
        <v>112.16724498871895</v>
      </c>
      <c r="P192" s="1">
        <f t="shared" ca="1" si="24"/>
        <v>110.67886906197965</v>
      </c>
      <c r="Q192" s="1">
        <f t="shared" ca="1" si="25"/>
        <v>128.70830733413743</v>
      </c>
      <c r="R192" s="1">
        <f t="shared" ca="1" si="25"/>
        <v>109.01644255454264</v>
      </c>
      <c r="AB192" s="93">
        <v>42655</v>
      </c>
    </row>
    <row r="193" spans="1:28" x14ac:dyDescent="0.3">
      <c r="A193" s="89">
        <v>43719</v>
      </c>
      <c r="B193" s="90">
        <v>112.78199005</v>
      </c>
      <c r="C193" s="90">
        <v>116.92744743</v>
      </c>
      <c r="D193" s="90"/>
      <c r="E193" s="90"/>
      <c r="F193" s="90">
        <v>104.39501413000001</v>
      </c>
      <c r="G193" s="91">
        <v>117.70259788</v>
      </c>
      <c r="I193" s="92">
        <f t="shared" ca="1" si="21"/>
        <v>46164</v>
      </c>
      <c r="J193" s="1">
        <f t="shared" ca="1" si="18"/>
        <v>163.93546494</v>
      </c>
      <c r="K193" s="1">
        <f t="shared" ca="1" si="19"/>
        <v>192.99816877000001</v>
      </c>
      <c r="L193" s="1">
        <f t="shared" ca="1" si="20"/>
        <v>200.49503186999999</v>
      </c>
      <c r="M193" s="1">
        <f t="shared" ca="1" si="22"/>
        <v>184.35210527999999</v>
      </c>
      <c r="O193" s="1">
        <f t="shared" ca="1" si="23"/>
        <v>112.31699749126912</v>
      </c>
      <c r="P193" s="1">
        <f t="shared" ca="1" si="24"/>
        <v>110.7379710574164</v>
      </c>
      <c r="Q193" s="1">
        <f t="shared" ca="1" si="25"/>
        <v>127.66483823313901</v>
      </c>
      <c r="R193" s="1">
        <f t="shared" ca="1" si="25"/>
        <v>109.10084681126469</v>
      </c>
      <c r="AB193" s="93">
        <v>42676</v>
      </c>
    </row>
    <row r="194" spans="1:28" x14ac:dyDescent="0.3">
      <c r="A194" s="89">
        <v>43720</v>
      </c>
      <c r="B194" s="90">
        <v>112.92997502999999</v>
      </c>
      <c r="C194" s="90">
        <v>117.17820107</v>
      </c>
      <c r="D194" s="90"/>
      <c r="E194" s="90"/>
      <c r="F194" s="90">
        <v>104.41876465999999</v>
      </c>
      <c r="G194" s="91">
        <v>118.75543523</v>
      </c>
      <c r="I194" s="92">
        <f t="shared" ca="1" si="21"/>
        <v>46167</v>
      </c>
      <c r="J194" s="1">
        <f t="shared" ca="1" si="18"/>
        <v>164.30882935</v>
      </c>
      <c r="K194" s="1">
        <f t="shared" ca="1" si="19"/>
        <v>193.10122883</v>
      </c>
      <c r="L194" s="1">
        <f t="shared" ca="1" si="20"/>
        <v>202.3224979</v>
      </c>
      <c r="M194" s="1">
        <f t="shared" ca="1" si="22"/>
        <v>184.61875409999999</v>
      </c>
      <c r="O194" s="1">
        <f t="shared" ca="1" si="23"/>
        <v>112.57280040442552</v>
      </c>
      <c r="P194" s="1">
        <f t="shared" ca="1" si="24"/>
        <v>110.7971045819166</v>
      </c>
      <c r="Q194" s="1">
        <f t="shared" ca="1" si="25"/>
        <v>128.8284738251061</v>
      </c>
      <c r="R194" s="1">
        <f t="shared" ca="1" si="25"/>
        <v>109.25865142119328</v>
      </c>
      <c r="AB194" s="93">
        <v>42689</v>
      </c>
    </row>
    <row r="195" spans="1:28" x14ac:dyDescent="0.3">
      <c r="A195" s="89">
        <v>43721</v>
      </c>
      <c r="B195" s="90">
        <v>113.03671133</v>
      </c>
      <c r="C195" s="90">
        <v>116.88077726</v>
      </c>
      <c r="D195" s="90"/>
      <c r="E195" s="90"/>
      <c r="F195" s="90">
        <v>104.44252055</v>
      </c>
      <c r="G195" s="91">
        <v>117.76583798</v>
      </c>
      <c r="I195" s="92">
        <f t="shared" ca="1" si="21"/>
        <v>46168</v>
      </c>
      <c r="J195" s="1">
        <f t="shared" ca="1" si="18"/>
        <v>163.76239054999999</v>
      </c>
      <c r="K195" s="1">
        <f t="shared" ca="1" si="19"/>
        <v>193.20434402999999</v>
      </c>
      <c r="L195" s="1">
        <f t="shared" ca="1" si="20"/>
        <v>200.92674400000001</v>
      </c>
      <c r="M195" s="1">
        <f t="shared" ca="1" si="22"/>
        <v>184.82640495000001</v>
      </c>
      <c r="O195" s="1">
        <f t="shared" ca="1" si="23"/>
        <v>112.19841914805005</v>
      </c>
      <c r="P195" s="1">
        <f t="shared" ca="1" si="24"/>
        <v>110.85626974449794</v>
      </c>
      <c r="Q195" s="1">
        <f t="shared" ca="1" si="25"/>
        <v>127.93973012809367</v>
      </c>
      <c r="R195" s="1">
        <f t="shared" ca="1" si="25"/>
        <v>109.38154062574925</v>
      </c>
      <c r="AB195" s="93">
        <v>42729</v>
      </c>
    </row>
    <row r="196" spans="1:28" x14ac:dyDescent="0.3">
      <c r="A196" s="89">
        <v>43724</v>
      </c>
      <c r="B196" s="90">
        <v>112.93380223</v>
      </c>
      <c r="C196" s="90">
        <v>117.28840246</v>
      </c>
      <c r="D196" s="90"/>
      <c r="E196" s="90"/>
      <c r="F196" s="90">
        <v>104.46628197</v>
      </c>
      <c r="G196" s="91">
        <v>117.96976968</v>
      </c>
      <c r="I196" s="92">
        <f t="shared" ca="1" si="21"/>
        <v>46169</v>
      </c>
      <c r="J196" s="1">
        <f t="shared" ca="1" si="18"/>
        <v>163.88103368</v>
      </c>
      <c r="K196" s="1">
        <f t="shared" ca="1" si="19"/>
        <v>193.30751420000001</v>
      </c>
      <c r="L196" s="1">
        <f t="shared" ca="1" si="20"/>
        <v>199.96567193000001</v>
      </c>
      <c r="M196" s="1">
        <f t="shared" ca="1" si="22"/>
        <v>185.17905489</v>
      </c>
      <c r="O196" s="1">
        <f t="shared" ca="1" si="23"/>
        <v>112.27970503783261</v>
      </c>
      <c r="P196" s="1">
        <f t="shared" ca="1" si="24"/>
        <v>110.9154664476183</v>
      </c>
      <c r="Q196" s="1">
        <f t="shared" ca="1" si="25"/>
        <v>127.32776927698144</v>
      </c>
      <c r="R196" s="1">
        <f t="shared" ca="1" si="25"/>
        <v>109.59024129137771</v>
      </c>
      <c r="AB196" s="93">
        <v>42736</v>
      </c>
    </row>
    <row r="197" spans="1:28" x14ac:dyDescent="0.3">
      <c r="A197" s="89">
        <v>43725</v>
      </c>
      <c r="B197" s="90">
        <v>113.07158135</v>
      </c>
      <c r="C197" s="90">
        <v>117.87936239</v>
      </c>
      <c r="D197" s="90"/>
      <c r="E197" s="90"/>
      <c r="F197" s="90">
        <v>104.49004874000001</v>
      </c>
      <c r="G197" s="91">
        <v>119.03528235</v>
      </c>
      <c r="I197" s="92">
        <f t="shared" ca="1" si="21"/>
        <v>46170</v>
      </c>
      <c r="J197" s="1">
        <f t="shared" ref="J197:J253" ca="1" si="26">VLOOKUP(I197,$A$10:$G$10000,2,FALSE)</f>
        <v>164.20889696</v>
      </c>
      <c r="K197" s="1">
        <f t="shared" ref="K197:K253" ca="1" si="27">VLOOKUP(I197,$A$10:$G$10000,6,FALSE)</f>
        <v>193.41073950000001</v>
      </c>
      <c r="L197" s="1">
        <f t="shared" ref="L197:L253" ca="1" si="28">VLOOKUP(I197,$A$10:$G$10000,7,FALSE)</f>
        <v>199.1908612</v>
      </c>
      <c r="M197" s="1">
        <f t="shared" ca="1" si="22"/>
        <v>185.33639027999999</v>
      </c>
      <c r="O197" s="1">
        <f t="shared" ca="1" si="23"/>
        <v>112.50433379165788</v>
      </c>
      <c r="P197" s="1">
        <f t="shared" ca="1" si="24"/>
        <v>110.97469478308201</v>
      </c>
      <c r="Q197" s="1">
        <f t="shared" ca="1" si="25"/>
        <v>126.83440998730643</v>
      </c>
      <c r="R197" s="1">
        <f t="shared" ca="1" si="25"/>
        <v>109.68335345983549</v>
      </c>
      <c r="AB197" s="93">
        <v>42793</v>
      </c>
    </row>
    <row r="198" spans="1:28" x14ac:dyDescent="0.3">
      <c r="A198" s="89">
        <v>43726</v>
      </c>
      <c r="B198" s="90">
        <v>113.07243183999999</v>
      </c>
      <c r="C198" s="90">
        <v>118.07288522</v>
      </c>
      <c r="D198" s="90"/>
      <c r="E198" s="90"/>
      <c r="F198" s="90">
        <v>104.51382087</v>
      </c>
      <c r="G198" s="91">
        <v>118.93864720000001</v>
      </c>
      <c r="I198" s="92">
        <f t="shared" ref="I198:I252" ca="1" si="29">WORKDAY(I197,1,$AB$4:$AB$467)</f>
        <v>46171</v>
      </c>
      <c r="J198" s="1">
        <f t="shared" ca="1" si="26"/>
        <v>164.88928766999999</v>
      </c>
      <c r="K198" s="1">
        <f t="shared" ca="1" si="27"/>
        <v>193.51401992999999</v>
      </c>
      <c r="L198" s="1">
        <f t="shared" ca="1" si="28"/>
        <v>197.73909236</v>
      </c>
      <c r="M198" s="1">
        <f t="shared" ref="M198:M253" ca="1" si="30">VLOOKUP(I198,$A$10:$G$10000,3,FALSE)</f>
        <v>185.20800943</v>
      </c>
      <c r="O198" s="1">
        <f t="shared" ca="1" si="23"/>
        <v>112.97048943220901</v>
      </c>
      <c r="P198" s="1">
        <f t="shared" ca="1" si="24"/>
        <v>111.03395475088909</v>
      </c>
      <c r="Q198" s="1">
        <f t="shared" ca="1" si="25"/>
        <v>125.90999888154553</v>
      </c>
      <c r="R198" s="1">
        <f t="shared" ca="1" si="25"/>
        <v>109.60737678775965</v>
      </c>
      <c r="AB198" s="93">
        <v>44196</v>
      </c>
    </row>
    <row r="199" spans="1:28" x14ac:dyDescent="0.3">
      <c r="A199" s="89">
        <v>43727</v>
      </c>
      <c r="B199" s="90">
        <v>113.30589089999999</v>
      </c>
      <c r="C199" s="90">
        <v>118.68236604000001</v>
      </c>
      <c r="D199" s="90"/>
      <c r="E199" s="90"/>
      <c r="F199" s="90">
        <v>104.53563516</v>
      </c>
      <c r="G199" s="91">
        <v>118.7193094</v>
      </c>
      <c r="I199" s="92">
        <f t="shared" ca="1" si="29"/>
        <v>46174</v>
      </c>
      <c r="J199" s="1">
        <f t="shared" ca="1" si="26"/>
        <v>164.15999388</v>
      </c>
      <c r="K199" s="1">
        <f t="shared" ca="1" si="27"/>
        <v>193.61735551000001</v>
      </c>
      <c r="L199" s="1">
        <f t="shared" ca="1" si="28"/>
        <v>195.9299225</v>
      </c>
      <c r="M199" s="1">
        <f t="shared" ca="1" si="30"/>
        <v>184.75438120999999</v>
      </c>
      <c r="O199" s="1">
        <f t="shared" ref="O199:O214" ca="1" si="31">J199/J198*O198</f>
        <v>112.47082885655622</v>
      </c>
      <c r="P199" s="1">
        <f t="shared" ref="P199:P214" ca="1" si="32">K199/K198*P198</f>
        <v>111.09324636251512</v>
      </c>
      <c r="Q199" s="1">
        <f t="shared" ref="Q199:R214" ca="1" si="33">L199/L198*Q198</f>
        <v>124.75801334175955</v>
      </c>
      <c r="R199" s="1">
        <f t="shared" ca="1" si="33"/>
        <v>109.33891647989216</v>
      </c>
      <c r="AB199" s="93">
        <v>44221</v>
      </c>
    </row>
    <row r="200" spans="1:28" x14ac:dyDescent="0.3">
      <c r="A200" s="89">
        <v>43728</v>
      </c>
      <c r="B200" s="90">
        <v>113.43984283</v>
      </c>
      <c r="C200" s="90">
        <v>119.28037347</v>
      </c>
      <c r="D200" s="90"/>
      <c r="E200" s="90"/>
      <c r="F200" s="90">
        <v>104.5574541</v>
      </c>
      <c r="G200" s="91">
        <v>119.26346101999999</v>
      </c>
      <c r="I200" s="92">
        <f t="shared" ca="1" si="29"/>
        <v>46175</v>
      </c>
      <c r="J200" s="1">
        <f t="shared" ca="1" si="26"/>
        <v>164.15616668000001</v>
      </c>
      <c r="K200" s="1">
        <f t="shared" ca="1" si="27"/>
        <v>193.72074622</v>
      </c>
      <c r="L200" s="1">
        <f t="shared" ca="1" si="28"/>
        <v>198.20576972999999</v>
      </c>
      <c r="M200" s="1">
        <f t="shared" ca="1" si="30"/>
        <v>184.38498971999999</v>
      </c>
      <c r="O200" s="1">
        <f t="shared" ca="1" si="31"/>
        <v>112.46820672953231</v>
      </c>
      <c r="P200" s="1">
        <f t="shared" ca="1" si="32"/>
        <v>111.15256960648448</v>
      </c>
      <c r="Q200" s="1">
        <f t="shared" ca="1" si="33"/>
        <v>126.20715482796692</v>
      </c>
      <c r="R200" s="1">
        <f t="shared" ca="1" si="33"/>
        <v>109.120308049559</v>
      </c>
      <c r="AB200" s="93">
        <v>42846</v>
      </c>
    </row>
    <row r="201" spans="1:28" x14ac:dyDescent="0.3">
      <c r="A201" s="89">
        <v>43731</v>
      </c>
      <c r="B201" s="90">
        <v>113.39476694</v>
      </c>
      <c r="C201" s="90">
        <v>119.13163943000001</v>
      </c>
      <c r="D201" s="90"/>
      <c r="E201" s="90"/>
      <c r="F201" s="90">
        <v>104.5792775</v>
      </c>
      <c r="G201" s="91">
        <v>119.05913108</v>
      </c>
      <c r="I201" s="92">
        <f t="shared" ca="1" si="29"/>
        <v>46176</v>
      </c>
      <c r="J201" s="1">
        <f t="shared" ca="1" si="26"/>
        <v>163.39838151999999</v>
      </c>
      <c r="K201" s="1">
        <f t="shared" ca="1" si="27"/>
        <v>193.82419225000001</v>
      </c>
      <c r="L201" s="1">
        <f t="shared" ca="1" si="28"/>
        <v>193.80580373000001</v>
      </c>
      <c r="M201" s="1">
        <f t="shared" ca="1" si="30"/>
        <v>183.17806611</v>
      </c>
      <c r="O201" s="1">
        <f t="shared" ca="1" si="31"/>
        <v>111.94902588025242</v>
      </c>
      <c r="P201" s="1">
        <f t="shared" ca="1" si="32"/>
        <v>111.21192459181493</v>
      </c>
      <c r="Q201" s="1">
        <f t="shared" ca="1" si="33"/>
        <v>123.40548466994761</v>
      </c>
      <c r="R201" s="1">
        <f t="shared" ca="1" si="33"/>
        <v>108.40604233673997</v>
      </c>
      <c r="AB201" s="93">
        <v>42856</v>
      </c>
    </row>
    <row r="202" spans="1:28" x14ac:dyDescent="0.3">
      <c r="A202" s="89">
        <v>43732</v>
      </c>
      <c r="B202" s="90">
        <v>113.4491982</v>
      </c>
      <c r="C202" s="90">
        <v>118.88284722</v>
      </c>
      <c r="D202" s="90"/>
      <c r="E202" s="90"/>
      <c r="F202" s="90">
        <v>104.60110553</v>
      </c>
      <c r="G202" s="91">
        <v>118.19192927</v>
      </c>
      <c r="I202" s="92">
        <f t="shared" ca="1" si="29"/>
        <v>46178</v>
      </c>
      <c r="J202" s="1">
        <f t="shared" ca="1" si="26"/>
        <v>163.64970084000001</v>
      </c>
      <c r="K202" s="1">
        <f t="shared" ca="1" si="27"/>
        <v>193.92769340999999</v>
      </c>
      <c r="L202" s="1">
        <f t="shared" ca="1" si="28"/>
        <v>192.31353983</v>
      </c>
      <c r="M202" s="1">
        <f t="shared" ca="1" si="30"/>
        <v>181.54387582000001</v>
      </c>
      <c r="O202" s="1">
        <f t="shared" ca="1" si="31"/>
        <v>112.12121212100443</v>
      </c>
      <c r="P202" s="1">
        <f t="shared" ca="1" si="32"/>
        <v>111.27131120948873</v>
      </c>
      <c r="Q202" s="1">
        <f t="shared" ca="1" si="33"/>
        <v>122.45528841013116</v>
      </c>
      <c r="R202" s="1">
        <f t="shared" ca="1" si="33"/>
        <v>107.43891725715952</v>
      </c>
      <c r="AB202" s="93">
        <v>42901</v>
      </c>
    </row>
    <row r="203" spans="1:28" x14ac:dyDescent="0.3">
      <c r="A203" s="89">
        <v>43733</v>
      </c>
      <c r="B203" s="90">
        <v>113.64055809</v>
      </c>
      <c r="C203" s="90">
        <v>119.31255437</v>
      </c>
      <c r="D203" s="90"/>
      <c r="E203" s="90"/>
      <c r="F203" s="90">
        <v>104.62293803</v>
      </c>
      <c r="G203" s="91">
        <v>118.88067521000001</v>
      </c>
      <c r="I203" s="92">
        <f t="shared" ca="1" si="29"/>
        <v>46181</v>
      </c>
      <c r="J203" s="1">
        <f t="shared" ca="1" si="26"/>
        <v>162.36801482999999</v>
      </c>
      <c r="K203" s="1">
        <f t="shared" ca="1" si="27"/>
        <v>194.03124989</v>
      </c>
      <c r="L203" s="1">
        <f t="shared" ca="1" si="28"/>
        <v>191.91484728</v>
      </c>
      <c r="M203" s="1">
        <f t="shared" ca="1" si="30"/>
        <v>180.95637809999999</v>
      </c>
      <c r="O203" s="1">
        <f t="shared" ca="1" si="31"/>
        <v>111.24309142623925</v>
      </c>
      <c r="P203" s="1">
        <f t="shared" ca="1" si="32"/>
        <v>111.33072956852359</v>
      </c>
      <c r="Q203" s="1">
        <f t="shared" ca="1" si="33"/>
        <v>122.201421671261</v>
      </c>
      <c r="R203" s="1">
        <f t="shared" ca="1" si="33"/>
        <v>107.09123205630793</v>
      </c>
      <c r="AB203" s="93">
        <v>42985</v>
      </c>
    </row>
    <row r="204" spans="1:28" x14ac:dyDescent="0.3">
      <c r="A204" s="89">
        <v>43734</v>
      </c>
      <c r="B204" s="90">
        <v>113.52063922000001</v>
      </c>
      <c r="C204" s="90">
        <v>119.52509688000001</v>
      </c>
      <c r="D204" s="90"/>
      <c r="E204" s="90"/>
      <c r="F204" s="90">
        <v>104.64477517</v>
      </c>
      <c r="G204" s="91">
        <v>119.83464727</v>
      </c>
      <c r="I204" s="92">
        <f t="shared" ca="1" si="29"/>
        <v>46182</v>
      </c>
      <c r="J204" s="1">
        <f t="shared" ca="1" si="26"/>
        <v>162.09500806</v>
      </c>
      <c r="K204" s="1">
        <f t="shared" ca="1" si="27"/>
        <v>194.13486169000001</v>
      </c>
      <c r="L204" s="1">
        <f t="shared" ca="1" si="28"/>
        <v>193.21700401000001</v>
      </c>
      <c r="M204" s="1">
        <f t="shared" ca="1" si="30"/>
        <v>181.07094871000001</v>
      </c>
      <c r="O204" s="1">
        <f t="shared" ca="1" si="31"/>
        <v>111.05604647710385</v>
      </c>
      <c r="P204" s="1">
        <f t="shared" ca="1" si="32"/>
        <v>111.39017966891953</v>
      </c>
      <c r="Q204" s="1">
        <f t="shared" ca="1" si="33"/>
        <v>123.03056754454845</v>
      </c>
      <c r="R204" s="1">
        <f t="shared" ca="1" si="33"/>
        <v>107.15903573314526</v>
      </c>
      <c r="AB204" s="93">
        <v>43020</v>
      </c>
    </row>
    <row r="205" spans="1:28" x14ac:dyDescent="0.3">
      <c r="A205" s="89">
        <v>43735</v>
      </c>
      <c r="B205" s="90">
        <v>113.87104044</v>
      </c>
      <c r="C205" s="90">
        <v>119.56631038</v>
      </c>
      <c r="D205" s="90"/>
      <c r="E205" s="90"/>
      <c r="F205" s="90">
        <v>104.66661676</v>
      </c>
      <c r="G205" s="91">
        <v>119.55955623</v>
      </c>
      <c r="I205" s="92">
        <f t="shared" ca="1" si="29"/>
        <v>46183</v>
      </c>
      <c r="J205" s="1">
        <f t="shared" ca="1" si="26"/>
        <v>160.62451363</v>
      </c>
      <c r="K205" s="1">
        <f t="shared" ca="1" si="27"/>
        <v>194.23852880000001</v>
      </c>
      <c r="L205" s="1">
        <f t="shared" ca="1" si="28"/>
        <v>191.85857064000001</v>
      </c>
      <c r="M205" s="1">
        <f t="shared" ca="1" si="30"/>
        <v>181.83123298999999</v>
      </c>
      <c r="O205" s="1">
        <f t="shared" ca="1" si="31"/>
        <v>110.04856759347312</v>
      </c>
      <c r="P205" s="1">
        <f t="shared" ca="1" si="32"/>
        <v>111.44966150493875</v>
      </c>
      <c r="Q205" s="1">
        <f t="shared" ca="1" si="33"/>
        <v>122.16558762552484</v>
      </c>
      <c r="R205" s="1">
        <f t="shared" ca="1" si="33"/>
        <v>107.60897721137957</v>
      </c>
      <c r="AB205" s="93">
        <v>43041</v>
      </c>
    </row>
    <row r="206" spans="1:28" x14ac:dyDescent="0.3">
      <c r="A206" s="89">
        <v>43738</v>
      </c>
      <c r="B206" s="90">
        <v>114.14659868</v>
      </c>
      <c r="C206" s="90">
        <v>119.57231882000001</v>
      </c>
      <c r="D206" s="90"/>
      <c r="E206" s="90"/>
      <c r="F206" s="90">
        <v>104.688463</v>
      </c>
      <c r="G206" s="91">
        <v>119.18144687</v>
      </c>
      <c r="I206" s="92">
        <f t="shared" ca="1" si="29"/>
        <v>46184</v>
      </c>
      <c r="J206" s="1">
        <f t="shared" ca="1" si="26"/>
        <v>161.70463389</v>
      </c>
      <c r="K206" s="1">
        <f t="shared" ca="1" si="27"/>
        <v>194.34225122999999</v>
      </c>
      <c r="L206" s="1">
        <f t="shared" ca="1" si="28"/>
        <v>195.13319733</v>
      </c>
      <c r="M206" s="1">
        <f t="shared" ca="1" si="30"/>
        <v>184.38547675999999</v>
      </c>
      <c r="O206" s="1">
        <f t="shared" ca="1" si="31"/>
        <v>110.78858967824344</v>
      </c>
      <c r="P206" s="1">
        <f t="shared" ca="1" si="32"/>
        <v>111.50917508231902</v>
      </c>
      <c r="Q206" s="1">
        <f t="shared" ca="1" si="33"/>
        <v>124.25070007321797</v>
      </c>
      <c r="R206" s="1">
        <f t="shared" ca="1" si="33"/>
        <v>109.12059628318862</v>
      </c>
      <c r="AB206" s="93">
        <v>43054</v>
      </c>
    </row>
    <row r="207" spans="1:28" x14ac:dyDescent="0.3">
      <c r="A207" s="89">
        <v>43739</v>
      </c>
      <c r="B207" s="90">
        <v>113.83829664</v>
      </c>
      <c r="C207" s="90">
        <v>119.63841436</v>
      </c>
      <c r="D207" s="90"/>
      <c r="E207" s="90"/>
      <c r="F207" s="90">
        <v>104.7103137</v>
      </c>
      <c r="G207" s="91">
        <v>118.39416561</v>
      </c>
      <c r="I207" s="92">
        <f t="shared" ca="1" si="29"/>
        <v>46185</v>
      </c>
      <c r="J207" s="1">
        <f t="shared" ca="1" si="26"/>
        <v>162.18941226999999</v>
      </c>
      <c r="K207" s="1">
        <f t="shared" ca="1" si="27"/>
        <v>194.44602915999999</v>
      </c>
      <c r="L207" s="1">
        <f t="shared" ca="1" si="28"/>
        <v>194.71837048</v>
      </c>
      <c r="M207" s="1">
        <f t="shared" ca="1" si="30"/>
        <v>184.99611915</v>
      </c>
      <c r="O207" s="1">
        <f t="shared" ca="1" si="31"/>
        <v>111.12072557153664</v>
      </c>
      <c r="P207" s="1">
        <f t="shared" ca="1" si="32"/>
        <v>111.56872050434026</v>
      </c>
      <c r="Q207" s="1">
        <f t="shared" ca="1" si="33"/>
        <v>123.98655984886393</v>
      </c>
      <c r="R207" s="1">
        <f t="shared" ca="1" si="33"/>
        <v>109.48197865930342</v>
      </c>
      <c r="AB207" s="93">
        <v>43094</v>
      </c>
    </row>
    <row r="208" spans="1:28" x14ac:dyDescent="0.3">
      <c r="A208" s="89">
        <v>43740</v>
      </c>
      <c r="B208" s="90">
        <v>113.83404419999999</v>
      </c>
      <c r="C208" s="90">
        <v>119.53297001999999</v>
      </c>
      <c r="D208" s="90"/>
      <c r="E208" s="90"/>
      <c r="F208" s="90">
        <v>104.73216904</v>
      </c>
      <c r="G208" s="91">
        <v>114.95571543</v>
      </c>
      <c r="I208" s="92">
        <f t="shared" ca="1" si="29"/>
        <v>46188</v>
      </c>
      <c r="J208" s="1">
        <f t="shared" ca="1" si="26"/>
        <v>163.00247916999999</v>
      </c>
      <c r="K208" s="1">
        <f t="shared" ca="1" si="27"/>
        <v>194.54986239999999</v>
      </c>
      <c r="L208" s="1">
        <f t="shared" ca="1" si="28"/>
        <v>193.90194962000001</v>
      </c>
      <c r="M208" s="1">
        <f t="shared" ca="1" si="30"/>
        <v>184.72977072</v>
      </c>
      <c r="O208" s="1">
        <f t="shared" ca="1" si="31"/>
        <v>111.6777815630572</v>
      </c>
      <c r="P208" s="1">
        <f t="shared" ca="1" si="32"/>
        <v>111.6282976619848</v>
      </c>
      <c r="Q208" s="1">
        <f t="shared" ca="1" si="33"/>
        <v>123.46670538638708</v>
      </c>
      <c r="R208" s="1">
        <f t="shared" ca="1" si="33"/>
        <v>109.32435182224771</v>
      </c>
      <c r="AB208" s="93">
        <v>43101</v>
      </c>
    </row>
    <row r="209" spans="1:28" x14ac:dyDescent="0.3">
      <c r="A209" s="89">
        <v>43741</v>
      </c>
      <c r="B209" s="90">
        <v>113.79704795000001</v>
      </c>
      <c r="C209" s="90">
        <v>119.7866233</v>
      </c>
      <c r="D209" s="90"/>
      <c r="E209" s="90"/>
      <c r="F209" s="90">
        <v>104.75402901</v>
      </c>
      <c r="G209" s="91">
        <v>115.50710358000001</v>
      </c>
      <c r="I209" s="92">
        <f t="shared" ca="1" si="29"/>
        <v>46189</v>
      </c>
      <c r="J209" s="1">
        <f t="shared" ca="1" si="26"/>
        <v>162.62231086</v>
      </c>
      <c r="K209" s="1">
        <f t="shared" ca="1" si="27"/>
        <v>194.65375112999999</v>
      </c>
      <c r="L209" s="1">
        <f t="shared" ca="1" si="28"/>
        <v>193.02962761000001</v>
      </c>
      <c r="M209" s="1">
        <f t="shared" ca="1" si="30"/>
        <v>184.16647541</v>
      </c>
      <c r="O209" s="1">
        <f t="shared" ca="1" si="31"/>
        <v>111.41731709835972</v>
      </c>
      <c r="P209" s="1">
        <f t="shared" ca="1" si="32"/>
        <v>111.68790665853254</v>
      </c>
      <c r="Q209" s="1">
        <f t="shared" ca="1" si="33"/>
        <v>122.9112559707324</v>
      </c>
      <c r="R209" s="1">
        <f t="shared" ca="1" si="33"/>
        <v>108.99098977448334</v>
      </c>
      <c r="AB209" s="93">
        <v>43143</v>
      </c>
    </row>
    <row r="210" spans="1:28" x14ac:dyDescent="0.3">
      <c r="A210" s="89">
        <v>43742</v>
      </c>
      <c r="B210" s="90">
        <v>114.07133046</v>
      </c>
      <c r="C210" s="90">
        <v>119.78698657</v>
      </c>
      <c r="D210" s="90"/>
      <c r="E210" s="90"/>
      <c r="F210" s="90">
        <v>104.77589345</v>
      </c>
      <c r="G210" s="91">
        <v>116.68506712999999</v>
      </c>
      <c r="I210" s="92">
        <f t="shared" ca="1" si="29"/>
        <v>46190</v>
      </c>
      <c r="J210" s="1">
        <f t="shared" ca="1" si="26"/>
        <v>162.06821767</v>
      </c>
      <c r="K210" s="1">
        <f t="shared" ca="1" si="27"/>
        <v>194.75769536000001</v>
      </c>
      <c r="L210" s="1">
        <f t="shared" ca="1" si="28"/>
        <v>191.67045465999999</v>
      </c>
      <c r="M210" s="1">
        <f t="shared" ca="1" si="30"/>
        <v>183.29246108000001</v>
      </c>
      <c r="O210" s="1">
        <f t="shared" ca="1" si="31"/>
        <v>111.0376915947877</v>
      </c>
      <c r="P210" s="1">
        <f t="shared" ca="1" si="32"/>
        <v>111.74754749972128</v>
      </c>
      <c r="Q210" s="1">
        <f t="shared" ca="1" si="33"/>
        <v>122.04580512552084</v>
      </c>
      <c r="R210" s="1">
        <f t="shared" ca="1" si="33"/>
        <v>108.47374206861444</v>
      </c>
      <c r="AB210" s="93">
        <v>43144</v>
      </c>
    </row>
    <row r="211" spans="1:28" x14ac:dyDescent="0.3">
      <c r="A211" s="89">
        <v>43745</v>
      </c>
      <c r="B211" s="90">
        <v>114.03050700999999</v>
      </c>
      <c r="C211" s="90">
        <v>119.51326397</v>
      </c>
      <c r="D211" s="90"/>
      <c r="E211" s="90"/>
      <c r="F211" s="90">
        <v>104.79776253</v>
      </c>
      <c r="G211" s="91">
        <v>114.43383097</v>
      </c>
      <c r="I211" s="92">
        <f t="shared" ca="1" si="29"/>
        <v>46191</v>
      </c>
      <c r="J211" s="1">
        <f t="shared" ca="1" si="26"/>
        <v>161.58173830999999</v>
      </c>
      <c r="K211" s="1">
        <f t="shared" ca="1" si="27"/>
        <v>194.86000331</v>
      </c>
      <c r="L211" s="1">
        <f t="shared" ca="1" si="28"/>
        <v>191.46976576</v>
      </c>
      <c r="M211" s="1">
        <f t="shared" ca="1" si="30"/>
        <v>183.06988195</v>
      </c>
      <c r="O211" s="1">
        <f t="shared" ca="1" si="31"/>
        <v>110.7043903101836</v>
      </c>
      <c r="P211" s="1">
        <f t="shared" ca="1" si="32"/>
        <v>111.80624948056517</v>
      </c>
      <c r="Q211" s="1">
        <f t="shared" ca="1" si="33"/>
        <v>121.9180168421169</v>
      </c>
      <c r="R211" s="1">
        <f t="shared" ca="1" si="33"/>
        <v>108.34201820504026</v>
      </c>
      <c r="AB211" s="93">
        <v>43189</v>
      </c>
    </row>
    <row r="212" spans="1:28" x14ac:dyDescent="0.3">
      <c r="A212" s="89">
        <v>43746</v>
      </c>
      <c r="B212" s="90">
        <v>114.09131693</v>
      </c>
      <c r="C212" s="90">
        <v>119.42069975</v>
      </c>
      <c r="D212" s="90"/>
      <c r="E212" s="90"/>
      <c r="F212" s="90">
        <v>104.81963607</v>
      </c>
      <c r="G212" s="91">
        <v>113.76095764</v>
      </c>
      <c r="I212" s="92">
        <f t="shared" ca="1" si="29"/>
        <v>46192</v>
      </c>
      <c r="J212" s="1">
        <f t="shared" ca="1" si="26"/>
        <v>161.59619662</v>
      </c>
      <c r="K212" s="1">
        <f t="shared" ca="1" si="27"/>
        <v>194.96236514</v>
      </c>
      <c r="L212" s="1">
        <f t="shared" ca="1" si="28"/>
        <v>191.53355200999999</v>
      </c>
      <c r="M212" s="1">
        <f t="shared" ca="1" si="30"/>
        <v>182.32904225999999</v>
      </c>
      <c r="O212" s="1">
        <f t="shared" ca="1" si="31"/>
        <v>110.71429612262385</v>
      </c>
      <c r="P212" s="1">
        <f t="shared" ca="1" si="32"/>
        <v>111.86498237653079</v>
      </c>
      <c r="Q212" s="1">
        <f t="shared" ca="1" si="33"/>
        <v>121.9586326180381</v>
      </c>
      <c r="R212" s="1">
        <f t="shared" ca="1" si="33"/>
        <v>107.90358416921717</v>
      </c>
      <c r="AB212" s="93">
        <v>43211</v>
      </c>
    </row>
    <row r="213" spans="1:28" x14ac:dyDescent="0.3">
      <c r="A213" s="89">
        <v>43747</v>
      </c>
      <c r="B213" s="90">
        <v>114.16148223</v>
      </c>
      <c r="C213" s="90">
        <v>119.80118256999999</v>
      </c>
      <c r="D213" s="90"/>
      <c r="E213" s="90"/>
      <c r="F213" s="90">
        <v>104.84151424</v>
      </c>
      <c r="G213" s="91">
        <v>115.20300949</v>
      </c>
      <c r="I213" s="92">
        <f t="shared" ca="1" si="29"/>
        <v>46195</v>
      </c>
      <c r="J213" s="1">
        <f t="shared" ca="1" si="26"/>
        <v>161.44140773000001</v>
      </c>
      <c r="K213" s="1">
        <f t="shared" ca="1" si="27"/>
        <v>195.06478068999999</v>
      </c>
      <c r="L213" s="1">
        <f t="shared" ca="1" si="28"/>
        <v>193.85103212000001</v>
      </c>
      <c r="M213" s="1">
        <f t="shared" ca="1" si="30"/>
        <v>182.81815571999999</v>
      </c>
      <c r="O213" s="1">
        <f t="shared" ca="1" si="31"/>
        <v>110.60824571201765</v>
      </c>
      <c r="P213" s="1">
        <f t="shared" ca="1" si="32"/>
        <v>111.92374609581375</v>
      </c>
      <c r="Q213" s="1">
        <f t="shared" ca="1" si="33"/>
        <v>123.43428376306748</v>
      </c>
      <c r="R213" s="1">
        <f t="shared" ca="1" si="33"/>
        <v>108.19304488674864</v>
      </c>
      <c r="AB213" s="93">
        <v>43221</v>
      </c>
    </row>
    <row r="214" spans="1:28" x14ac:dyDescent="0.3">
      <c r="A214" s="89">
        <v>43748</v>
      </c>
      <c r="B214" s="90">
        <v>114.34986541000001</v>
      </c>
      <c r="C214" s="90">
        <v>120.13414269</v>
      </c>
      <c r="D214" s="90"/>
      <c r="E214" s="90"/>
      <c r="F214" s="90">
        <v>104.86339706</v>
      </c>
      <c r="G214" s="91">
        <v>115.84969017</v>
      </c>
      <c r="I214" s="92">
        <f t="shared" ca="1" si="29"/>
        <v>46196</v>
      </c>
      <c r="J214" s="1">
        <f t="shared" ca="1" si="26"/>
        <v>161.29214701999999</v>
      </c>
      <c r="K214" s="1">
        <f t="shared" ca="1" si="27"/>
        <v>195.16724994</v>
      </c>
      <c r="L214" s="1">
        <f t="shared" ca="1" si="28"/>
        <v>194.86197489</v>
      </c>
      <c r="M214" s="1">
        <f t="shared" ca="1" si="30"/>
        <v>182.89570979999999</v>
      </c>
      <c r="O214" s="1">
        <f t="shared" ca="1" si="31"/>
        <v>110.50598281974628</v>
      </c>
      <c r="P214" s="1">
        <f t="shared" ca="1" si="32"/>
        <v>111.98254062693854</v>
      </c>
      <c r="Q214" s="1">
        <f t="shared" ca="1" si="33"/>
        <v>124.07799968954836</v>
      </c>
      <c r="R214" s="1">
        <f t="shared" ca="1" si="33"/>
        <v>108.23894192594337</v>
      </c>
      <c r="AB214" s="93">
        <v>43251</v>
      </c>
    </row>
    <row r="215" spans="1:28" x14ac:dyDescent="0.3">
      <c r="A215" s="89">
        <v>43749</v>
      </c>
      <c r="B215" s="90">
        <v>114.67262574999999</v>
      </c>
      <c r="C215" s="90">
        <v>121.01201858</v>
      </c>
      <c r="D215" s="90"/>
      <c r="E215" s="90"/>
      <c r="F215" s="90">
        <v>104.88528434</v>
      </c>
      <c r="G215" s="91">
        <v>118.14216097000001</v>
      </c>
      <c r="I215" s="92">
        <f t="shared" ca="1" si="29"/>
        <v>46197</v>
      </c>
      <c r="J215" s="1">
        <f t="shared" ca="1" si="26"/>
        <v>160.78865789</v>
      </c>
      <c r="K215" s="1">
        <f t="shared" ca="1" si="27"/>
        <v>195.26977307999999</v>
      </c>
      <c r="L215" s="1">
        <f t="shared" ca="1" si="28"/>
        <v>194.00609439999999</v>
      </c>
      <c r="M215" s="1">
        <f t="shared" ca="1" si="30"/>
        <v>183.15734158000001</v>
      </c>
      <c r="O215" s="1">
        <f t="shared" ref="O215:O253" ca="1" si="34">J215/J214*O214</f>
        <v>110.16102764258686</v>
      </c>
      <c r="P215" s="1">
        <f t="shared" ref="P215:P253" ca="1" si="35">K215/K214*P214</f>
        <v>112.04136607892283</v>
      </c>
      <c r="Q215" s="1">
        <f t="shared" ref="Q215:R253" ca="1" si="36">L215/L214*Q214</f>
        <v>123.53301938114053</v>
      </c>
      <c r="R215" s="1">
        <f t="shared" ca="1" si="36"/>
        <v>108.39377741701294</v>
      </c>
      <c r="AB215" s="93">
        <v>43350</v>
      </c>
    </row>
    <row r="216" spans="1:28" x14ac:dyDescent="0.3">
      <c r="A216" s="89">
        <v>43752</v>
      </c>
      <c r="B216" s="90">
        <v>114.70834626</v>
      </c>
      <c r="C216" s="90">
        <v>121.39007881000001</v>
      </c>
      <c r="D216" s="90"/>
      <c r="E216" s="90"/>
      <c r="F216" s="90">
        <v>104.90717626</v>
      </c>
      <c r="G216" s="91">
        <v>118.67655008</v>
      </c>
      <c r="I216" s="92">
        <f t="shared" ca="1" si="29"/>
        <v>46198</v>
      </c>
      <c r="J216" s="1">
        <f t="shared" ca="1" si="26"/>
        <v>161.39718232999999</v>
      </c>
      <c r="K216" s="1">
        <f t="shared" ca="1" si="27"/>
        <v>195.37235011999999</v>
      </c>
      <c r="L216" s="1">
        <f t="shared" ca="1" si="28"/>
        <v>195.69409768</v>
      </c>
      <c r="M216" s="1">
        <f t="shared" ca="1" si="30"/>
        <v>183.53583096</v>
      </c>
      <c r="O216" s="1">
        <f t="shared" ca="1" si="34"/>
        <v>110.57794559274409</v>
      </c>
      <c r="P216" s="1">
        <f t="shared" ca="1" si="35"/>
        <v>112.10022245750439</v>
      </c>
      <c r="Q216" s="1">
        <f t="shared" ca="1" si="36"/>
        <v>124.60785232671665</v>
      </c>
      <c r="R216" s="1">
        <f t="shared" ca="1" si="36"/>
        <v>108.61777004136813</v>
      </c>
      <c r="AB216" s="93">
        <v>43385</v>
      </c>
    </row>
    <row r="217" spans="1:28" x14ac:dyDescent="0.3">
      <c r="A217" s="89">
        <v>43753</v>
      </c>
      <c r="B217" s="90">
        <v>115.07490676</v>
      </c>
      <c r="C217" s="90">
        <v>121.07995981000001</v>
      </c>
      <c r="D217" s="90"/>
      <c r="E217" s="90"/>
      <c r="F217" s="90">
        <v>104.92907262999999</v>
      </c>
      <c r="G217" s="91">
        <v>118.89043771</v>
      </c>
      <c r="I217" s="92">
        <f t="shared" ca="1" si="29"/>
        <v>46199</v>
      </c>
      <c r="J217" s="1">
        <f t="shared" ca="1" si="26"/>
        <v>161.86920339</v>
      </c>
      <c r="K217" s="1">
        <f t="shared" ca="1" si="27"/>
        <v>195.47498103999999</v>
      </c>
      <c r="L217" s="1">
        <f t="shared" ca="1" si="28"/>
        <v>197.17888608999999</v>
      </c>
      <c r="M217" s="1">
        <f t="shared" ca="1" si="30"/>
        <v>183.15149740000001</v>
      </c>
      <c r="O217" s="1">
        <f t="shared" ca="1" si="34"/>
        <v>110.90134107175925</v>
      </c>
      <c r="P217" s="1">
        <f t="shared" ca="1" si="35"/>
        <v>112.15910975120768</v>
      </c>
      <c r="Q217" s="1">
        <f t="shared" ca="1" si="36"/>
        <v>125.55328858219451</v>
      </c>
      <c r="R217" s="1">
        <f t="shared" ca="1" si="36"/>
        <v>108.39031879099971</v>
      </c>
      <c r="AB217" s="93">
        <v>43406</v>
      </c>
    </row>
    <row r="218" spans="1:28" x14ac:dyDescent="0.3">
      <c r="A218" s="89">
        <v>43754</v>
      </c>
      <c r="B218" s="90">
        <v>115.48441692</v>
      </c>
      <c r="C218" s="90">
        <v>121.65866776</v>
      </c>
      <c r="D218" s="90"/>
      <c r="E218" s="90"/>
      <c r="F218" s="90">
        <v>104.95097364999999</v>
      </c>
      <c r="G218" s="91">
        <v>119.95229798</v>
      </c>
      <c r="I218" s="92">
        <f t="shared" ca="1" si="29"/>
        <v>46202</v>
      </c>
      <c r="J218" s="1">
        <f t="shared" ca="1" si="26"/>
        <v>162.38842654999999</v>
      </c>
      <c r="K218" s="1">
        <f t="shared" ca="1" si="27"/>
        <v>195.57766584999999</v>
      </c>
      <c r="L218" s="1">
        <f t="shared" ca="1" si="28"/>
        <v>197.07672112</v>
      </c>
      <c r="M218" s="1">
        <f t="shared" ca="1" si="30"/>
        <v>183.12007512</v>
      </c>
      <c r="O218" s="1">
        <f t="shared" ca="1" si="34"/>
        <v>111.25707609456515</v>
      </c>
      <c r="P218" s="1">
        <f t="shared" ca="1" si="35"/>
        <v>112.21802796577047</v>
      </c>
      <c r="Q218" s="1">
        <f t="shared" ca="1" si="36"/>
        <v>125.48823522777224</v>
      </c>
      <c r="R218" s="1">
        <f t="shared" ca="1" si="36"/>
        <v>108.37172286907338</v>
      </c>
      <c r="AB218" s="93">
        <v>43419</v>
      </c>
    </row>
    <row r="219" spans="1:28" x14ac:dyDescent="0.3">
      <c r="A219" s="89">
        <v>43755</v>
      </c>
      <c r="B219" s="90">
        <v>115.55203075</v>
      </c>
      <c r="C219" s="90">
        <v>122.21774648</v>
      </c>
      <c r="D219" s="90"/>
      <c r="E219" s="90"/>
      <c r="F219" s="90">
        <v>104.97287931</v>
      </c>
      <c r="G219" s="91">
        <v>119.48917061</v>
      </c>
      <c r="I219" s="92">
        <f t="shared" ca="1" si="29"/>
        <v>46203</v>
      </c>
      <c r="J219" s="1">
        <f t="shared" ca="1" si="26"/>
        <v>162.89361665999999</v>
      </c>
      <c r="K219" s="1">
        <f t="shared" ca="1" si="27"/>
        <v>195.68040454000001</v>
      </c>
      <c r="L219" s="1">
        <f t="shared" ca="1" si="28"/>
        <v>195.73269257000001</v>
      </c>
      <c r="M219" s="1">
        <f t="shared" ca="1" si="30"/>
        <v>183.27485085999999</v>
      </c>
      <c r="O219" s="1">
        <f t="shared" ca="1" si="34"/>
        <v>111.6031966630355</v>
      </c>
      <c r="P219" s="1">
        <f t="shared" ca="1" si="35"/>
        <v>112.27697709545501</v>
      </c>
      <c r="Q219" s="1">
        <f t="shared" ca="1" si="36"/>
        <v>124.63242755106269</v>
      </c>
      <c r="R219" s="1">
        <f t="shared" ca="1" si="36"/>
        <v>108.46332021901517</v>
      </c>
      <c r="AB219" s="93">
        <v>43459</v>
      </c>
    </row>
    <row r="220" spans="1:28" x14ac:dyDescent="0.3">
      <c r="A220" s="89">
        <v>43756</v>
      </c>
      <c r="B220" s="90">
        <v>115.93262430999999</v>
      </c>
      <c r="C220" s="90">
        <v>122.28588981</v>
      </c>
      <c r="D220" s="90"/>
      <c r="E220" s="90"/>
      <c r="F220" s="90">
        <v>104.99478943</v>
      </c>
      <c r="G220" s="91">
        <v>119.16275245999999</v>
      </c>
      <c r="I220" s="92">
        <f t="shared" ca="1" si="29"/>
        <v>46204</v>
      </c>
      <c r="J220" s="1">
        <f t="shared" ca="1" si="26"/>
        <v>162.72692093000001</v>
      </c>
      <c r="K220" s="1">
        <f t="shared" ca="1" si="27"/>
        <v>195.78319730999999</v>
      </c>
      <c r="L220" s="1">
        <f t="shared" ca="1" si="28"/>
        <v>195.35094218</v>
      </c>
      <c r="M220" s="1">
        <f t="shared" ca="1" si="30"/>
        <v>182.67976365000001</v>
      </c>
      <c r="O220" s="1">
        <f t="shared" ca="1" si="34"/>
        <v>111.48898852695545</v>
      </c>
      <c r="P220" s="1">
        <f t="shared" ca="1" si="35"/>
        <v>112.33595725501671</v>
      </c>
      <c r="Q220" s="1">
        <f t="shared" ca="1" si="36"/>
        <v>124.3893487010272</v>
      </c>
      <c r="R220" s="1">
        <f t="shared" ca="1" si="36"/>
        <v>108.11114350566037</v>
      </c>
      <c r="AB220" s="93">
        <v>43466</v>
      </c>
    </row>
    <row r="221" spans="1:28" x14ac:dyDescent="0.3">
      <c r="A221" s="89">
        <v>43759</v>
      </c>
      <c r="B221" s="90">
        <v>116.57091584</v>
      </c>
      <c r="C221" s="90">
        <v>122.28763768</v>
      </c>
      <c r="D221" s="90"/>
      <c r="E221" s="90"/>
      <c r="F221" s="90">
        <v>105.01670419</v>
      </c>
      <c r="G221" s="91">
        <v>120.63439904000001</v>
      </c>
      <c r="I221" s="92">
        <f t="shared" ca="1" si="29"/>
        <v>46205</v>
      </c>
      <c r="J221" s="1">
        <f t="shared" ca="1" si="26"/>
        <v>163.02033943000001</v>
      </c>
      <c r="K221" s="1">
        <f t="shared" ca="1" si="27"/>
        <v>195.88604395999999</v>
      </c>
      <c r="L221" s="1">
        <f t="shared" ca="1" si="28"/>
        <v>196.60141906999999</v>
      </c>
      <c r="M221" s="1">
        <f t="shared" ca="1" si="30"/>
        <v>182.49392453999999</v>
      </c>
      <c r="O221" s="1">
        <f t="shared" ca="1" si="34"/>
        <v>111.69001815126802</v>
      </c>
      <c r="P221" s="1">
        <f t="shared" ca="1" si="35"/>
        <v>112.39496832970013</v>
      </c>
      <c r="Q221" s="1">
        <f t="shared" ca="1" si="36"/>
        <v>125.18558753241949</v>
      </c>
      <c r="R221" s="1">
        <f t="shared" ca="1" si="36"/>
        <v>108.00116263920452</v>
      </c>
      <c r="AB221" s="93">
        <v>43528</v>
      </c>
    </row>
    <row r="222" spans="1:28" x14ac:dyDescent="0.3">
      <c r="A222" s="89">
        <v>43760</v>
      </c>
      <c r="B222" s="90">
        <v>116.83371676</v>
      </c>
      <c r="C222" s="90">
        <v>121.95334966999999</v>
      </c>
      <c r="D222" s="90"/>
      <c r="E222" s="90"/>
      <c r="F222" s="90">
        <v>105.03862340000001</v>
      </c>
      <c r="G222" s="91">
        <v>122.18050464</v>
      </c>
      <c r="I222" s="92">
        <f t="shared" ca="1" si="29"/>
        <v>46206</v>
      </c>
      <c r="J222" s="1">
        <f t="shared" ca="1" si="26"/>
        <v>163.58208701000001</v>
      </c>
      <c r="K222" s="1">
        <f t="shared" ca="1" si="27"/>
        <v>195.98894468</v>
      </c>
      <c r="L222" s="1">
        <f t="shared" ca="1" si="28"/>
        <v>198.06084544000001</v>
      </c>
      <c r="M222" s="1">
        <f t="shared" ca="1" si="30"/>
        <v>183.50112881000001</v>
      </c>
      <c r="O222" s="1">
        <f t="shared" ca="1" si="34"/>
        <v>112.07488790203659</v>
      </c>
      <c r="P222" s="1">
        <f t="shared" ca="1" si="35"/>
        <v>112.45401042852298</v>
      </c>
      <c r="Q222" s="1">
        <f t="shared" ca="1" si="36"/>
        <v>126.11487455615003</v>
      </c>
      <c r="R222" s="1">
        <f t="shared" ca="1" si="36"/>
        <v>108.5972330697647</v>
      </c>
      <c r="AB222" s="93">
        <v>43529</v>
      </c>
    </row>
    <row r="223" spans="1:28" x14ac:dyDescent="0.3">
      <c r="A223" s="89">
        <v>43761</v>
      </c>
      <c r="B223" s="90">
        <v>117.17136065</v>
      </c>
      <c r="C223" s="90">
        <v>122.37824664</v>
      </c>
      <c r="D223" s="90"/>
      <c r="E223" s="90"/>
      <c r="F223" s="90">
        <v>105.06054726000001</v>
      </c>
      <c r="G223" s="91">
        <v>122.36537783</v>
      </c>
      <c r="I223" s="92">
        <f t="shared" ca="1" si="29"/>
        <v>46209</v>
      </c>
      <c r="J223" s="1">
        <f t="shared" ca="1" si="26"/>
        <v>163.08157459</v>
      </c>
      <c r="K223" s="1">
        <f t="shared" ca="1" si="27"/>
        <v>196.09189946999999</v>
      </c>
      <c r="L223" s="1">
        <f t="shared" ca="1" si="28"/>
        <v>196.21451433999999</v>
      </c>
      <c r="M223" s="1">
        <f t="shared" ca="1" si="30"/>
        <v>184.12007801999999</v>
      </c>
      <c r="O223" s="1">
        <f t="shared" ca="1" si="34"/>
        <v>111.73197215624562</v>
      </c>
      <c r="P223" s="1">
        <f t="shared" ca="1" si="35"/>
        <v>112.51308355148522</v>
      </c>
      <c r="Q223" s="1">
        <f t="shared" ca="1" si="36"/>
        <v>124.9392266659861</v>
      </c>
      <c r="R223" s="1">
        <f t="shared" ca="1" si="36"/>
        <v>108.96353147922196</v>
      </c>
      <c r="AB223" s="93">
        <v>43574</v>
      </c>
    </row>
    <row r="224" spans="1:28" x14ac:dyDescent="0.3">
      <c r="A224" s="89">
        <v>43762</v>
      </c>
      <c r="B224" s="90">
        <v>117.32104661</v>
      </c>
      <c r="C224" s="90">
        <v>122.30814737</v>
      </c>
      <c r="D224" s="90"/>
      <c r="E224" s="90"/>
      <c r="F224" s="90">
        <v>105.08247575999999</v>
      </c>
      <c r="G224" s="91">
        <v>121.73111077</v>
      </c>
      <c r="I224" s="92">
        <f t="shared" ca="1" si="29"/>
        <v>46210</v>
      </c>
      <c r="J224" s="1">
        <f t="shared" ca="1" si="26"/>
        <v>162.80601634999999</v>
      </c>
      <c r="K224" s="1">
        <f t="shared" ca="1" si="27"/>
        <v>196.19490832</v>
      </c>
      <c r="L224" s="1">
        <f t="shared" ca="1" si="28"/>
        <v>195.72877847000001</v>
      </c>
      <c r="M224" s="1">
        <f t="shared" ca="1" si="30"/>
        <v>184.47926232</v>
      </c>
      <c r="O224" s="1">
        <f t="shared" ca="1" si="34"/>
        <v>111.54317912014385</v>
      </c>
      <c r="P224" s="1">
        <f t="shared" ca="1" si="35"/>
        <v>112.57218769284914</v>
      </c>
      <c r="Q224" s="1">
        <f t="shared" ca="1" si="36"/>
        <v>124.62993525517554</v>
      </c>
      <c r="R224" s="1">
        <f t="shared" ca="1" si="36"/>
        <v>109.1760992241457</v>
      </c>
      <c r="AB224" s="93">
        <v>43576</v>
      </c>
    </row>
    <row r="225" spans="1:28" x14ac:dyDescent="0.3">
      <c r="A225" s="89">
        <v>43763</v>
      </c>
      <c r="B225" s="90">
        <v>117.63955451</v>
      </c>
      <c r="C225" s="90">
        <v>122.80215385</v>
      </c>
      <c r="D225" s="90"/>
      <c r="E225" s="90"/>
      <c r="F225" s="90">
        <v>105.10440872</v>
      </c>
      <c r="G225" s="91">
        <v>122.16077482</v>
      </c>
      <c r="I225" s="92">
        <f t="shared" ca="1" si="29"/>
        <v>46211</v>
      </c>
      <c r="J225" s="1">
        <f t="shared" ca="1" si="26"/>
        <v>162.48835894000001</v>
      </c>
      <c r="K225" s="1">
        <f t="shared" ca="1" si="27"/>
        <v>196.29797142000001</v>
      </c>
      <c r="L225" s="1">
        <f t="shared" ca="1" si="28"/>
        <v>194.17311516999999</v>
      </c>
      <c r="M225" s="1">
        <f t="shared" ca="1" si="30"/>
        <v>184.47049831000001</v>
      </c>
      <c r="O225" s="1">
        <f t="shared" ca="1" si="34"/>
        <v>111.3255427073328</v>
      </c>
      <c r="P225" s="1">
        <f t="shared" ca="1" si="35"/>
        <v>112.63132296163239</v>
      </c>
      <c r="Q225" s="1">
        <f t="shared" ca="1" si="36"/>
        <v>123.63936954545507</v>
      </c>
      <c r="R225" s="1">
        <f t="shared" ca="1" si="36"/>
        <v>109.17091262260942</v>
      </c>
      <c r="AB225" s="93">
        <v>43586</v>
      </c>
    </row>
    <row r="226" spans="1:28" x14ac:dyDescent="0.3">
      <c r="A226" s="89">
        <v>43766</v>
      </c>
      <c r="B226" s="90">
        <v>117.75181898</v>
      </c>
      <c r="C226" s="90">
        <v>123.04995024</v>
      </c>
      <c r="D226" s="90"/>
      <c r="E226" s="90"/>
      <c r="F226" s="90">
        <v>105.12634632</v>
      </c>
      <c r="G226" s="91">
        <v>123.09753164</v>
      </c>
      <c r="I226" s="92">
        <f t="shared" ca="1" si="29"/>
        <v>46212</v>
      </c>
      <c r="J226" s="1">
        <f t="shared" ca="1" si="26"/>
        <v>162.92848667999999</v>
      </c>
      <c r="K226" s="1">
        <f t="shared" ca="1" si="27"/>
        <v>196.40108857999999</v>
      </c>
      <c r="L226" s="1">
        <f t="shared" ca="1" si="28"/>
        <v>196.54964820000001</v>
      </c>
      <c r="M226" s="1">
        <f t="shared" ca="1" si="30"/>
        <v>184.82222213</v>
      </c>
      <c r="O226" s="1">
        <f t="shared" ca="1" si="34"/>
        <v>111.62708713695032</v>
      </c>
      <c r="P226" s="1">
        <f t="shared" ca="1" si="35"/>
        <v>112.69048924881727</v>
      </c>
      <c r="Q226" s="1">
        <f t="shared" ca="1" si="36"/>
        <v>125.15262252734136</v>
      </c>
      <c r="R226" s="1">
        <f t="shared" ca="1" si="36"/>
        <v>109.37906520403727</v>
      </c>
      <c r="AB226" s="93">
        <v>43636</v>
      </c>
    </row>
    <row r="227" spans="1:28" x14ac:dyDescent="0.3">
      <c r="A227" s="89">
        <v>43767</v>
      </c>
      <c r="B227" s="90">
        <v>117.77988508999999</v>
      </c>
      <c r="C227" s="90">
        <v>123.22148765999999</v>
      </c>
      <c r="D227" s="90"/>
      <c r="E227" s="90"/>
      <c r="F227" s="90">
        <v>105.14828855</v>
      </c>
      <c r="G227" s="91">
        <v>122.37979402000001</v>
      </c>
      <c r="I227" s="92">
        <f t="shared" ca="1" si="29"/>
        <v>46213</v>
      </c>
      <c r="J227" s="1">
        <f t="shared" ca="1" si="26"/>
        <v>163.41666702000001</v>
      </c>
      <c r="K227" s="1">
        <f t="shared" ca="1" si="27"/>
        <v>196.50425981999999</v>
      </c>
      <c r="L227" s="1">
        <f t="shared" ca="1" si="28"/>
        <v>202.38012853999999</v>
      </c>
      <c r="M227" s="1">
        <f t="shared" ca="1" si="30"/>
        <v>185.21551151</v>
      </c>
      <c r="O227" s="1">
        <f t="shared" ca="1" si="34"/>
        <v>111.96155381286535</v>
      </c>
      <c r="P227" s="1">
        <f t="shared" ca="1" si="35"/>
        <v>112.74968656587934</v>
      </c>
      <c r="Q227" s="1">
        <f t="shared" ca="1" si="36"/>
        <v>128.86517002782122</v>
      </c>
      <c r="R227" s="1">
        <f t="shared" ca="1" si="36"/>
        <v>109.61181657042229</v>
      </c>
      <c r="AB227" s="93">
        <v>43715</v>
      </c>
    </row>
    <row r="228" spans="1:28" x14ac:dyDescent="0.3">
      <c r="A228" s="89">
        <v>43768</v>
      </c>
      <c r="B228" s="90">
        <v>118.14176791</v>
      </c>
      <c r="C228" s="90">
        <v>123.47787531</v>
      </c>
      <c r="D228" s="90"/>
      <c r="E228" s="90"/>
      <c r="F228" s="90">
        <v>105.17023525</v>
      </c>
      <c r="G228" s="91">
        <v>123.34839846</v>
      </c>
      <c r="I228" s="92">
        <f t="shared" ca="1" si="29"/>
        <v>46216</v>
      </c>
      <c r="J228" s="1">
        <f t="shared" ca="1" si="26"/>
        <v>162.86299908000001</v>
      </c>
      <c r="K228" s="1">
        <f t="shared" ca="1" si="27"/>
        <v>196.60748529</v>
      </c>
      <c r="L228" s="1">
        <f t="shared" ca="1" si="28"/>
        <v>199.95965286000001</v>
      </c>
      <c r="M228" s="1">
        <f t="shared" ca="1" si="30"/>
        <v>184.80558814</v>
      </c>
      <c r="O228" s="1">
        <f t="shared" ca="1" si="34"/>
        <v>111.58221966054671</v>
      </c>
      <c r="P228" s="1">
        <f t="shared" ca="1" si="35"/>
        <v>112.80891499888521</v>
      </c>
      <c r="Q228" s="1">
        <f t="shared" ca="1" si="36"/>
        <v>127.3239366453661</v>
      </c>
      <c r="R228" s="1">
        <f t="shared" ca="1" si="36"/>
        <v>109.36922109408205</v>
      </c>
      <c r="AB228" s="93">
        <v>43750</v>
      </c>
    </row>
    <row r="229" spans="1:28" x14ac:dyDescent="0.3">
      <c r="A229" s="89">
        <v>43769</v>
      </c>
      <c r="B229" s="90">
        <v>118.72732916</v>
      </c>
      <c r="C229" s="90">
        <v>123.59317432</v>
      </c>
      <c r="D229" s="90"/>
      <c r="E229" s="90"/>
      <c r="F229" s="90">
        <v>105.19020164</v>
      </c>
      <c r="G229" s="91">
        <v>121.99699683</v>
      </c>
      <c r="I229" s="92">
        <f t="shared" ca="1" si="29"/>
        <v>46217</v>
      </c>
      <c r="J229" s="1">
        <f t="shared" ca="1" si="26"/>
        <v>162.92721094999999</v>
      </c>
      <c r="K229" s="1">
        <f t="shared" ca="1" si="27"/>
        <v>196.71076502</v>
      </c>
      <c r="L229" s="1">
        <f t="shared" ca="1" si="28"/>
        <v>200.98599035000001</v>
      </c>
      <c r="M229" s="1">
        <f t="shared" ca="1" si="30"/>
        <v>185.36711911</v>
      </c>
      <c r="O229" s="1">
        <f t="shared" ca="1" si="34"/>
        <v>111.62621309689277</v>
      </c>
      <c r="P229" s="1">
        <f t="shared" ca="1" si="35"/>
        <v>112.86817456504816</v>
      </c>
      <c r="Q229" s="1">
        <f t="shared" ca="1" si="36"/>
        <v>127.97745513114292</v>
      </c>
      <c r="R229" s="1">
        <f t="shared" ca="1" si="36"/>
        <v>109.70153899327124</v>
      </c>
      <c r="AB229" s="93">
        <v>43771</v>
      </c>
    </row>
    <row r="230" spans="1:28" x14ac:dyDescent="0.3">
      <c r="A230" s="89">
        <v>43770</v>
      </c>
      <c r="B230" s="90">
        <v>118.88764623</v>
      </c>
      <c r="C230" s="90">
        <v>123.96127391</v>
      </c>
      <c r="D230" s="90"/>
      <c r="E230" s="90"/>
      <c r="F230" s="90">
        <v>105.21017177</v>
      </c>
      <c r="G230" s="91">
        <v>123.10728277</v>
      </c>
      <c r="I230" s="92">
        <f t="shared" ca="1" si="29"/>
        <v>46218</v>
      </c>
      <c r="J230" s="1">
        <f t="shared" ca="1" si="26"/>
        <v>163.25805094</v>
      </c>
      <c r="K230" s="1">
        <f t="shared" ca="1" si="27"/>
        <v>196.81409898999999</v>
      </c>
      <c r="L230" s="1">
        <f t="shared" ca="1" si="28"/>
        <v>200.26893541999999</v>
      </c>
      <c r="M230" s="1">
        <f t="shared" ca="1" si="30"/>
        <v>185.54879048999999</v>
      </c>
      <c r="O230" s="1">
        <f t="shared" ca="1" si="34"/>
        <v>111.85288128208653</v>
      </c>
      <c r="P230" s="1">
        <f t="shared" ca="1" si="35"/>
        <v>112.9274652528927</v>
      </c>
      <c r="Q230" s="1">
        <f t="shared" ca="1" si="36"/>
        <v>127.52087173957996</v>
      </c>
      <c r="R230" s="1">
        <f t="shared" ca="1" si="36"/>
        <v>109.80905336838113</v>
      </c>
      <c r="AB230" s="93">
        <v>43784</v>
      </c>
    </row>
    <row r="231" spans="1:28" x14ac:dyDescent="0.3">
      <c r="A231" s="89">
        <v>43773</v>
      </c>
      <c r="B231" s="90">
        <v>119.27631941999999</v>
      </c>
      <c r="C231" s="90">
        <v>123.93071638000001</v>
      </c>
      <c r="D231" s="90"/>
      <c r="E231" s="90"/>
      <c r="F231" s="90">
        <v>105.23014583</v>
      </c>
      <c r="G231" s="91">
        <v>123.77142901000001</v>
      </c>
      <c r="I231" s="92">
        <f t="shared" ca="1" si="29"/>
        <v>46219</v>
      </c>
      <c r="J231" s="1">
        <f t="shared" ca="1" si="26"/>
        <v>163.55912383</v>
      </c>
      <c r="K231" s="1">
        <f t="shared" ca="1" si="27"/>
        <v>196.91748720000001</v>
      </c>
      <c r="L231" s="1">
        <f t="shared" ca="1" si="28"/>
        <v>197.78207925000001</v>
      </c>
      <c r="M231" s="1">
        <f t="shared" ca="1" si="30"/>
        <v>185.67031051999999</v>
      </c>
      <c r="O231" s="1">
        <f t="shared" ca="1" si="34"/>
        <v>112.05915515359564</v>
      </c>
      <c r="P231" s="1">
        <f t="shared" ca="1" si="35"/>
        <v>112.9867870624188</v>
      </c>
      <c r="Q231" s="1">
        <f t="shared" ca="1" si="36"/>
        <v>125.93737070371395</v>
      </c>
      <c r="R231" s="1">
        <f t="shared" ca="1" si="36"/>
        <v>109.8809697598831</v>
      </c>
      <c r="AB231" s="93">
        <v>43824</v>
      </c>
    </row>
    <row r="232" spans="1:28" x14ac:dyDescent="0.3">
      <c r="A232" s="89">
        <v>43774</v>
      </c>
      <c r="B232" s="90">
        <v>119.16958313000001</v>
      </c>
      <c r="C232" s="90">
        <v>123.84895923000001</v>
      </c>
      <c r="D232" s="90"/>
      <c r="E232" s="90"/>
      <c r="F232" s="90">
        <v>105.25012364</v>
      </c>
      <c r="G232" s="91">
        <v>123.70280701</v>
      </c>
      <c r="I232" s="92">
        <f t="shared" ca="1" si="29"/>
        <v>46220</v>
      </c>
      <c r="J232" s="1">
        <f t="shared" ca="1" si="26"/>
        <v>163.59994727</v>
      </c>
      <c r="K232" s="1">
        <f t="shared" ca="1" si="27"/>
        <v>197.02092984000001</v>
      </c>
      <c r="L232" s="1">
        <f t="shared" ca="1" si="28"/>
        <v>197.65556491000001</v>
      </c>
      <c r="M232" s="1">
        <f t="shared" ca="1" si="30"/>
        <v>185.20286831000001</v>
      </c>
      <c r="O232" s="1">
        <f t="shared" ca="1" si="34"/>
        <v>112.08712449024736</v>
      </c>
      <c r="P232" s="1">
        <f t="shared" ca="1" si="35"/>
        <v>113.04614010264413</v>
      </c>
      <c r="Q232" s="1">
        <f t="shared" ca="1" si="36"/>
        <v>125.85681293328129</v>
      </c>
      <c r="R232" s="1">
        <f t="shared" ca="1" si="36"/>
        <v>109.60433423750125</v>
      </c>
      <c r="AB232" s="93">
        <v>43831</v>
      </c>
    </row>
    <row r="233" spans="1:28" x14ac:dyDescent="0.3">
      <c r="A233" s="89">
        <v>43775</v>
      </c>
      <c r="B233" s="90">
        <v>119.64840809</v>
      </c>
      <c r="C233" s="90">
        <v>123.33588266</v>
      </c>
      <c r="D233" s="90"/>
      <c r="E233" s="90"/>
      <c r="F233" s="90">
        <v>105.27010519</v>
      </c>
      <c r="G233" s="91">
        <v>123.29455676000001</v>
      </c>
      <c r="I233" s="92">
        <f t="shared" ca="1" si="29"/>
        <v>46223</v>
      </c>
      <c r="J233" s="1">
        <f t="shared" ca="1" si="26"/>
        <v>163.19383905999999</v>
      </c>
      <c r="K233" s="1">
        <f t="shared" ca="1" si="27"/>
        <v>197.12442672</v>
      </c>
      <c r="L233" s="1">
        <f t="shared" ca="1" si="28"/>
        <v>197.26559943999999</v>
      </c>
      <c r="M233" s="1">
        <f t="shared" ca="1" si="30"/>
        <v>185.10867296999999</v>
      </c>
      <c r="O233" s="1">
        <f t="shared" ca="1" si="34"/>
        <v>111.80888783888916</v>
      </c>
      <c r="P233" s="1">
        <f t="shared" ca="1" si="35"/>
        <v>113.10552426455104</v>
      </c>
      <c r="Q233" s="1">
        <f t="shared" ca="1" si="36"/>
        <v>125.60850314635179</v>
      </c>
      <c r="R233" s="1">
        <f t="shared" ca="1" si="36"/>
        <v>109.54858878591517</v>
      </c>
      <c r="AB233" s="93">
        <v>43885</v>
      </c>
    </row>
    <row r="234" spans="1:28" x14ac:dyDescent="0.3">
      <c r="A234" s="89">
        <v>43776</v>
      </c>
      <c r="B234" s="90">
        <v>120.19569737</v>
      </c>
      <c r="C234" s="90">
        <v>122.94451058</v>
      </c>
      <c r="D234" s="90"/>
      <c r="E234" s="90"/>
      <c r="F234" s="90">
        <v>105.29009067</v>
      </c>
      <c r="G234" s="91">
        <v>124.68309687999999</v>
      </c>
      <c r="I234" s="92">
        <f t="shared" ca="1" si="29"/>
        <v>46224</v>
      </c>
      <c r="J234" s="1">
        <f t="shared" ca="1" si="26"/>
        <v>162.77157156999999</v>
      </c>
      <c r="K234" s="1">
        <f t="shared" ca="1" si="27"/>
        <v>197.22797803</v>
      </c>
      <c r="L234" s="1">
        <f t="shared" ca="1" si="28"/>
        <v>197.21360100999999</v>
      </c>
      <c r="M234" s="1">
        <f t="shared" ca="1" si="30"/>
        <v>184.61944097</v>
      </c>
      <c r="O234" s="1">
        <f t="shared" ca="1" si="34"/>
        <v>111.51957999063112</v>
      </c>
      <c r="P234" s="1">
        <f t="shared" ca="1" si="35"/>
        <v>113.16493965715719</v>
      </c>
      <c r="Q234" s="1">
        <f t="shared" ca="1" si="36"/>
        <v>125.57539324286735</v>
      </c>
      <c r="R234" s="1">
        <f t="shared" ca="1" si="36"/>
        <v>109.2590579155945</v>
      </c>
      <c r="AB234" s="93">
        <v>43886</v>
      </c>
    </row>
    <row r="235" spans="1:28" x14ac:dyDescent="0.3">
      <c r="A235" s="89">
        <v>43777</v>
      </c>
      <c r="B235" s="90">
        <v>120.47380708</v>
      </c>
      <c r="C235" s="90">
        <v>122.42317301</v>
      </c>
      <c r="D235" s="90"/>
      <c r="E235" s="90"/>
      <c r="F235" s="90">
        <v>105.31007990000001</v>
      </c>
      <c r="G235" s="91">
        <v>122.46253638</v>
      </c>
      <c r="I235" s="92">
        <f t="shared" ca="1" si="29"/>
        <v>46225</v>
      </c>
      <c r="J235" s="1">
        <f t="shared" ca="1" si="26"/>
        <v>162.22130558000001</v>
      </c>
      <c r="K235" s="1">
        <f t="shared" ca="1" si="27"/>
        <v>197.33158376</v>
      </c>
      <c r="L235" s="1">
        <f t="shared" ca="1" si="28"/>
        <v>202.01739114</v>
      </c>
      <c r="M235" s="1">
        <f t="shared" ca="1" si="30"/>
        <v>184.05377189000001</v>
      </c>
      <c r="O235" s="1">
        <f t="shared" ca="1" si="34"/>
        <v>111.14257661408304</v>
      </c>
      <c r="P235" s="1">
        <f t="shared" ca="1" si="35"/>
        <v>113.22438627472481</v>
      </c>
      <c r="Q235" s="1">
        <f t="shared" ca="1" si="36"/>
        <v>128.63419766376714</v>
      </c>
      <c r="R235" s="1">
        <f t="shared" ca="1" si="36"/>
        <v>108.92429105437957</v>
      </c>
      <c r="AB235" s="93">
        <v>43931</v>
      </c>
    </row>
    <row r="236" spans="1:28" x14ac:dyDescent="0.3">
      <c r="A236" s="89">
        <v>43780</v>
      </c>
      <c r="B236" s="90">
        <v>120.28712487999999</v>
      </c>
      <c r="C236" s="90">
        <v>122.44503598999999</v>
      </c>
      <c r="D236" s="90"/>
      <c r="E236" s="90"/>
      <c r="F236" s="90">
        <v>105.33007287</v>
      </c>
      <c r="G236" s="91">
        <v>123.30277183</v>
      </c>
      <c r="I236" s="92">
        <f t="shared" ca="1" si="29"/>
        <v>46226</v>
      </c>
      <c r="J236" s="1">
        <f t="shared" ca="1" si="26"/>
        <v>161.75991562999999</v>
      </c>
      <c r="K236" s="1">
        <f t="shared" ca="1" si="27"/>
        <v>197.43524391</v>
      </c>
      <c r="L236" s="1">
        <f t="shared" ca="1" si="28"/>
        <v>201.07988334999999</v>
      </c>
      <c r="M236" s="1">
        <f t="shared" ca="1" si="30"/>
        <v>184.0837871</v>
      </c>
      <c r="O236" s="1">
        <f t="shared" ca="1" si="34"/>
        <v>110.82646482048418</v>
      </c>
      <c r="P236" s="1">
        <f t="shared" ca="1" si="35"/>
        <v>113.28386411725391</v>
      </c>
      <c r="Q236" s="1">
        <f t="shared" ca="1" si="36"/>
        <v>128.03724132406958</v>
      </c>
      <c r="R236" s="1">
        <f t="shared" ca="1" si="36"/>
        <v>108.94205426257967</v>
      </c>
      <c r="AB236" s="93">
        <v>43942</v>
      </c>
    </row>
    <row r="237" spans="1:28" x14ac:dyDescent="0.3">
      <c r="A237" s="89">
        <v>43781</v>
      </c>
      <c r="B237" s="90">
        <v>120.24927814</v>
      </c>
      <c r="C237" s="90">
        <v>121.88916365</v>
      </c>
      <c r="D237" s="90"/>
      <c r="E237" s="90"/>
      <c r="F237" s="90">
        <v>105.35006959</v>
      </c>
      <c r="G237" s="91">
        <v>121.46367727000001</v>
      </c>
      <c r="I237" s="92">
        <f t="shared" ca="1" si="29"/>
        <v>46227</v>
      </c>
      <c r="J237" s="1">
        <f t="shared" ca="1" si="26"/>
        <v>161.80669248999999</v>
      </c>
      <c r="K237" s="1">
        <f t="shared" ca="1" si="27"/>
        <v>197.53895849</v>
      </c>
      <c r="L237" s="1">
        <f t="shared" ca="1" si="28"/>
        <v>198.02862235000001</v>
      </c>
      <c r="M237" s="1">
        <f t="shared" ca="1" si="30"/>
        <v>184.68588538</v>
      </c>
      <c r="O237" s="1">
        <f t="shared" ca="1" si="34"/>
        <v>110.85851301987282</v>
      </c>
      <c r="P237" s="1">
        <f t="shared" ca="1" si="35"/>
        <v>113.34337319048228</v>
      </c>
      <c r="Q237" s="1">
        <f t="shared" ca="1" si="36"/>
        <v>126.09435656359004</v>
      </c>
      <c r="R237" s="1">
        <f t="shared" ca="1" si="36"/>
        <v>109.29838017549419</v>
      </c>
      <c r="AB237" s="93">
        <v>43952</v>
      </c>
    </row>
    <row r="238" spans="1:28" x14ac:dyDescent="0.3">
      <c r="A238" s="89">
        <v>43782</v>
      </c>
      <c r="B238" s="90">
        <v>120.12255537</v>
      </c>
      <c r="C238" s="90">
        <v>121.76219964000001</v>
      </c>
      <c r="D238" s="90"/>
      <c r="E238" s="90"/>
      <c r="F238" s="90">
        <v>105.37007024</v>
      </c>
      <c r="G238" s="91">
        <v>120.67726076</v>
      </c>
      <c r="I238" s="92">
        <f t="shared" ca="1" si="29"/>
        <v>46230</v>
      </c>
      <c r="J238" s="1">
        <f t="shared" ca="1" si="26"/>
        <v>161.51029729000001</v>
      </c>
      <c r="K238" s="1">
        <f t="shared" ca="1" si="27"/>
        <v>197.64272749</v>
      </c>
      <c r="L238" s="1">
        <f t="shared" ca="1" si="28"/>
        <v>199.49926764</v>
      </c>
      <c r="M238" s="1">
        <f t="shared" ca="1" si="30"/>
        <v>184.71654122999999</v>
      </c>
      <c r="O238" s="1">
        <f t="shared" ca="1" si="34"/>
        <v>110.65544397104311</v>
      </c>
      <c r="P238" s="1">
        <f t="shared" ca="1" si="35"/>
        <v>113.40291348867211</v>
      </c>
      <c r="Q238" s="1">
        <f t="shared" ca="1" si="36"/>
        <v>127.03078721374156</v>
      </c>
      <c r="R238" s="1">
        <f t="shared" ca="1" si="36"/>
        <v>109.31652251886281</v>
      </c>
      <c r="AB238" s="93">
        <v>43993</v>
      </c>
    </row>
    <row r="239" spans="1:28" x14ac:dyDescent="0.3">
      <c r="A239" s="89">
        <v>43783</v>
      </c>
      <c r="B239" s="90">
        <v>120.33220076000001</v>
      </c>
      <c r="C239" s="90">
        <v>121.97817128</v>
      </c>
      <c r="D239" s="90"/>
      <c r="E239" s="90"/>
      <c r="F239" s="90">
        <v>105.39007463</v>
      </c>
      <c r="G239" s="91">
        <v>121.24267826000001</v>
      </c>
      <c r="I239" s="92">
        <f t="shared" ca="1" si="29"/>
        <v>46231</v>
      </c>
      <c r="J239" s="1">
        <f t="shared" ca="1" si="26"/>
        <v>161.89769475</v>
      </c>
      <c r="K239" s="1">
        <f t="shared" ca="1" si="27"/>
        <v>197.7465511</v>
      </c>
      <c r="L239" s="1">
        <f t="shared" ca="1" si="28"/>
        <v>200.89911770000001</v>
      </c>
      <c r="M239" s="1">
        <f t="shared" ca="1" si="30"/>
        <v>184.37160445999999</v>
      </c>
      <c r="O239" s="1">
        <f t="shared" ca="1" si="34"/>
        <v>110.92086133853506</v>
      </c>
      <c r="P239" s="1">
        <f t="shared" ca="1" si="35"/>
        <v>113.46248512084112</v>
      </c>
      <c r="Q239" s="1">
        <f t="shared" ca="1" si="36"/>
        <v>127.92213913300719</v>
      </c>
      <c r="R239" s="1">
        <f t="shared" ca="1" si="36"/>
        <v>109.11238656041425</v>
      </c>
      <c r="AB239" s="93">
        <v>44081</v>
      </c>
    </row>
    <row r="240" spans="1:28" x14ac:dyDescent="0.3">
      <c r="A240" s="89">
        <v>43784</v>
      </c>
      <c r="B240" s="90"/>
      <c r="C240" s="90"/>
      <c r="D240" s="90"/>
      <c r="E240" s="90"/>
      <c r="F240" s="90"/>
      <c r="G240" s="91"/>
      <c r="I240" s="92">
        <f t="shared" ca="1" si="29"/>
        <v>46232</v>
      </c>
      <c r="J240" s="1">
        <f t="shared" ca="1" si="26"/>
        <v>161.47925445999999</v>
      </c>
      <c r="K240" s="1">
        <f t="shared" ca="1" si="27"/>
        <v>197.85042912</v>
      </c>
      <c r="L240" s="1">
        <f t="shared" ca="1" si="28"/>
        <v>197.85042816999999</v>
      </c>
      <c r="M240" s="1">
        <f t="shared" ca="1" si="30"/>
        <v>183.46303777</v>
      </c>
      <c r="O240" s="1">
        <f t="shared" ca="1" si="34"/>
        <v>110.63417561730093</v>
      </c>
      <c r="P240" s="1">
        <f t="shared" ca="1" si="35"/>
        <v>113.52208797223382</v>
      </c>
      <c r="Q240" s="1">
        <f t="shared" ca="1" si="36"/>
        <v>125.98089175126219</v>
      </c>
      <c r="R240" s="1">
        <f t="shared" ca="1" si="36"/>
        <v>108.57469052969655</v>
      </c>
      <c r="AB240" s="93">
        <v>44116</v>
      </c>
    </row>
    <row r="241" spans="1:28" x14ac:dyDescent="0.3">
      <c r="A241" s="89">
        <v>43787</v>
      </c>
      <c r="B241" s="90">
        <v>120.6991865</v>
      </c>
      <c r="C241" s="90">
        <v>121.90068105</v>
      </c>
      <c r="D241" s="90"/>
      <c r="E241" s="90"/>
      <c r="F241" s="90">
        <v>105.41008277</v>
      </c>
      <c r="G241" s="91">
        <v>120.91540673999999</v>
      </c>
      <c r="I241" s="92">
        <f t="shared" ca="1" si="29"/>
        <v>46233</v>
      </c>
      <c r="J241" s="1">
        <f t="shared" ca="1" si="26"/>
        <v>161.85899753000001</v>
      </c>
      <c r="K241" s="1">
        <f t="shared" ca="1" si="27"/>
        <v>197.95436175</v>
      </c>
      <c r="L241" s="1">
        <f t="shared" ca="1" si="28"/>
        <v>201.57510866000001</v>
      </c>
      <c r="M241" s="1">
        <f t="shared" ca="1" si="30"/>
        <v>184.32940310000001</v>
      </c>
      <c r="O241" s="1">
        <f t="shared" ca="1" si="34"/>
        <v>110.89434873759635</v>
      </c>
      <c r="P241" s="1">
        <f t="shared" ca="1" si="35"/>
        <v>113.5817221576057</v>
      </c>
      <c r="Q241" s="1">
        <f t="shared" ca="1" si="36"/>
        <v>128.35257511813134</v>
      </c>
      <c r="R241" s="1">
        <f t="shared" ca="1" si="36"/>
        <v>109.08741150463395</v>
      </c>
      <c r="AB241" s="93">
        <v>44137</v>
      </c>
    </row>
    <row r="242" spans="1:28" x14ac:dyDescent="0.3">
      <c r="A242" s="89">
        <v>43788</v>
      </c>
      <c r="B242" s="90">
        <v>121.28602349000001</v>
      </c>
      <c r="C242" s="90">
        <v>121.85410328</v>
      </c>
      <c r="D242" s="90"/>
      <c r="E242" s="90"/>
      <c r="F242" s="90">
        <v>105.43009465999999</v>
      </c>
      <c r="G242" s="91">
        <v>120.45450950999999</v>
      </c>
      <c r="I242" s="92">
        <f t="shared" ca="1" si="29"/>
        <v>46234</v>
      </c>
      <c r="J242" s="1">
        <f t="shared" ca="1" si="26"/>
        <v>162.38034690999999</v>
      </c>
      <c r="K242" s="1">
        <f t="shared" ca="1" si="27"/>
        <v>198.05834898000001</v>
      </c>
      <c r="L242" s="1">
        <f t="shared" ca="1" si="28"/>
        <v>202.53103777000001</v>
      </c>
      <c r="M242" s="1">
        <f t="shared" ca="1" si="30"/>
        <v>185.05466025999999</v>
      </c>
      <c r="O242" s="1">
        <f t="shared" ca="1" si="34"/>
        <v>111.25154049611525</v>
      </c>
      <c r="P242" s="1">
        <f t="shared" ca="1" si="35"/>
        <v>113.64138767121896</v>
      </c>
      <c r="Q242" s="1">
        <f t="shared" ca="1" si="36"/>
        <v>128.96126119903946</v>
      </c>
      <c r="R242" s="1">
        <f t="shared" ca="1" si="36"/>
        <v>109.51662369177849</v>
      </c>
      <c r="AB242" s="93">
        <v>44150</v>
      </c>
    </row>
    <row r="243" spans="1:28" x14ac:dyDescent="0.3">
      <c r="A243" s="89">
        <v>43789</v>
      </c>
      <c r="B243" s="90"/>
      <c r="C243" s="90">
        <v>121.89004665</v>
      </c>
      <c r="D243" s="90"/>
      <c r="E243" s="90"/>
      <c r="F243" s="90">
        <v>105.45011048000001</v>
      </c>
      <c r="G243" s="91"/>
      <c r="I243" s="92">
        <f t="shared" ca="1" si="29"/>
        <v>46237</v>
      </c>
      <c r="J243" s="1">
        <f t="shared" ca="1" si="26"/>
        <v>160.97704107000001</v>
      </c>
      <c r="K243" s="1">
        <f t="shared" ca="1" si="27"/>
        <v>198.16239082000001</v>
      </c>
      <c r="L243" s="1">
        <f t="shared" ca="1" si="28"/>
        <v>202.53244867000001</v>
      </c>
      <c r="M243" s="1">
        <f t="shared" ca="1" si="30"/>
        <v>185.63950818999999</v>
      </c>
      <c r="O243" s="1">
        <f t="shared" ca="1" si="34"/>
        <v>110.29009448705037</v>
      </c>
      <c r="P243" s="1">
        <f t="shared" ca="1" si="35"/>
        <v>113.7010845188114</v>
      </c>
      <c r="Q243" s="1">
        <f t="shared" ca="1" si="36"/>
        <v>128.96215958698744</v>
      </c>
      <c r="R243" s="1">
        <f t="shared" ca="1" si="36"/>
        <v>109.86274072864065</v>
      </c>
      <c r="AB243" s="93">
        <v>44190</v>
      </c>
    </row>
    <row r="244" spans="1:28" x14ac:dyDescent="0.3">
      <c r="A244" s="89">
        <v>43790</v>
      </c>
      <c r="B244" s="90">
        <v>121.58369442999999</v>
      </c>
      <c r="C244" s="90">
        <v>121.28573806999999</v>
      </c>
      <c r="D244" s="90"/>
      <c r="E244" s="90"/>
      <c r="F244" s="90">
        <v>105.47013004</v>
      </c>
      <c r="G244" s="91">
        <v>122.31205952000001</v>
      </c>
      <c r="I244" s="92">
        <f t="shared" ca="1" si="29"/>
        <v>46238</v>
      </c>
      <c r="J244" s="1">
        <f t="shared" ca="1" si="26"/>
        <v>160.92856323000001</v>
      </c>
      <c r="K244" s="1">
        <f t="shared" ca="1" si="27"/>
        <v>198.26648743000001</v>
      </c>
      <c r="L244" s="1">
        <f t="shared" ca="1" si="28"/>
        <v>202.41267023</v>
      </c>
      <c r="M244" s="1">
        <f t="shared" ca="1" si="30"/>
        <v>185.61633401</v>
      </c>
      <c r="O244" s="1">
        <f t="shared" ca="1" si="34"/>
        <v>110.25688089635078</v>
      </c>
      <c r="P244" s="1">
        <f t="shared" ca="1" si="35"/>
        <v>113.76081279218735</v>
      </c>
      <c r="Q244" s="1">
        <f t="shared" ca="1" si="36"/>
        <v>128.88589088833794</v>
      </c>
      <c r="R244" s="1">
        <f t="shared" ca="1" si="36"/>
        <v>109.84902608915597</v>
      </c>
      <c r="AB244" s="93">
        <v>44197</v>
      </c>
    </row>
    <row r="245" spans="1:28" x14ac:dyDescent="0.3">
      <c r="A245" s="89">
        <v>43791</v>
      </c>
      <c r="B245" s="90">
        <v>122.13396041999999</v>
      </c>
      <c r="C245" s="90">
        <v>121.66966856000001</v>
      </c>
      <c r="D245" s="90"/>
      <c r="E245" s="90"/>
      <c r="F245" s="90">
        <v>105.49015335</v>
      </c>
      <c r="G245" s="91">
        <v>123.67238166999999</v>
      </c>
      <c r="I245" s="92">
        <f t="shared" ca="1" si="29"/>
        <v>46239</v>
      </c>
      <c r="J245" s="1">
        <f t="shared" ca="1" si="26"/>
        <v>160.82692986000001</v>
      </c>
      <c r="K245" s="1">
        <f t="shared" ca="1" si="27"/>
        <v>198.37063864999999</v>
      </c>
      <c r="L245" s="1">
        <f t="shared" ca="1" si="28"/>
        <v>202.22060601000001</v>
      </c>
      <c r="M245" s="1">
        <f t="shared" ca="1" si="30"/>
        <v>185.74383248000001</v>
      </c>
      <c r="O245" s="1">
        <f t="shared" ca="1" si="34"/>
        <v>110.18724889227224</v>
      </c>
      <c r="P245" s="1">
        <f t="shared" ca="1" si="35"/>
        <v>113.82057239954246</v>
      </c>
      <c r="Q245" s="1">
        <f t="shared" ca="1" si="36"/>
        <v>128.76359435386536</v>
      </c>
      <c r="R245" s="1">
        <f t="shared" ca="1" si="36"/>
        <v>109.92448056266477</v>
      </c>
      <c r="AB245" s="93">
        <v>44242</v>
      </c>
    </row>
    <row r="246" spans="1:28" x14ac:dyDescent="0.3">
      <c r="A246" s="89">
        <v>43794</v>
      </c>
      <c r="B246" s="90">
        <v>122.15352166</v>
      </c>
      <c r="C246" s="90">
        <v>121.41000991999999</v>
      </c>
      <c r="D246" s="90"/>
      <c r="E246" s="90"/>
      <c r="F246" s="90">
        <v>105.51018058</v>
      </c>
      <c r="G246" s="91">
        <v>123.36704735000001</v>
      </c>
      <c r="I246" s="92">
        <f t="shared" ca="1" si="29"/>
        <v>46240</v>
      </c>
      <c r="J246" s="1">
        <f t="shared" ca="1" si="26"/>
        <v>159.89649556000001</v>
      </c>
      <c r="K246" s="1">
        <f t="shared" ca="1" si="27"/>
        <v>198.47311772</v>
      </c>
      <c r="L246" s="1">
        <f t="shared" ca="1" si="28"/>
        <v>199.74037196</v>
      </c>
      <c r="M246" s="1">
        <f t="shared" ca="1" si="30"/>
        <v>185.51256723</v>
      </c>
      <c r="O246" s="1">
        <f t="shared" ca="1" si="34"/>
        <v>109.54978105102667</v>
      </c>
      <c r="P246" s="1">
        <f t="shared" ca="1" si="35"/>
        <v>113.87937256516048</v>
      </c>
      <c r="Q246" s="1">
        <f t="shared" ca="1" si="36"/>
        <v>127.18430994057934</v>
      </c>
      <c r="R246" s="1">
        <f t="shared" ca="1" si="36"/>
        <v>109.78761619339328</v>
      </c>
      <c r="AB246" s="93">
        <v>44243</v>
      </c>
    </row>
    <row r="247" spans="1:28" x14ac:dyDescent="0.3">
      <c r="A247" s="89">
        <v>43795</v>
      </c>
      <c r="B247" s="90">
        <v>122.32532031</v>
      </c>
      <c r="C247" s="90">
        <v>120.81103905000001</v>
      </c>
      <c r="D247" s="90"/>
      <c r="E247" s="90"/>
      <c r="F247" s="90">
        <v>105.53021156</v>
      </c>
      <c r="G247" s="91">
        <v>121.81445617</v>
      </c>
      <c r="I247" s="92">
        <f t="shared" ca="1" si="29"/>
        <v>46241</v>
      </c>
      <c r="J247" s="1">
        <f t="shared" ca="1" si="26"/>
        <v>160.36596516</v>
      </c>
      <c r="K247" s="1">
        <f t="shared" ca="1" si="27"/>
        <v>198.57564979</v>
      </c>
      <c r="L247" s="1">
        <f t="shared" ca="1" si="28"/>
        <v>196.28942849000001</v>
      </c>
      <c r="M247" s="1">
        <f t="shared" ca="1" si="30"/>
        <v>186.26079368000001</v>
      </c>
      <c r="O247" s="1">
        <f t="shared" ca="1" si="34"/>
        <v>109.87142844992675</v>
      </c>
      <c r="P247" s="1">
        <f t="shared" ca="1" si="35"/>
        <v>113.93820314097619</v>
      </c>
      <c r="Q247" s="1">
        <f t="shared" ca="1" si="36"/>
        <v>124.9869281115128</v>
      </c>
      <c r="R247" s="1">
        <f t="shared" ca="1" si="36"/>
        <v>110.23042176470801</v>
      </c>
      <c r="AB247" s="93">
        <v>44288</v>
      </c>
    </row>
    <row r="248" spans="1:28" x14ac:dyDescent="0.3">
      <c r="A248" s="89">
        <v>43796</v>
      </c>
      <c r="B248" s="90">
        <v>122.35381167</v>
      </c>
      <c r="C248" s="90">
        <v>120.4014244</v>
      </c>
      <c r="D248" s="90"/>
      <c r="E248" s="90"/>
      <c r="F248" s="90">
        <v>105.55024629</v>
      </c>
      <c r="G248" s="91">
        <v>122.55216256</v>
      </c>
      <c r="I248" s="92">
        <f t="shared" ca="1" si="29"/>
        <v>46244</v>
      </c>
      <c r="J248" s="1">
        <f t="shared" ca="1" si="26"/>
        <v>159.13998613999999</v>
      </c>
      <c r="K248" s="1">
        <f t="shared" ca="1" si="27"/>
        <v>198.67823485</v>
      </c>
      <c r="L248" s="1">
        <f t="shared" ca="1" si="28"/>
        <v>195.9099765</v>
      </c>
      <c r="M248" s="1">
        <f t="shared" ca="1" si="30"/>
        <v>185.98950467</v>
      </c>
      <c r="O248" s="1">
        <f t="shared" ca="1" si="34"/>
        <v>109.03147424865563</v>
      </c>
      <c r="P248" s="1">
        <f t="shared" ca="1" si="35"/>
        <v>113.99706412125181</v>
      </c>
      <c r="Q248" s="1">
        <f t="shared" ca="1" si="36"/>
        <v>124.74531276339782</v>
      </c>
      <c r="R248" s="1">
        <f t="shared" ca="1" si="36"/>
        <v>110.06987105834837</v>
      </c>
      <c r="AB248" s="93">
        <v>44307</v>
      </c>
    </row>
    <row r="249" spans="1:28" x14ac:dyDescent="0.3">
      <c r="A249" s="89">
        <v>43797</v>
      </c>
      <c r="B249" s="90">
        <v>122.66083798</v>
      </c>
      <c r="C249" s="90">
        <v>120.60993526</v>
      </c>
      <c r="D249" s="90"/>
      <c r="E249" s="90"/>
      <c r="F249" s="90">
        <v>105.57028493999999</v>
      </c>
      <c r="G249" s="91">
        <v>123.21476136</v>
      </c>
      <c r="I249" s="92">
        <f t="shared" ca="1" si="29"/>
        <v>46245</v>
      </c>
      <c r="J249" s="1">
        <f t="shared" ca="1" si="26"/>
        <v>158.27078700000001</v>
      </c>
      <c r="K249" s="1">
        <f t="shared" ca="1" si="27"/>
        <v>198.78087291</v>
      </c>
      <c r="L249" s="1">
        <f t="shared" ca="1" si="28"/>
        <v>191.01132620999999</v>
      </c>
      <c r="M249" s="1">
        <f t="shared" ca="1" si="30"/>
        <v>186.13194247000001</v>
      </c>
      <c r="O249" s="1">
        <f t="shared" ca="1" si="34"/>
        <v>108.43596041238767</v>
      </c>
      <c r="P249" s="1">
        <f t="shared" ca="1" si="35"/>
        <v>114.05595551172513</v>
      </c>
      <c r="Q249" s="1">
        <f t="shared" ca="1" si="36"/>
        <v>121.62610631224211</v>
      </c>
      <c r="R249" s="1">
        <f t="shared" ca="1" si="36"/>
        <v>110.15416673034156</v>
      </c>
      <c r="AB249" s="93">
        <v>44317</v>
      </c>
    </row>
    <row r="250" spans="1:28" x14ac:dyDescent="0.3">
      <c r="A250" s="89">
        <v>43798</v>
      </c>
      <c r="B250" s="90">
        <v>122.90662913</v>
      </c>
      <c r="C250" s="90">
        <v>120.55950306</v>
      </c>
      <c r="D250" s="90"/>
      <c r="E250" s="90"/>
      <c r="F250" s="90">
        <v>105.59032734</v>
      </c>
      <c r="G250" s="91">
        <v>123.15012174</v>
      </c>
      <c r="I250" s="92">
        <f t="shared" ca="1" si="29"/>
        <v>46246</v>
      </c>
      <c r="J250" s="1">
        <f t="shared" ca="1" si="26"/>
        <v>157.98204619000001</v>
      </c>
      <c r="K250" s="1">
        <f t="shared" ca="1" si="27"/>
        <v>198.88356396</v>
      </c>
      <c r="L250" s="1">
        <f t="shared" ca="1" si="28"/>
        <v>190.57489212999999</v>
      </c>
      <c r="M250" s="1">
        <f t="shared" ca="1" si="30"/>
        <v>186.32582821</v>
      </c>
      <c r="O250" s="1">
        <f t="shared" ca="1" si="34"/>
        <v>108.2381356107545</v>
      </c>
      <c r="P250" s="1">
        <f t="shared" ca="1" si="35"/>
        <v>114.11487730665836</v>
      </c>
      <c r="Q250" s="1">
        <f t="shared" ca="1" si="36"/>
        <v>121.34820772441698</v>
      </c>
      <c r="R250" s="1">
        <f t="shared" ca="1" si="36"/>
        <v>110.26890964790412</v>
      </c>
      <c r="AB250" s="93">
        <v>44350</v>
      </c>
    </row>
    <row r="251" spans="1:28" x14ac:dyDescent="0.3">
      <c r="A251" s="89">
        <v>43801</v>
      </c>
      <c r="B251" s="90">
        <v>122.96999051</v>
      </c>
      <c r="C251" s="90">
        <v>120.30070309</v>
      </c>
      <c r="D251" s="90"/>
      <c r="E251" s="90"/>
      <c r="F251" s="90">
        <v>105.61037349</v>
      </c>
      <c r="G251" s="91">
        <v>123.94039546</v>
      </c>
      <c r="I251" s="92">
        <f t="shared" ca="1" si="29"/>
        <v>46247</v>
      </c>
      <c r="J251" s="1">
        <f t="shared" ca="1" si="26"/>
        <v>157.02779820999999</v>
      </c>
      <c r="K251" s="1">
        <f t="shared" ca="1" si="27"/>
        <v>198.98630800999999</v>
      </c>
      <c r="L251" s="1">
        <f t="shared" ca="1" si="28"/>
        <v>190.13100532000001</v>
      </c>
      <c r="M251" s="1">
        <f t="shared" ca="1" si="30"/>
        <v>186.29401795999999</v>
      </c>
      <c r="O251" s="1">
        <f t="shared" ca="1" si="34"/>
        <v>107.58435231856122</v>
      </c>
      <c r="P251" s="1">
        <f t="shared" ca="1" si="35"/>
        <v>114.17382951178928</v>
      </c>
      <c r="Q251" s="1">
        <f t="shared" ca="1" si="36"/>
        <v>121.0655636246409</v>
      </c>
      <c r="R251" s="1">
        <f t="shared" ca="1" si="36"/>
        <v>110.25008412265717</v>
      </c>
      <c r="AB251" s="93">
        <v>44446</v>
      </c>
    </row>
    <row r="252" spans="1:28" x14ac:dyDescent="0.3">
      <c r="A252" s="89">
        <v>43802</v>
      </c>
      <c r="B252" s="90">
        <v>123.64060061000001</v>
      </c>
      <c r="C252" s="90">
        <v>120.67800303999999</v>
      </c>
      <c r="D252" s="90"/>
      <c r="E252" s="90"/>
      <c r="F252" s="90">
        <v>105.63042357</v>
      </c>
      <c r="G252" s="91">
        <v>123.97247064</v>
      </c>
      <c r="I252" s="92">
        <f t="shared" ca="1" si="29"/>
        <v>46248</v>
      </c>
      <c r="J252" s="1">
        <f t="shared" ca="1" si="26"/>
        <v>156.75904388000001</v>
      </c>
      <c r="K252" s="1">
        <f t="shared" ca="1" si="27"/>
        <v>199.08910524000001</v>
      </c>
      <c r="L252" s="1">
        <f t="shared" ca="1" si="28"/>
        <v>189.94127363000001</v>
      </c>
      <c r="M252" s="1">
        <f t="shared" ca="1" si="30"/>
        <v>186.25926705000001</v>
      </c>
      <c r="O252" s="1">
        <f t="shared" ca="1" si="34"/>
        <v>107.40022084085184</v>
      </c>
      <c r="P252" s="1">
        <f t="shared" ca="1" si="35"/>
        <v>114.23281223039781</v>
      </c>
      <c r="Q252" s="1">
        <f t="shared" ca="1" si="36"/>
        <v>120.94475232430277</v>
      </c>
      <c r="R252" s="1">
        <f t="shared" ca="1" si="36"/>
        <v>110.22951829454958</v>
      </c>
      <c r="AB252" s="93">
        <v>44481</v>
      </c>
    </row>
    <row r="253" spans="1:28" x14ac:dyDescent="0.3">
      <c r="A253" s="89">
        <v>43803</v>
      </c>
      <c r="B253" s="90">
        <v>124.01311453</v>
      </c>
      <c r="C253" s="90">
        <v>121.12539283</v>
      </c>
      <c r="D253" s="90"/>
      <c r="E253" s="90"/>
      <c r="F253" s="90">
        <v>105.65047739000001</v>
      </c>
      <c r="G253" s="91">
        <v>125.50273776</v>
      </c>
      <c r="I253" s="92">
        <f ca="1">WORKDAY(I252,1,$AB$4:$AB$467)</f>
        <v>46251</v>
      </c>
      <c r="J253" s="1">
        <f t="shared" ca="1" si="26"/>
        <v>155.41399648999999</v>
      </c>
      <c r="K253" s="1">
        <f t="shared" ca="1" si="27"/>
        <v>199.19195546</v>
      </c>
      <c r="L253" s="1">
        <f t="shared" ca="1" si="28"/>
        <v>189.76988362</v>
      </c>
      <c r="M253" s="1">
        <f t="shared" ca="1" si="30"/>
        <v>186.95548966000001</v>
      </c>
      <c r="O253" s="1">
        <f t="shared" ca="1" si="34"/>
        <v>106.47868940539605</v>
      </c>
      <c r="P253" s="1">
        <f t="shared" ca="1" si="35"/>
        <v>114.29182535346625</v>
      </c>
      <c r="Q253" s="1">
        <f t="shared" ca="1" si="36"/>
        <v>120.83562005455349</v>
      </c>
      <c r="R253" s="1">
        <f t="shared" ca="1" si="36"/>
        <v>110.6415476348426</v>
      </c>
      <c r="AB253" s="93">
        <v>44502</v>
      </c>
    </row>
    <row r="254" spans="1:28" x14ac:dyDescent="0.3">
      <c r="A254" s="89">
        <v>43804</v>
      </c>
      <c r="B254" s="90">
        <v>124.13601009999999</v>
      </c>
      <c r="C254" s="90">
        <v>121.22412399</v>
      </c>
      <c r="D254" s="90"/>
      <c r="E254" s="90"/>
      <c r="F254" s="90">
        <v>105.67053496</v>
      </c>
      <c r="G254" s="91">
        <v>125.86836522999999</v>
      </c>
      <c r="I254" s="92">
        <f t="shared" ref="I254:I255" ca="1" si="37">WORKDAY(I253,1,$AB$4:$AB$467)</f>
        <v>46252</v>
      </c>
      <c r="J254" s="1">
        <f t="shared" ref="J254:J256" ca="1" si="38">VLOOKUP(I254,$A$10:$G$10000,2,FALSE)</f>
        <v>155.9298177</v>
      </c>
      <c r="K254" s="1">
        <f t="shared" ref="K254:K256" ca="1" si="39">VLOOKUP(I254,$A$10:$G$10000,6,FALSE)</f>
        <v>199.29485885</v>
      </c>
      <c r="L254" s="1">
        <f t="shared" ref="L254:L256" ca="1" si="40">VLOOKUP(I254,$A$10:$G$10000,7,FALSE)</f>
        <v>189.25933187000001</v>
      </c>
      <c r="M254" s="1">
        <f t="shared" ref="M254:M256" ca="1" si="41">VLOOKUP(I254,$A$10:$G$10000,3,FALSE)</f>
        <v>186.93897512000001</v>
      </c>
      <c r="O254" s="1">
        <f t="shared" ref="O254:O256" ca="1" si="42">J254/J253*O253</f>
        <v>106.83209365243144</v>
      </c>
      <c r="P254" s="1">
        <f t="shared" ref="P254:P256" ca="1" si="43">K254/K253*P253</f>
        <v>114.35086898427453</v>
      </c>
      <c r="Q254" s="1">
        <f t="shared" ref="Q254:Q256" ca="1" si="44">L254/L253*Q253</f>
        <v>120.51052717835864</v>
      </c>
      <c r="R254" s="1">
        <f t="shared" ref="R254:R256" ca="1" si="45">M254/M253*R253</f>
        <v>110.63177421622086</v>
      </c>
      <c r="AB254" s="93">
        <v>44515</v>
      </c>
    </row>
    <row r="255" spans="1:28" x14ac:dyDescent="0.3">
      <c r="A255" s="89">
        <v>43805</v>
      </c>
      <c r="B255" s="90">
        <v>124.65055558</v>
      </c>
      <c r="C255" s="90">
        <v>121.83038688000001</v>
      </c>
      <c r="D255" s="90"/>
      <c r="E255" s="90"/>
      <c r="F255" s="90">
        <v>105.69059645</v>
      </c>
      <c r="G255" s="91">
        <v>126.44123546</v>
      </c>
      <c r="I255" s="92">
        <f t="shared" ca="1" si="37"/>
        <v>46253</v>
      </c>
      <c r="J255" s="1">
        <f t="shared" ca="1" si="38"/>
        <v>156.57023545999999</v>
      </c>
      <c r="K255" s="1">
        <f t="shared" ca="1" si="39"/>
        <v>199.39781542</v>
      </c>
      <c r="L255" s="1">
        <f t="shared" ca="1" si="40"/>
        <v>190.96084109</v>
      </c>
      <c r="M255" s="1">
        <f t="shared" ca="1" si="41"/>
        <v>187.54730311</v>
      </c>
      <c r="O255" s="1">
        <f t="shared" ca="1" si="42"/>
        <v>107.27086265198629</v>
      </c>
      <c r="P255" s="1">
        <f t="shared" ca="1" si="43"/>
        <v>114.40994312856041</v>
      </c>
      <c r="Q255" s="1">
        <f t="shared" ca="1" si="44"/>
        <v>121.59396000608248</v>
      </c>
      <c r="R255" s="1">
        <f t="shared" ca="1" si="45"/>
        <v>110.99178691446041</v>
      </c>
      <c r="AB255" s="93">
        <v>44555</v>
      </c>
    </row>
    <row r="256" spans="1:28" x14ac:dyDescent="0.3">
      <c r="A256" s="89">
        <v>43808</v>
      </c>
      <c r="B256" s="90">
        <v>124.79683958</v>
      </c>
      <c r="C256" s="90">
        <v>122.06217692</v>
      </c>
      <c r="D256" s="90"/>
      <c r="E256" s="90"/>
      <c r="F256" s="90">
        <v>105.71066168999999</v>
      </c>
      <c r="G256" s="91">
        <v>126.27224624999999</v>
      </c>
      <c r="I256" s="92">
        <f ca="1">WORKDAY(I255,1,$AB$4:$AB$467)</f>
        <v>46254</v>
      </c>
      <c r="J256" s="1">
        <f t="shared" ca="1" si="38"/>
        <v>155.10697017999999</v>
      </c>
      <c r="K256" s="1">
        <f t="shared" ca="1" si="39"/>
        <v>199.50082517000001</v>
      </c>
      <c r="L256" s="1">
        <f t="shared" ca="1" si="40"/>
        <v>191.07107321000001</v>
      </c>
      <c r="M256" s="1">
        <f t="shared" ca="1" si="41"/>
        <v>187.92974637</v>
      </c>
      <c r="O256" s="1">
        <f t="shared" ca="1" si="42"/>
        <v>106.26833667115004</v>
      </c>
      <c r="P256" s="1">
        <f t="shared" ca="1" si="43"/>
        <v>114.46904778632393</v>
      </c>
      <c r="Q256" s="1">
        <f t="shared" ca="1" si="44"/>
        <v>121.6641501032467</v>
      </c>
      <c r="R256" s="1">
        <f t="shared" ca="1" si="45"/>
        <v>111.21811947225729</v>
      </c>
      <c r="AB256" s="93">
        <v>44562</v>
      </c>
    </row>
    <row r="257" spans="1:28" x14ac:dyDescent="0.3">
      <c r="A257" s="89">
        <v>43809</v>
      </c>
      <c r="B257" s="90">
        <v>125.27098685999999</v>
      </c>
      <c r="C257" s="90">
        <v>122.33893653</v>
      </c>
      <c r="D257" s="90"/>
      <c r="E257" s="90"/>
      <c r="F257" s="90">
        <v>105.73073067999999</v>
      </c>
      <c r="G257" s="91">
        <v>125.92496045999999</v>
      </c>
      <c r="I257" s="92"/>
      <c r="AB257" s="93">
        <v>44620</v>
      </c>
    </row>
    <row r="258" spans="1:28" x14ac:dyDescent="0.3">
      <c r="A258" s="89">
        <v>43810</v>
      </c>
      <c r="B258" s="90">
        <v>125.82040236</v>
      </c>
      <c r="C258" s="90">
        <v>122.69117124</v>
      </c>
      <c r="D258" s="90"/>
      <c r="E258" s="90"/>
      <c r="F258" s="90">
        <v>105.7508036</v>
      </c>
      <c r="G258" s="91">
        <v>126.25704496</v>
      </c>
      <c r="I258" s="92"/>
      <c r="AB258" s="93">
        <v>44621</v>
      </c>
    </row>
    <row r="259" spans="1:28" x14ac:dyDescent="0.3">
      <c r="A259" s="89">
        <v>43811</v>
      </c>
      <c r="B259" s="90">
        <v>126.37534604</v>
      </c>
      <c r="C259" s="90">
        <v>123.14190186</v>
      </c>
      <c r="D259" s="90"/>
      <c r="E259" s="90"/>
      <c r="F259" s="90">
        <v>105.76887497</v>
      </c>
      <c r="G259" s="91">
        <v>127.66324406</v>
      </c>
      <c r="I259" s="92"/>
      <c r="AB259" s="93">
        <v>44666</v>
      </c>
    </row>
    <row r="260" spans="1:28" x14ac:dyDescent="0.3">
      <c r="A260" s="89">
        <v>43812</v>
      </c>
      <c r="B260" s="90">
        <v>126.76699594</v>
      </c>
      <c r="C260" s="90">
        <v>123.10789414</v>
      </c>
      <c r="D260" s="90"/>
      <c r="E260" s="90"/>
      <c r="F260" s="90">
        <v>105.78694937</v>
      </c>
      <c r="G260" s="91">
        <v>128.07868533999999</v>
      </c>
      <c r="I260" s="92"/>
      <c r="AB260" s="93">
        <v>44672</v>
      </c>
    </row>
    <row r="261" spans="1:28" x14ac:dyDescent="0.3">
      <c r="A261" s="89">
        <v>43815</v>
      </c>
      <c r="B261" s="90">
        <v>127.14631377000001</v>
      </c>
      <c r="C261" s="90">
        <v>122.72974979</v>
      </c>
      <c r="D261" s="90"/>
      <c r="E261" s="90"/>
      <c r="F261" s="90">
        <v>105.80502679999999</v>
      </c>
      <c r="G261" s="91">
        <v>127.31768776</v>
      </c>
      <c r="I261" s="92"/>
      <c r="AB261" s="93">
        <v>44682</v>
      </c>
    </row>
    <row r="262" spans="1:28" x14ac:dyDescent="0.3">
      <c r="A262" s="89">
        <v>43816</v>
      </c>
      <c r="B262" s="90">
        <v>127.4295264</v>
      </c>
      <c r="C262" s="90">
        <v>121.94948771</v>
      </c>
      <c r="D262" s="90"/>
      <c r="E262" s="90"/>
      <c r="F262" s="90">
        <v>105.82310726999999</v>
      </c>
      <c r="G262" s="91">
        <v>128.13648666</v>
      </c>
      <c r="I262" s="92"/>
      <c r="AB262" s="93">
        <v>44728</v>
      </c>
    </row>
    <row r="263" spans="1:28" x14ac:dyDescent="0.3">
      <c r="A263" s="89">
        <v>43817</v>
      </c>
      <c r="B263" s="90">
        <v>128.06611697</v>
      </c>
      <c r="C263" s="90">
        <v>121.7421622</v>
      </c>
      <c r="D263" s="90"/>
      <c r="E263" s="90"/>
      <c r="F263" s="90">
        <v>105.84119095</v>
      </c>
      <c r="G263" s="91">
        <v>130.06963352</v>
      </c>
      <c r="I263" s="92"/>
      <c r="AB263" s="93">
        <v>44811</v>
      </c>
    </row>
    <row r="264" spans="1:28" x14ac:dyDescent="0.3">
      <c r="A264" s="89">
        <v>43818</v>
      </c>
      <c r="B264" s="90">
        <v>128.69037545</v>
      </c>
      <c r="C264" s="90">
        <v>120.66245318999999</v>
      </c>
      <c r="D264" s="90"/>
      <c r="E264" s="90"/>
      <c r="F264" s="90">
        <v>105.85927767</v>
      </c>
      <c r="G264" s="91">
        <v>130.99877832000001</v>
      </c>
      <c r="I264" s="92"/>
      <c r="AB264" s="93">
        <v>44846</v>
      </c>
    </row>
    <row r="265" spans="1:28" x14ac:dyDescent="0.3">
      <c r="A265" s="89">
        <v>43819</v>
      </c>
      <c r="B265" s="90">
        <v>129.77602388</v>
      </c>
      <c r="C265" s="90">
        <v>121.05690975</v>
      </c>
      <c r="D265" s="90"/>
      <c r="E265" s="90"/>
      <c r="F265" s="90">
        <v>105.87736741000001</v>
      </c>
      <c r="G265" s="91">
        <v>130.98720668000001</v>
      </c>
      <c r="I265" s="92"/>
      <c r="AB265" s="93">
        <v>44867</v>
      </c>
    </row>
    <row r="266" spans="1:28" x14ac:dyDescent="0.3">
      <c r="A266" s="89">
        <v>43822</v>
      </c>
      <c r="B266" s="90">
        <v>131.22270463999999</v>
      </c>
      <c r="C266" s="90">
        <v>121.44399177</v>
      </c>
      <c r="D266" s="90"/>
      <c r="E266" s="90"/>
      <c r="F266" s="90">
        <v>105.89546037</v>
      </c>
      <c r="G266" s="91">
        <v>131.83170895999999</v>
      </c>
      <c r="I266" s="92"/>
      <c r="AB266" s="93">
        <v>44880</v>
      </c>
    </row>
    <row r="267" spans="1:28" x14ac:dyDescent="0.3">
      <c r="A267" s="89">
        <v>43823</v>
      </c>
      <c r="B267" s="90"/>
      <c r="C267" s="90">
        <v>121.51963000000001</v>
      </c>
      <c r="D267" s="90"/>
      <c r="E267" s="90"/>
      <c r="F267" s="90">
        <v>105.91355636999999</v>
      </c>
      <c r="G267" s="91"/>
      <c r="I267" s="92"/>
      <c r="AB267" s="93">
        <v>44920</v>
      </c>
    </row>
    <row r="268" spans="1:28" x14ac:dyDescent="0.3">
      <c r="A268" s="89">
        <v>43824</v>
      </c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1:28" x14ac:dyDescent="0.3">
      <c r="A269" s="89">
        <v>43825</v>
      </c>
      <c r="B269" s="90">
        <v>133.30555071000001</v>
      </c>
      <c r="C269" s="90">
        <v>122.01822636</v>
      </c>
      <c r="D269" s="90"/>
      <c r="E269" s="90"/>
      <c r="F269" s="90">
        <v>105.93165539</v>
      </c>
      <c r="G269" s="91">
        <v>133.35628697999999</v>
      </c>
      <c r="I269" s="92"/>
      <c r="AB269" s="93">
        <v>44977</v>
      </c>
    </row>
    <row r="270" spans="1:28" x14ac:dyDescent="0.3">
      <c r="A270" s="89">
        <v>43826</v>
      </c>
      <c r="B270" s="90">
        <v>134.77264319</v>
      </c>
      <c r="C270" s="90">
        <v>122.20629997</v>
      </c>
      <c r="D270" s="90"/>
      <c r="E270" s="90"/>
      <c r="F270" s="90">
        <v>105.94975762999999</v>
      </c>
      <c r="G270" s="91">
        <v>132.59483427000001</v>
      </c>
      <c r="I270" s="92"/>
      <c r="AB270" s="93">
        <v>44978</v>
      </c>
    </row>
    <row r="271" spans="1:28" x14ac:dyDescent="0.3">
      <c r="A271" s="89">
        <v>43829</v>
      </c>
      <c r="B271" s="90">
        <v>135.97523378</v>
      </c>
      <c r="C271" s="90">
        <v>122.90125077</v>
      </c>
      <c r="D271" s="90"/>
      <c r="E271" s="90"/>
      <c r="F271" s="90">
        <v>105.9678629</v>
      </c>
      <c r="G271" s="91">
        <v>131.58372083</v>
      </c>
      <c r="I271" s="92"/>
      <c r="AB271" s="93">
        <v>45023</v>
      </c>
    </row>
    <row r="272" spans="1:28" x14ac:dyDescent="0.3">
      <c r="A272" s="89">
        <v>43830</v>
      </c>
      <c r="B272" s="90"/>
      <c r="C272" s="90">
        <v>122.97741815000001</v>
      </c>
      <c r="D272" s="90"/>
      <c r="E272" s="90"/>
      <c r="F272" s="90">
        <v>105.98597121</v>
      </c>
      <c r="G272" s="91"/>
      <c r="I272" s="92"/>
      <c r="AB272" s="93">
        <v>45037</v>
      </c>
    </row>
    <row r="273" spans="1:28" x14ac:dyDescent="0.3">
      <c r="A273" s="89">
        <v>43831</v>
      </c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1:28" x14ac:dyDescent="0.3">
      <c r="A274" s="89">
        <v>43832</v>
      </c>
      <c r="B274" s="90">
        <v>137.14763203000001</v>
      </c>
      <c r="C274" s="90">
        <v>122.85546329</v>
      </c>
      <c r="D274" s="90"/>
      <c r="E274" s="90"/>
      <c r="F274" s="90">
        <v>106.00408272999999</v>
      </c>
      <c r="G274" s="91">
        <v>134.91498826</v>
      </c>
      <c r="I274" s="92"/>
      <c r="AB274" s="93">
        <v>45085</v>
      </c>
    </row>
    <row r="275" spans="1:28" x14ac:dyDescent="0.3">
      <c r="A275" s="89">
        <v>43833</v>
      </c>
      <c r="B275" s="90">
        <v>138.36425567000001</v>
      </c>
      <c r="C275" s="90">
        <v>122.60086846999999</v>
      </c>
      <c r="D275" s="90"/>
      <c r="E275" s="90"/>
      <c r="F275" s="90">
        <v>106.02219728</v>
      </c>
      <c r="G275" s="91">
        <v>133.92913444999999</v>
      </c>
      <c r="I275" s="92"/>
      <c r="AB275" s="93">
        <v>45176</v>
      </c>
    </row>
    <row r="276" spans="1:28" x14ac:dyDescent="0.3">
      <c r="A276" s="89">
        <v>43836</v>
      </c>
      <c r="B276" s="90">
        <v>138.18310165</v>
      </c>
      <c r="C276" s="90">
        <v>122.04080693</v>
      </c>
      <c r="D276" s="90"/>
      <c r="E276" s="90"/>
      <c r="F276" s="90">
        <v>106.04031486</v>
      </c>
      <c r="G276" s="91">
        <v>132.9861765</v>
      </c>
      <c r="I276" s="92"/>
      <c r="AB276" s="93">
        <v>45211</v>
      </c>
    </row>
    <row r="277" spans="1:28" x14ac:dyDescent="0.3">
      <c r="A277" s="89">
        <v>43837</v>
      </c>
      <c r="B277" s="90">
        <v>137.77104001999999</v>
      </c>
      <c r="C277" s="90">
        <v>122.11333822</v>
      </c>
      <c r="D277" s="90"/>
      <c r="E277" s="90"/>
      <c r="F277" s="90">
        <v>106.05843566</v>
      </c>
      <c r="G277" s="91">
        <v>132.74042987000001</v>
      </c>
      <c r="I277" s="92"/>
      <c r="AB277" s="93">
        <v>45232</v>
      </c>
    </row>
    <row r="278" spans="1:28" x14ac:dyDescent="0.3">
      <c r="A278" s="89">
        <v>43838</v>
      </c>
      <c r="B278" s="90">
        <v>135.39562594</v>
      </c>
      <c r="C278" s="90">
        <v>122.44857138</v>
      </c>
      <c r="D278" s="90"/>
      <c r="E278" s="90"/>
      <c r="F278" s="90">
        <v>106.07655948999999</v>
      </c>
      <c r="G278" s="91">
        <v>132.26833647000001</v>
      </c>
      <c r="I278" s="92"/>
      <c r="AB278" s="93">
        <v>45245</v>
      </c>
    </row>
    <row r="279" spans="1:28" x14ac:dyDescent="0.3">
      <c r="A279" s="89">
        <v>43839</v>
      </c>
      <c r="B279" s="90">
        <v>134.69567398999999</v>
      </c>
      <c r="C279" s="90">
        <v>122.65570371</v>
      </c>
      <c r="D279" s="90"/>
      <c r="E279" s="90"/>
      <c r="F279" s="90">
        <v>106.09468653</v>
      </c>
      <c r="G279" s="91">
        <v>131.92708113</v>
      </c>
      <c r="I279" s="92"/>
      <c r="AB279" s="93">
        <v>45285</v>
      </c>
    </row>
    <row r="280" spans="1:28" x14ac:dyDescent="0.3">
      <c r="A280" s="89">
        <v>43840</v>
      </c>
      <c r="B280" s="90">
        <v>135.01290616</v>
      </c>
      <c r="C280" s="90">
        <v>122.79222849</v>
      </c>
      <c r="D280" s="90"/>
      <c r="E280" s="90"/>
      <c r="F280" s="90">
        <v>106.1128166</v>
      </c>
      <c r="G280" s="91">
        <v>131.42224124000001</v>
      </c>
      <c r="I280" s="92"/>
      <c r="AB280" s="93">
        <v>45292</v>
      </c>
    </row>
    <row r="281" spans="1:28" x14ac:dyDescent="0.3">
      <c r="A281" s="89">
        <v>43843</v>
      </c>
      <c r="B281" s="90">
        <v>135.20213982999999</v>
      </c>
      <c r="C281" s="90">
        <v>122.52936896</v>
      </c>
      <c r="D281" s="90"/>
      <c r="E281" s="90"/>
      <c r="F281" s="90">
        <v>106.13094971</v>
      </c>
      <c r="G281" s="91">
        <v>133.49519219000001</v>
      </c>
      <c r="I281" s="92"/>
      <c r="AB281" s="93">
        <v>45334</v>
      </c>
    </row>
    <row r="282" spans="1:28" x14ac:dyDescent="0.3">
      <c r="A282" s="89">
        <v>43844</v>
      </c>
      <c r="B282" s="90">
        <v>135.33524126</v>
      </c>
      <c r="C282" s="90">
        <v>122.99982562</v>
      </c>
      <c r="D282" s="90"/>
      <c r="E282" s="90"/>
      <c r="F282" s="90">
        <v>106.14908603000001</v>
      </c>
      <c r="G282" s="91">
        <v>133.84463984000001</v>
      </c>
      <c r="I282" s="92"/>
      <c r="AB282" s="93">
        <v>45335</v>
      </c>
    </row>
    <row r="283" spans="1:28" x14ac:dyDescent="0.3">
      <c r="A283" s="89">
        <v>43845</v>
      </c>
      <c r="B283" s="90">
        <v>135.02353726999999</v>
      </c>
      <c r="C283" s="90">
        <v>123.06766845</v>
      </c>
      <c r="D283" s="90"/>
      <c r="E283" s="90"/>
      <c r="F283" s="90">
        <v>106.16722539</v>
      </c>
      <c r="G283" s="91">
        <v>132.45871672000001</v>
      </c>
      <c r="I283" s="92"/>
      <c r="AB283" s="93">
        <v>45380</v>
      </c>
    </row>
    <row r="284" spans="1:28" x14ac:dyDescent="0.3">
      <c r="A284" s="89">
        <v>43846</v>
      </c>
      <c r="B284" s="90">
        <v>134.47497225000001</v>
      </c>
      <c r="C284" s="90">
        <v>122.76418756</v>
      </c>
      <c r="D284" s="90"/>
      <c r="E284" s="90"/>
      <c r="F284" s="90">
        <v>106.18536777</v>
      </c>
      <c r="G284" s="91">
        <v>132.78852556999999</v>
      </c>
      <c r="I284" s="92"/>
      <c r="AB284" s="93">
        <v>45403</v>
      </c>
    </row>
    <row r="285" spans="1:28" x14ac:dyDescent="0.3">
      <c r="A285" s="89">
        <v>43847</v>
      </c>
      <c r="B285" s="90">
        <v>133.99742302000001</v>
      </c>
      <c r="C285" s="90">
        <v>123.06243397999999</v>
      </c>
      <c r="D285" s="90"/>
      <c r="E285" s="90"/>
      <c r="F285" s="90">
        <v>106.20351337</v>
      </c>
      <c r="G285" s="91">
        <v>134.80712281000001</v>
      </c>
      <c r="I285" s="92"/>
      <c r="AB285" s="93">
        <v>45413</v>
      </c>
    </row>
    <row r="286" spans="1:28" x14ac:dyDescent="0.3">
      <c r="A286" s="89">
        <v>43850</v>
      </c>
      <c r="B286" s="90">
        <v>133.49350865</v>
      </c>
      <c r="C286" s="90">
        <v>122.79311337999999</v>
      </c>
      <c r="D286" s="90"/>
      <c r="E286" s="90"/>
      <c r="F286" s="90">
        <v>106.22166201</v>
      </c>
      <c r="G286" s="91">
        <v>135.24328381000001</v>
      </c>
      <c r="I286" s="92"/>
      <c r="AB286" s="93">
        <v>45442</v>
      </c>
    </row>
    <row r="287" spans="1:28" x14ac:dyDescent="0.3">
      <c r="A287" s="89">
        <v>43851</v>
      </c>
      <c r="B287" s="90">
        <v>132.93473777</v>
      </c>
      <c r="C287" s="90">
        <v>122.75152377000001</v>
      </c>
      <c r="D287" s="90"/>
      <c r="E287" s="90"/>
      <c r="F287" s="90">
        <v>106.23981367</v>
      </c>
      <c r="G287" s="91">
        <v>133.15471056999999</v>
      </c>
      <c r="I287" s="92"/>
      <c r="AB287" s="93">
        <v>45542</v>
      </c>
    </row>
    <row r="288" spans="1:28" x14ac:dyDescent="0.3">
      <c r="A288" s="89">
        <v>43852</v>
      </c>
      <c r="B288" s="90">
        <v>132.69319906999999</v>
      </c>
      <c r="C288" s="90">
        <v>123.20781386</v>
      </c>
      <c r="D288" s="90"/>
      <c r="E288" s="90"/>
      <c r="F288" s="90">
        <v>106.25796855</v>
      </c>
      <c r="G288" s="91">
        <v>134.70820062999999</v>
      </c>
      <c r="I288" s="92"/>
      <c r="AB288" s="93">
        <v>45577</v>
      </c>
    </row>
    <row r="289" spans="1:28" x14ac:dyDescent="0.3">
      <c r="A289" s="89">
        <v>43853</v>
      </c>
      <c r="B289" s="90">
        <v>132.72764384999999</v>
      </c>
      <c r="C289" s="90">
        <v>123.18238943999999</v>
      </c>
      <c r="D289" s="90"/>
      <c r="E289" s="90"/>
      <c r="F289" s="90">
        <v>106.27612646</v>
      </c>
      <c r="G289" s="91">
        <v>136.00107274000001</v>
      </c>
      <c r="I289" s="92"/>
      <c r="AB289" s="93">
        <v>45598</v>
      </c>
    </row>
    <row r="290" spans="1:28" x14ac:dyDescent="0.3">
      <c r="A290" s="89">
        <v>43854</v>
      </c>
      <c r="B290" s="90">
        <v>132.67236209999999</v>
      </c>
      <c r="C290" s="90">
        <v>123.2903366</v>
      </c>
      <c r="D290" s="90"/>
      <c r="E290" s="90"/>
      <c r="F290" s="90">
        <v>106.29428758</v>
      </c>
      <c r="G290" s="91">
        <v>134.69113331</v>
      </c>
      <c r="I290" s="92"/>
      <c r="AB290" s="93">
        <v>45611</v>
      </c>
    </row>
    <row r="291" spans="1:28" x14ac:dyDescent="0.3">
      <c r="A291" s="89">
        <v>43857</v>
      </c>
      <c r="B291" s="90">
        <v>131.49528617000001</v>
      </c>
      <c r="C291" s="90">
        <v>123.14575714999999</v>
      </c>
      <c r="D291" s="90"/>
      <c r="E291" s="90"/>
      <c r="F291" s="90">
        <v>106.31245174</v>
      </c>
      <c r="G291" s="91">
        <v>130.25986585000001</v>
      </c>
      <c r="I291" s="92"/>
      <c r="AB291" s="93">
        <v>45616</v>
      </c>
    </row>
    <row r="292" spans="1:28" x14ac:dyDescent="0.3">
      <c r="A292" s="89">
        <v>43858</v>
      </c>
      <c r="B292" s="90">
        <v>131.82952811000001</v>
      </c>
      <c r="C292" s="90">
        <v>123.36251992</v>
      </c>
      <c r="D292" s="90"/>
      <c r="E292" s="90"/>
      <c r="F292" s="90">
        <v>106.33061893</v>
      </c>
      <c r="G292" s="91">
        <v>132.53225409999999</v>
      </c>
      <c r="I292" s="92"/>
      <c r="AB292" s="93">
        <v>45650</v>
      </c>
    </row>
    <row r="293" spans="1:28" x14ac:dyDescent="0.3">
      <c r="A293" s="89">
        <v>43859</v>
      </c>
      <c r="B293" s="90">
        <v>131.31115543000001</v>
      </c>
      <c r="C293" s="90">
        <v>123.63178310000001</v>
      </c>
      <c r="D293" s="90"/>
      <c r="E293" s="90"/>
      <c r="F293" s="90">
        <v>106.34878933</v>
      </c>
      <c r="G293" s="91">
        <v>131.2873184</v>
      </c>
      <c r="I293" s="92"/>
      <c r="AB293" s="93">
        <v>45651</v>
      </c>
    </row>
    <row r="294" spans="1:28" x14ac:dyDescent="0.3">
      <c r="A294" s="89">
        <v>43860</v>
      </c>
      <c r="B294" s="90">
        <v>130.80724106</v>
      </c>
      <c r="C294" s="90">
        <v>123.47284904</v>
      </c>
      <c r="D294" s="90"/>
      <c r="E294" s="90"/>
      <c r="F294" s="90">
        <v>106.36696277</v>
      </c>
      <c r="G294" s="91">
        <v>131.45025440000001</v>
      </c>
      <c r="I294" s="92"/>
      <c r="AB294" s="93">
        <v>45657</v>
      </c>
    </row>
    <row r="295" spans="1:28" x14ac:dyDescent="0.3">
      <c r="A295" s="89">
        <v>43861</v>
      </c>
      <c r="B295" s="90">
        <v>130.85954609000001</v>
      </c>
      <c r="C295" s="90">
        <v>123.29882839</v>
      </c>
      <c r="D295" s="90"/>
      <c r="E295" s="90"/>
      <c r="F295" s="90">
        <v>106.38513942</v>
      </c>
      <c r="G295" s="91">
        <v>129.43918954</v>
      </c>
      <c r="I295" s="92"/>
      <c r="AB295" s="93">
        <v>45658</v>
      </c>
    </row>
    <row r="296" spans="1:28" x14ac:dyDescent="0.3">
      <c r="A296" s="89">
        <v>43864</v>
      </c>
      <c r="B296" s="90">
        <v>129.95462644</v>
      </c>
      <c r="C296" s="90">
        <v>123.57147405000001</v>
      </c>
      <c r="D296" s="90"/>
      <c r="E296" s="90"/>
      <c r="F296" s="90">
        <v>106.4033191</v>
      </c>
      <c r="G296" s="91">
        <v>130.42754656</v>
      </c>
      <c r="I296" s="92"/>
      <c r="AB296" s="93">
        <v>45719</v>
      </c>
    </row>
    <row r="297" spans="1:28" x14ac:dyDescent="0.3">
      <c r="A297" s="89">
        <v>43865</v>
      </c>
      <c r="B297" s="90">
        <v>130.06306370999999</v>
      </c>
      <c r="C297" s="90">
        <v>123.72863377</v>
      </c>
      <c r="D297" s="90"/>
      <c r="E297" s="90"/>
      <c r="F297" s="90">
        <v>106.42150181</v>
      </c>
      <c r="G297" s="91">
        <v>131.48287572999999</v>
      </c>
      <c r="I297" s="92"/>
      <c r="AB297" s="93">
        <v>45720</v>
      </c>
    </row>
    <row r="298" spans="1:28" x14ac:dyDescent="0.3">
      <c r="A298" s="89">
        <v>43866</v>
      </c>
      <c r="B298" s="90">
        <v>129.63356708000001</v>
      </c>
      <c r="C298" s="90">
        <v>124.1671769</v>
      </c>
      <c r="D298" s="90"/>
      <c r="E298" s="90"/>
      <c r="F298" s="90">
        <v>106.43968774</v>
      </c>
      <c r="G298" s="91">
        <v>132.0194267</v>
      </c>
      <c r="I298" s="92"/>
      <c r="AB298" s="93">
        <v>45765</v>
      </c>
    </row>
    <row r="299" spans="1:28" x14ac:dyDescent="0.3">
      <c r="A299" s="89">
        <v>43867</v>
      </c>
      <c r="B299" s="90">
        <v>129.39628081000001</v>
      </c>
      <c r="C299" s="90">
        <v>124.02354339999999</v>
      </c>
      <c r="D299" s="90"/>
      <c r="E299" s="90"/>
      <c r="F299" s="90">
        <v>106.45686388</v>
      </c>
      <c r="G299" s="91">
        <v>131.06559118000001</v>
      </c>
      <c r="I299" s="92"/>
      <c r="AB299" s="93">
        <v>45768</v>
      </c>
    </row>
    <row r="300" spans="1:28" x14ac:dyDescent="0.3">
      <c r="A300" s="89">
        <v>43868</v>
      </c>
      <c r="B300" s="90">
        <v>128.77584952999999</v>
      </c>
      <c r="C300" s="90">
        <v>123.88955414</v>
      </c>
      <c r="D300" s="90"/>
      <c r="E300" s="90"/>
      <c r="F300" s="90">
        <v>106.47404288</v>
      </c>
      <c r="G300" s="91">
        <v>129.45024917000001</v>
      </c>
      <c r="I300" s="92"/>
      <c r="AB300" s="93">
        <v>45778</v>
      </c>
    </row>
    <row r="301" spans="1:28" x14ac:dyDescent="0.3">
      <c r="A301" s="89">
        <v>43871</v>
      </c>
      <c r="B301" s="90">
        <v>127.76759554</v>
      </c>
      <c r="C301" s="90">
        <v>124.30123858</v>
      </c>
      <c r="D301" s="90"/>
      <c r="E301" s="90"/>
      <c r="F301" s="90">
        <v>106.49122455</v>
      </c>
      <c r="G301" s="91">
        <v>128.08487509</v>
      </c>
      <c r="I301" s="92"/>
      <c r="AB301" s="93">
        <v>45827</v>
      </c>
    </row>
    <row r="302" spans="1:28" x14ac:dyDescent="0.3">
      <c r="A302" s="89">
        <v>43872</v>
      </c>
      <c r="B302" s="90">
        <v>128.43692991</v>
      </c>
      <c r="C302" s="90">
        <v>124.68754219</v>
      </c>
      <c r="D302" s="90"/>
      <c r="E302" s="90"/>
      <c r="F302" s="90">
        <v>106.50840908000001</v>
      </c>
      <c r="G302" s="91">
        <v>131.27112721</v>
      </c>
      <c r="I302" s="92"/>
      <c r="AB302" s="93">
        <v>45907</v>
      </c>
    </row>
    <row r="303" spans="1:28" x14ac:dyDescent="0.3">
      <c r="A303" s="89">
        <v>43873</v>
      </c>
      <c r="B303" s="90">
        <v>129.02759409999999</v>
      </c>
      <c r="C303" s="90">
        <v>125.08592335</v>
      </c>
      <c r="D303" s="90"/>
      <c r="E303" s="90"/>
      <c r="F303" s="90">
        <v>106.52559629</v>
      </c>
      <c r="G303" s="91">
        <v>132.75429990999999</v>
      </c>
      <c r="I303" s="92"/>
      <c r="AB303" s="93">
        <v>45942</v>
      </c>
    </row>
    <row r="304" spans="1:28" x14ac:dyDescent="0.3">
      <c r="A304" s="89">
        <v>43874</v>
      </c>
      <c r="B304" s="90">
        <v>129.25722596</v>
      </c>
      <c r="C304" s="90">
        <v>124.93010866</v>
      </c>
      <c r="D304" s="90"/>
      <c r="E304" s="90"/>
      <c r="F304" s="90">
        <v>106.54278635</v>
      </c>
      <c r="G304" s="91">
        <v>131.60313206000001</v>
      </c>
      <c r="I304" s="92"/>
      <c r="AB304" s="93">
        <v>45963</v>
      </c>
    </row>
    <row r="305" spans="1:28" x14ac:dyDescent="0.3">
      <c r="A305" s="89">
        <v>43875</v>
      </c>
      <c r="B305" s="90">
        <v>129.6539788</v>
      </c>
      <c r="C305" s="90">
        <v>125.67589108999999</v>
      </c>
      <c r="D305" s="90"/>
      <c r="E305" s="90"/>
      <c r="F305" s="90">
        <v>106.55997908000001</v>
      </c>
      <c r="G305" s="91">
        <v>130.14479799</v>
      </c>
      <c r="I305" s="92"/>
      <c r="AB305" s="93">
        <v>45976</v>
      </c>
    </row>
    <row r="306" spans="1:28" x14ac:dyDescent="0.3">
      <c r="A306" s="89">
        <v>43878</v>
      </c>
      <c r="B306" s="90">
        <v>129.56978045</v>
      </c>
      <c r="C306" s="90">
        <v>125.38002634999999</v>
      </c>
      <c r="D306" s="90"/>
      <c r="E306" s="90"/>
      <c r="F306" s="90">
        <v>106.57717468</v>
      </c>
      <c r="G306" s="91">
        <v>131.20111707000001</v>
      </c>
      <c r="AB306" s="93">
        <v>46016</v>
      </c>
    </row>
    <row r="307" spans="1:28" x14ac:dyDescent="0.3">
      <c r="A307" s="89">
        <v>43879</v>
      </c>
      <c r="B307" s="90">
        <v>128.65167822999999</v>
      </c>
      <c r="C307" s="90">
        <v>125.3277916</v>
      </c>
      <c r="D307" s="90"/>
      <c r="E307" s="90"/>
      <c r="F307" s="90">
        <v>106.59437312</v>
      </c>
      <c r="G307" s="91">
        <v>130.82359937000001</v>
      </c>
      <c r="AB307" s="93">
        <v>46023</v>
      </c>
    </row>
    <row r="308" spans="1:28" x14ac:dyDescent="0.3">
      <c r="A308" s="89">
        <v>43880</v>
      </c>
      <c r="B308" s="90">
        <v>128.12267445000001</v>
      </c>
      <c r="C308" s="90">
        <v>125.63250956</v>
      </c>
      <c r="D308" s="90"/>
      <c r="E308" s="90"/>
      <c r="F308" s="90">
        <v>106.61157425</v>
      </c>
      <c r="G308" s="91">
        <v>132.57618538</v>
      </c>
      <c r="AB308" s="93">
        <v>46069</v>
      </c>
    </row>
    <row r="309" spans="1:28" x14ac:dyDescent="0.3">
      <c r="A309" s="89">
        <v>43881</v>
      </c>
      <c r="B309" s="90">
        <v>128.13117933000001</v>
      </c>
      <c r="C309" s="90">
        <v>125.33292975000001</v>
      </c>
      <c r="D309" s="90"/>
      <c r="E309" s="90"/>
      <c r="F309" s="90">
        <v>106.62877822</v>
      </c>
      <c r="G309" s="91">
        <v>130.37865438</v>
      </c>
      <c r="AB309" s="93">
        <v>46070</v>
      </c>
    </row>
    <row r="310" spans="1:28" x14ac:dyDescent="0.3">
      <c r="A310" s="89">
        <v>43882</v>
      </c>
      <c r="B310" s="90">
        <v>128.320413</v>
      </c>
      <c r="C310" s="90">
        <v>124.86060673999999</v>
      </c>
      <c r="D310" s="90"/>
      <c r="E310" s="90"/>
      <c r="F310" s="90">
        <v>106.64598488</v>
      </c>
      <c r="G310" s="91">
        <v>129.34913098999999</v>
      </c>
      <c r="AB310" s="93">
        <v>46115</v>
      </c>
    </row>
    <row r="311" spans="1:28" x14ac:dyDescent="0.3">
      <c r="A311" s="89">
        <v>43885</v>
      </c>
      <c r="B311" s="90"/>
      <c r="C311" s="90"/>
      <c r="D311" s="90"/>
      <c r="E311" s="90"/>
      <c r="F311" s="90"/>
      <c r="G311" s="91"/>
      <c r="AB311" s="93">
        <v>46133</v>
      </c>
    </row>
    <row r="312" spans="1:28" x14ac:dyDescent="0.3">
      <c r="A312" s="89">
        <v>43886</v>
      </c>
      <c r="B312" s="90"/>
      <c r="C312" s="90"/>
      <c r="D312" s="90"/>
      <c r="E312" s="90"/>
      <c r="F312" s="90"/>
      <c r="G312" s="91"/>
      <c r="AB312" s="93">
        <v>46143</v>
      </c>
    </row>
    <row r="313" spans="1:28" x14ac:dyDescent="0.3">
      <c r="A313" s="89">
        <v>43887</v>
      </c>
      <c r="B313" s="90">
        <v>126.41149179</v>
      </c>
      <c r="C313" s="90">
        <v>123.94824367</v>
      </c>
      <c r="D313" s="90"/>
      <c r="E313" s="90"/>
      <c r="F313" s="90">
        <v>106.66319439</v>
      </c>
      <c r="G313" s="91">
        <v>120.28851277</v>
      </c>
      <c r="AB313" s="93">
        <v>46177</v>
      </c>
    </row>
    <row r="314" spans="1:28" x14ac:dyDescent="0.3">
      <c r="A314" s="89">
        <v>43888</v>
      </c>
      <c r="B314" s="90">
        <v>126.40213642000001</v>
      </c>
      <c r="C314" s="90">
        <v>123.82151177</v>
      </c>
      <c r="D314" s="90"/>
      <c r="E314" s="90"/>
      <c r="F314" s="90">
        <v>106.68040658</v>
      </c>
      <c r="G314" s="91">
        <v>117.17685621</v>
      </c>
      <c r="AB314" s="93">
        <v>46272</v>
      </c>
    </row>
    <row r="315" spans="1:28" x14ac:dyDescent="0.3">
      <c r="A315" s="89">
        <v>43889</v>
      </c>
      <c r="B315" s="90">
        <v>126.03430019</v>
      </c>
      <c r="C315" s="90">
        <v>123.85293977000001</v>
      </c>
      <c r="D315" s="90"/>
      <c r="E315" s="90"/>
      <c r="F315" s="90">
        <v>106.69762162000001</v>
      </c>
      <c r="G315" s="91">
        <v>118.52862193999999</v>
      </c>
      <c r="AB315" s="93">
        <v>46307</v>
      </c>
    </row>
    <row r="316" spans="1:28" x14ac:dyDescent="0.3">
      <c r="A316" s="89">
        <v>43892</v>
      </c>
      <c r="B316" s="90">
        <v>126.94942570000001</v>
      </c>
      <c r="C316" s="90">
        <v>124.81742318000001</v>
      </c>
      <c r="D316" s="90"/>
      <c r="E316" s="90"/>
      <c r="F316" s="90">
        <v>106.71483934</v>
      </c>
      <c r="G316" s="91">
        <v>121.32065315</v>
      </c>
      <c r="AB316" s="93">
        <v>46328</v>
      </c>
    </row>
    <row r="317" spans="1:28" x14ac:dyDescent="0.3">
      <c r="A317" s="89">
        <v>43893</v>
      </c>
      <c r="B317" s="90">
        <v>127.53456172</v>
      </c>
      <c r="C317" s="90">
        <v>125.0494451</v>
      </c>
      <c r="D317" s="90"/>
      <c r="E317" s="90"/>
      <c r="F317" s="90">
        <v>106.73205991</v>
      </c>
      <c r="G317" s="91">
        <v>120.08239646</v>
      </c>
      <c r="AB317" s="93">
        <v>46341</v>
      </c>
    </row>
    <row r="318" spans="1:28" x14ac:dyDescent="0.3">
      <c r="A318" s="89">
        <v>43894</v>
      </c>
      <c r="B318" s="90">
        <v>127.69232731</v>
      </c>
      <c r="C318" s="90">
        <v>125.25853965</v>
      </c>
      <c r="D318" s="90"/>
      <c r="E318" s="90"/>
      <c r="F318" s="90">
        <v>106.74928334000001</v>
      </c>
      <c r="G318" s="91">
        <v>122.00199187</v>
      </c>
      <c r="AB318" s="93">
        <v>46381</v>
      </c>
    </row>
    <row r="319" spans="1:28" x14ac:dyDescent="0.3">
      <c r="A319" s="89">
        <v>43895</v>
      </c>
      <c r="B319" s="90">
        <v>127.3159862</v>
      </c>
      <c r="C319" s="90">
        <v>124.35865153</v>
      </c>
      <c r="D319" s="90"/>
      <c r="E319" s="90"/>
      <c r="F319" s="90">
        <v>106.76650943999999</v>
      </c>
      <c r="G319" s="91">
        <v>116.32314896</v>
      </c>
      <c r="AB319" s="93">
        <v>46388</v>
      </c>
    </row>
    <row r="320" spans="1:28" x14ac:dyDescent="0.3">
      <c r="A320" s="89">
        <v>43896</v>
      </c>
      <c r="B320" s="90">
        <v>126.14146173</v>
      </c>
      <c r="C320" s="90">
        <v>124.18713765</v>
      </c>
      <c r="D320" s="90"/>
      <c r="E320" s="90"/>
      <c r="F320" s="90">
        <v>106.7837384</v>
      </c>
      <c r="G320" s="91">
        <v>111.50280352999999</v>
      </c>
      <c r="AB320" s="93">
        <v>46426</v>
      </c>
    </row>
    <row r="321" spans="1:28" x14ac:dyDescent="0.3">
      <c r="A321" s="89">
        <v>43899</v>
      </c>
      <c r="B321" s="90">
        <v>121.66364034</v>
      </c>
      <c r="C321" s="90">
        <v>121.4836413</v>
      </c>
      <c r="D321" s="90"/>
      <c r="E321" s="90"/>
      <c r="F321" s="90">
        <v>106.80097004</v>
      </c>
      <c r="G321" s="91">
        <v>97.929085748000006</v>
      </c>
      <c r="AB321" s="93">
        <v>46427</v>
      </c>
    </row>
    <row r="322" spans="1:28" x14ac:dyDescent="0.3">
      <c r="A322" s="89">
        <v>43900</v>
      </c>
      <c r="B322" s="90">
        <v>123.392258</v>
      </c>
      <c r="C322" s="90">
        <v>121.69400245999999</v>
      </c>
      <c r="D322" s="90"/>
      <c r="E322" s="90"/>
      <c r="F322" s="90">
        <v>106.81820453</v>
      </c>
      <c r="G322" s="91">
        <v>104.92357994</v>
      </c>
      <c r="AB322" s="93">
        <v>46472</v>
      </c>
    </row>
    <row r="323" spans="1:28" x14ac:dyDescent="0.3">
      <c r="A323" s="89">
        <v>43901</v>
      </c>
      <c r="B323" s="90">
        <v>121.13123461000001</v>
      </c>
      <c r="C323" s="90">
        <v>116.50727086000001</v>
      </c>
      <c r="D323" s="90"/>
      <c r="E323" s="90"/>
      <c r="F323" s="90">
        <v>106.83544188</v>
      </c>
      <c r="G323" s="91">
        <v>96.909518294999998</v>
      </c>
      <c r="AB323" s="93">
        <v>46498</v>
      </c>
    </row>
    <row r="324" spans="1:28" x14ac:dyDescent="0.3">
      <c r="A324" s="89">
        <v>43902</v>
      </c>
      <c r="B324" s="90">
        <v>113.17491569000001</v>
      </c>
      <c r="C324" s="90">
        <v>111.16835471</v>
      </c>
      <c r="D324" s="90"/>
      <c r="E324" s="90"/>
      <c r="F324" s="90">
        <v>106.85268189999999</v>
      </c>
      <c r="G324" s="91">
        <v>82.585942196000005</v>
      </c>
      <c r="AB324" s="93">
        <v>46508</v>
      </c>
    </row>
    <row r="325" spans="1:28" x14ac:dyDescent="0.3">
      <c r="A325" s="89">
        <v>43903</v>
      </c>
      <c r="B325" s="90">
        <v>114.86143417</v>
      </c>
      <c r="C325" s="90">
        <v>117.1718248</v>
      </c>
      <c r="D325" s="90"/>
      <c r="E325" s="90"/>
      <c r="F325" s="90">
        <v>106.86992478000001</v>
      </c>
      <c r="G325" s="91">
        <v>94.072679695000005</v>
      </c>
      <c r="AB325" s="93">
        <v>46534</v>
      </c>
    </row>
    <row r="326" spans="1:28" x14ac:dyDescent="0.3">
      <c r="A326" s="89">
        <v>43906</v>
      </c>
      <c r="B326" s="90">
        <v>109.53482536999999</v>
      </c>
      <c r="C326" s="90">
        <v>116.26881333</v>
      </c>
      <c r="D326" s="90"/>
      <c r="E326" s="90"/>
      <c r="F326" s="90">
        <v>106.88717034</v>
      </c>
      <c r="G326" s="91">
        <v>80.976516849000006</v>
      </c>
      <c r="AB326" s="93">
        <v>46637</v>
      </c>
    </row>
    <row r="327" spans="1:28" x14ac:dyDescent="0.3">
      <c r="A327" s="89">
        <v>43907</v>
      </c>
      <c r="B327" s="90">
        <v>107.19980949000001</v>
      </c>
      <c r="C327" s="90">
        <v>117.00470479000001</v>
      </c>
      <c r="D327" s="90"/>
      <c r="E327" s="90"/>
      <c r="F327" s="90">
        <v>106.90441875</v>
      </c>
      <c r="G327" s="91">
        <v>84.901078393000006</v>
      </c>
      <c r="AB327" s="93">
        <v>46672</v>
      </c>
    </row>
    <row r="328" spans="1:28" x14ac:dyDescent="0.3">
      <c r="A328" s="89">
        <v>43908</v>
      </c>
      <c r="B328" s="90">
        <v>93.017065048999996</v>
      </c>
      <c r="C328" s="90">
        <v>112.46096785</v>
      </c>
      <c r="D328" s="90"/>
      <c r="E328" s="90"/>
      <c r="F328" s="90">
        <v>106.92166983</v>
      </c>
      <c r="G328" s="91">
        <v>76.114493031999999</v>
      </c>
      <c r="AB328" s="93">
        <v>46693</v>
      </c>
    </row>
    <row r="329" spans="1:28" x14ac:dyDescent="0.3">
      <c r="A329" s="89">
        <v>43909</v>
      </c>
      <c r="B329" s="90">
        <v>93.862875755999994</v>
      </c>
      <c r="C329" s="90">
        <v>112.70542261999999</v>
      </c>
      <c r="D329" s="90"/>
      <c r="E329" s="90"/>
      <c r="F329" s="90">
        <v>106.93688172</v>
      </c>
      <c r="G329" s="91">
        <v>77.749371439000001</v>
      </c>
      <c r="AB329" s="93">
        <v>46706</v>
      </c>
    </row>
    <row r="330" spans="1:28" x14ac:dyDescent="0.3">
      <c r="A330" s="89">
        <v>43910</v>
      </c>
      <c r="B330" s="90">
        <v>96.811093771000003</v>
      </c>
      <c r="C330" s="90">
        <v>112.12722579</v>
      </c>
      <c r="D330" s="90"/>
      <c r="E330" s="90"/>
      <c r="F330" s="90">
        <v>106.95209575</v>
      </c>
      <c r="G330" s="91">
        <v>76.312940428999994</v>
      </c>
      <c r="AB330" s="93">
        <v>46746</v>
      </c>
    </row>
    <row r="331" spans="1:28" x14ac:dyDescent="0.3">
      <c r="A331" s="89">
        <v>43913</v>
      </c>
      <c r="B331" s="90">
        <v>92.246522565999996</v>
      </c>
      <c r="C331" s="90">
        <v>109.73686358</v>
      </c>
      <c r="D331" s="90"/>
      <c r="E331" s="90"/>
      <c r="F331" s="90">
        <v>106.96731192999999</v>
      </c>
      <c r="G331" s="91">
        <v>72.330862023999998</v>
      </c>
      <c r="AB331" s="93">
        <v>46753</v>
      </c>
    </row>
    <row r="332" spans="1:28" x14ac:dyDescent="0.3">
      <c r="A332" s="89">
        <v>43914</v>
      </c>
      <c r="B332" s="90">
        <v>94.838385943000006</v>
      </c>
      <c r="C332" s="90">
        <v>111.44208614999999</v>
      </c>
      <c r="D332" s="90"/>
      <c r="E332" s="90"/>
      <c r="F332" s="90">
        <v>106.98253024</v>
      </c>
      <c r="G332" s="91">
        <v>79.339476582000003</v>
      </c>
      <c r="AB332" s="93">
        <v>46811</v>
      </c>
    </row>
    <row r="333" spans="1:28" x14ac:dyDescent="0.3">
      <c r="A333" s="89">
        <v>43915</v>
      </c>
      <c r="B333" s="90">
        <v>100.35975659</v>
      </c>
      <c r="C333" s="90">
        <v>113.69313446</v>
      </c>
      <c r="D333" s="90"/>
      <c r="E333" s="90"/>
      <c r="F333" s="90">
        <v>106.9977507</v>
      </c>
      <c r="G333" s="91">
        <v>85.286037442999998</v>
      </c>
      <c r="AB333" s="93">
        <v>46812</v>
      </c>
    </row>
    <row r="334" spans="1:28" x14ac:dyDescent="0.3">
      <c r="A334" s="89">
        <v>43916</v>
      </c>
      <c r="B334" s="90">
        <v>103.89736306</v>
      </c>
      <c r="C334" s="90">
        <v>115.07566727</v>
      </c>
      <c r="D334" s="90"/>
      <c r="E334" s="90"/>
      <c r="F334" s="90">
        <v>107.01297329000001</v>
      </c>
      <c r="G334" s="91">
        <v>88.419699463000001</v>
      </c>
      <c r="AB334" s="93">
        <v>46857</v>
      </c>
    </row>
    <row r="335" spans="1:28" x14ac:dyDescent="0.3">
      <c r="A335" s="89">
        <v>43917</v>
      </c>
      <c r="B335" s="90">
        <v>104.98641344000001</v>
      </c>
      <c r="C335" s="90">
        <v>115.04005169</v>
      </c>
      <c r="D335" s="90"/>
      <c r="E335" s="90"/>
      <c r="F335" s="90">
        <v>107.02819803</v>
      </c>
      <c r="G335" s="91">
        <v>83.548823396000003</v>
      </c>
      <c r="AB335" s="93">
        <v>46864</v>
      </c>
    </row>
    <row r="336" spans="1:28" x14ac:dyDescent="0.3">
      <c r="A336" s="89">
        <v>43920</v>
      </c>
      <c r="B336" s="90">
        <v>105.34574479</v>
      </c>
      <c r="C336" s="90">
        <v>115.37846902</v>
      </c>
      <c r="D336" s="90"/>
      <c r="E336" s="90"/>
      <c r="F336" s="90">
        <v>107.04342509</v>
      </c>
      <c r="G336" s="91">
        <v>84.926383537000007</v>
      </c>
      <c r="AB336" s="93">
        <v>46874</v>
      </c>
    </row>
    <row r="337" spans="1:28" x14ac:dyDescent="0.3">
      <c r="A337" s="89">
        <v>43921</v>
      </c>
      <c r="B337" s="90">
        <v>106.06015504</v>
      </c>
      <c r="C337" s="90">
        <v>115.21772885999999</v>
      </c>
      <c r="D337" s="90"/>
      <c r="E337" s="90"/>
      <c r="F337" s="90">
        <v>107.05865429000001</v>
      </c>
      <c r="G337" s="91">
        <v>83.083431763999997</v>
      </c>
      <c r="AB337" s="93">
        <v>46919</v>
      </c>
    </row>
    <row r="338" spans="1:28" x14ac:dyDescent="0.3">
      <c r="A338" s="89">
        <v>43922</v>
      </c>
      <c r="B338" s="90">
        <v>104.79250209</v>
      </c>
      <c r="C338" s="90">
        <v>114.52899709</v>
      </c>
      <c r="D338" s="90"/>
      <c r="E338" s="90"/>
      <c r="F338" s="90">
        <v>107.07388563000001</v>
      </c>
      <c r="G338" s="91">
        <v>80.747416548999993</v>
      </c>
      <c r="AB338" s="93">
        <v>47003</v>
      </c>
    </row>
    <row r="339" spans="1:28" x14ac:dyDescent="0.3">
      <c r="A339" s="89">
        <v>43923</v>
      </c>
      <c r="B339" s="90">
        <v>104.00367411000001</v>
      </c>
      <c r="C339" s="90">
        <v>114.25125662000001</v>
      </c>
      <c r="D339" s="90"/>
      <c r="E339" s="90"/>
      <c r="F339" s="90">
        <v>107.08911911</v>
      </c>
      <c r="G339" s="91">
        <v>82.211519370000005</v>
      </c>
      <c r="AB339" s="93">
        <v>47038</v>
      </c>
    </row>
    <row r="340" spans="1:28" x14ac:dyDescent="0.3">
      <c r="A340" s="89">
        <v>43924</v>
      </c>
      <c r="B340" s="90">
        <v>102.81299036</v>
      </c>
      <c r="C340" s="90">
        <v>113.23069173</v>
      </c>
      <c r="D340" s="90"/>
      <c r="E340" s="90"/>
      <c r="F340" s="90">
        <v>107.10435473</v>
      </c>
      <c r="G340" s="91">
        <v>79.121310742999995</v>
      </c>
      <c r="AB340" s="93">
        <v>47059</v>
      </c>
    </row>
    <row r="341" spans="1:28" x14ac:dyDescent="0.3">
      <c r="A341" s="89">
        <v>43927</v>
      </c>
      <c r="B341" s="90">
        <v>103.67921278</v>
      </c>
      <c r="C341" s="90">
        <v>113.67666032</v>
      </c>
      <c r="D341" s="90"/>
      <c r="E341" s="90"/>
      <c r="F341" s="90">
        <v>107.11959249</v>
      </c>
      <c r="G341" s="91">
        <v>84.281807819999997</v>
      </c>
      <c r="AB341" s="93">
        <v>47072</v>
      </c>
    </row>
    <row r="342" spans="1:28" x14ac:dyDescent="0.3">
      <c r="A342" s="89">
        <v>43928</v>
      </c>
      <c r="B342" s="90">
        <v>105.60599424</v>
      </c>
      <c r="C342" s="90">
        <v>114.03752875000001</v>
      </c>
      <c r="D342" s="90"/>
      <c r="E342" s="90"/>
      <c r="F342" s="90">
        <v>107.13483239999999</v>
      </c>
      <c r="G342" s="91">
        <v>86.881854447999999</v>
      </c>
      <c r="AB342" s="93">
        <v>47112</v>
      </c>
    </row>
    <row r="343" spans="1:28" x14ac:dyDescent="0.3">
      <c r="A343" s="89">
        <v>43929</v>
      </c>
      <c r="B343" s="90">
        <v>106.47306715000001</v>
      </c>
      <c r="C343" s="90">
        <v>114.48069531</v>
      </c>
      <c r="D343" s="90"/>
      <c r="E343" s="90"/>
      <c r="F343" s="90">
        <v>107.15007462</v>
      </c>
      <c r="G343" s="91">
        <v>89.460760358000002</v>
      </c>
      <c r="AB343" s="93">
        <v>47119</v>
      </c>
    </row>
    <row r="344" spans="1:28" x14ac:dyDescent="0.3">
      <c r="A344" s="89">
        <v>43930</v>
      </c>
      <c r="B344" s="90">
        <v>107.17046764</v>
      </c>
      <c r="C344" s="90">
        <v>115.20155354000001</v>
      </c>
      <c r="D344" s="90"/>
      <c r="E344" s="90"/>
      <c r="F344" s="90">
        <v>107.16531899</v>
      </c>
      <c r="G344" s="91">
        <v>88.388159059000003</v>
      </c>
      <c r="AB344" s="93">
        <v>47161</v>
      </c>
    </row>
    <row r="345" spans="1:28" x14ac:dyDescent="0.3">
      <c r="A345" s="89">
        <v>43931</v>
      </c>
      <c r="B345" s="90"/>
      <c r="C345" s="90"/>
      <c r="D345" s="90"/>
      <c r="E345" s="90"/>
      <c r="F345" s="90"/>
      <c r="G345" s="91"/>
      <c r="AB345" s="93">
        <v>47162</v>
      </c>
    </row>
    <row r="346" spans="1:28" x14ac:dyDescent="0.3">
      <c r="A346" s="89">
        <v>43934</v>
      </c>
      <c r="B346" s="90">
        <v>107.48727456</v>
      </c>
      <c r="C346" s="90">
        <v>115.35377676</v>
      </c>
      <c r="D346" s="90"/>
      <c r="E346" s="90"/>
      <c r="F346" s="90">
        <v>107.1805655</v>
      </c>
      <c r="G346" s="91">
        <v>89.701068198000002</v>
      </c>
      <c r="AB346" s="93">
        <v>47207</v>
      </c>
    </row>
    <row r="347" spans="1:28" x14ac:dyDescent="0.3">
      <c r="A347" s="89">
        <v>43935</v>
      </c>
      <c r="B347" s="90">
        <v>108.40197483</v>
      </c>
      <c r="C347" s="90">
        <v>116.12485766</v>
      </c>
      <c r="D347" s="90"/>
      <c r="E347" s="90"/>
      <c r="F347" s="90">
        <v>107.19581414</v>
      </c>
      <c r="G347" s="91">
        <v>90.932805172000002</v>
      </c>
      <c r="AB347" s="93">
        <v>47229</v>
      </c>
    </row>
    <row r="348" spans="1:28" x14ac:dyDescent="0.3">
      <c r="A348" s="89">
        <v>43936</v>
      </c>
      <c r="B348" s="90">
        <v>108.20083432</v>
      </c>
      <c r="C348" s="90">
        <v>117.00733839999999</v>
      </c>
      <c r="D348" s="90"/>
      <c r="E348" s="90"/>
      <c r="F348" s="90">
        <v>107.21106493000001</v>
      </c>
      <c r="G348" s="91">
        <v>89.696107298000001</v>
      </c>
      <c r="AB348" s="93">
        <v>47239</v>
      </c>
    </row>
    <row r="349" spans="1:28" x14ac:dyDescent="0.3">
      <c r="A349" s="89">
        <v>43937</v>
      </c>
      <c r="B349" s="90">
        <v>108.44492449000001</v>
      </c>
      <c r="C349" s="90">
        <v>117.98958516</v>
      </c>
      <c r="D349" s="90"/>
      <c r="E349" s="90"/>
      <c r="F349" s="90">
        <v>107.22631787</v>
      </c>
      <c r="G349" s="91">
        <v>88.535973412000004</v>
      </c>
      <c r="AB349" s="93">
        <v>47269</v>
      </c>
    </row>
    <row r="350" spans="1:28" x14ac:dyDescent="0.3">
      <c r="A350" s="89">
        <v>43938</v>
      </c>
      <c r="B350" s="90">
        <v>108.84040160000001</v>
      </c>
      <c r="C350" s="90">
        <v>118.76635475</v>
      </c>
      <c r="D350" s="90"/>
      <c r="E350" s="90"/>
      <c r="F350" s="90">
        <v>107.24157294</v>
      </c>
      <c r="G350" s="91">
        <v>89.87682744</v>
      </c>
      <c r="AB350" s="93">
        <v>47368</v>
      </c>
    </row>
    <row r="351" spans="1:28" x14ac:dyDescent="0.3">
      <c r="A351" s="89">
        <v>43941</v>
      </c>
      <c r="B351" s="90">
        <v>108.67328062999999</v>
      </c>
      <c r="C351" s="90">
        <v>119.33383391</v>
      </c>
      <c r="D351" s="90"/>
      <c r="E351" s="90"/>
      <c r="F351" s="90">
        <v>107.25683033</v>
      </c>
      <c r="G351" s="91">
        <v>89.856881435000005</v>
      </c>
      <c r="AB351" s="93">
        <v>47403</v>
      </c>
    </row>
    <row r="352" spans="1:28" x14ac:dyDescent="0.3">
      <c r="A352" s="89">
        <v>43942</v>
      </c>
      <c r="B352" s="90"/>
      <c r="C352" s="90"/>
      <c r="D352" s="90"/>
      <c r="E352" s="90"/>
      <c r="F352" s="90"/>
      <c r="G352" s="91"/>
      <c r="AB352" s="93">
        <v>47424</v>
      </c>
    </row>
    <row r="353" spans="1:28" x14ac:dyDescent="0.3">
      <c r="A353" s="89">
        <v>43943</v>
      </c>
      <c r="B353" s="90">
        <v>109.41788321</v>
      </c>
      <c r="C353" s="90">
        <v>119.59238508999999</v>
      </c>
      <c r="D353" s="90"/>
      <c r="E353" s="90"/>
      <c r="F353" s="90">
        <v>107.27208985999999</v>
      </c>
      <c r="G353" s="91">
        <v>91.807550741</v>
      </c>
      <c r="AB353" s="93">
        <v>47437</v>
      </c>
    </row>
    <row r="354" spans="1:28" x14ac:dyDescent="0.3">
      <c r="A354" s="89">
        <v>43944</v>
      </c>
      <c r="B354" s="90">
        <v>110.24625890999999</v>
      </c>
      <c r="C354" s="90">
        <v>118.16015733</v>
      </c>
      <c r="D354" s="90"/>
      <c r="E354" s="90"/>
      <c r="F354" s="90">
        <v>107.28735154</v>
      </c>
      <c r="G354" s="91">
        <v>90.653970705999996</v>
      </c>
      <c r="AB354" s="93">
        <v>47477</v>
      </c>
    </row>
    <row r="355" spans="1:28" x14ac:dyDescent="0.3">
      <c r="A355" s="89">
        <v>43945</v>
      </c>
      <c r="B355" s="90">
        <v>107.52427081</v>
      </c>
      <c r="C355" s="90">
        <v>113.56157526</v>
      </c>
      <c r="D355" s="90"/>
      <c r="E355" s="90"/>
      <c r="F355" s="90">
        <v>107.30261535</v>
      </c>
      <c r="G355" s="91">
        <v>85.712765910000002</v>
      </c>
      <c r="AB355" s="93">
        <v>47484</v>
      </c>
    </row>
    <row r="356" spans="1:28" x14ac:dyDescent="0.3">
      <c r="A356" s="89">
        <v>43948</v>
      </c>
      <c r="B356" s="90">
        <v>108.73111384000001</v>
      </c>
      <c r="C356" s="90">
        <v>113.68028174</v>
      </c>
      <c r="D356" s="90"/>
      <c r="E356" s="90"/>
      <c r="F356" s="90">
        <v>107.31788131</v>
      </c>
      <c r="G356" s="91">
        <v>89.021538613999994</v>
      </c>
      <c r="AB356" s="93">
        <v>47546</v>
      </c>
    </row>
    <row r="357" spans="1:28" x14ac:dyDescent="0.3">
      <c r="A357" s="89">
        <v>43949</v>
      </c>
      <c r="B357" s="90">
        <v>109.40980358</v>
      </c>
      <c r="C357" s="90">
        <v>116.44044305</v>
      </c>
      <c r="D357" s="90"/>
      <c r="E357" s="90"/>
      <c r="F357" s="90">
        <v>107.33314941</v>
      </c>
      <c r="G357" s="91">
        <v>92.518780023999994</v>
      </c>
      <c r="AB357" s="93">
        <v>47547</v>
      </c>
    </row>
    <row r="358" spans="1:28" x14ac:dyDescent="0.3">
      <c r="A358" s="89">
        <v>43950</v>
      </c>
      <c r="B358" s="90">
        <v>110.27687649000001</v>
      </c>
      <c r="C358" s="90">
        <v>117.04578381</v>
      </c>
      <c r="D358" s="90"/>
      <c r="E358" s="90"/>
      <c r="F358" s="90">
        <v>107.34841983</v>
      </c>
      <c r="G358" s="91">
        <v>94.633500392000002</v>
      </c>
      <c r="AB358" s="93">
        <v>47592</v>
      </c>
    </row>
    <row r="359" spans="1:28" x14ac:dyDescent="0.3">
      <c r="A359" s="89">
        <v>43951</v>
      </c>
      <c r="B359" s="90">
        <v>110.71742948000001</v>
      </c>
      <c r="C359" s="90">
        <v>116.73195052</v>
      </c>
      <c r="D359" s="90"/>
      <c r="E359" s="90"/>
      <c r="F359" s="90">
        <v>107.36369239</v>
      </c>
      <c r="G359" s="91">
        <v>91.601309267999994</v>
      </c>
      <c r="AB359" s="93">
        <v>47594</v>
      </c>
    </row>
    <row r="360" spans="1:28" x14ac:dyDescent="0.3">
      <c r="A360" s="89">
        <v>43952</v>
      </c>
      <c r="B360" s="90"/>
      <c r="C360" s="90"/>
      <c r="D360" s="90"/>
      <c r="E360" s="90"/>
      <c r="F360" s="90"/>
      <c r="G360" s="91"/>
      <c r="AB360" s="93">
        <v>47604</v>
      </c>
    </row>
    <row r="361" spans="1:28" x14ac:dyDescent="0.3">
      <c r="A361" s="89">
        <v>43955</v>
      </c>
      <c r="B361" s="90">
        <v>109.81888849000001</v>
      </c>
      <c r="C361" s="90">
        <v>116.62193607</v>
      </c>
      <c r="D361" s="90"/>
      <c r="E361" s="90"/>
      <c r="F361" s="90">
        <v>107.37896709</v>
      </c>
      <c r="G361" s="91">
        <v>89.747036175000005</v>
      </c>
      <c r="AB361" s="93">
        <v>47654</v>
      </c>
    </row>
    <row r="362" spans="1:28" x14ac:dyDescent="0.3">
      <c r="A362" s="89">
        <v>43956</v>
      </c>
      <c r="B362" s="90">
        <v>110.03406206</v>
      </c>
      <c r="C362" s="90">
        <v>116.77098133</v>
      </c>
      <c r="D362" s="90"/>
      <c r="E362" s="90"/>
      <c r="F362" s="90">
        <v>107.39424393</v>
      </c>
      <c r="G362" s="91">
        <v>90.423539153999997</v>
      </c>
      <c r="AB362" s="93">
        <v>47733</v>
      </c>
    </row>
    <row r="363" spans="1:28" x14ac:dyDescent="0.3">
      <c r="A363" s="89">
        <v>43957</v>
      </c>
      <c r="B363" s="90">
        <v>109.983458</v>
      </c>
      <c r="C363" s="90">
        <v>116.7136793</v>
      </c>
      <c r="D363" s="90"/>
      <c r="E363" s="90"/>
      <c r="F363" s="90">
        <v>107.40952291000001</v>
      </c>
      <c r="G363" s="91">
        <v>89.960332139000002</v>
      </c>
      <c r="AB363" s="93">
        <v>47768</v>
      </c>
    </row>
    <row r="364" spans="1:28" x14ac:dyDescent="0.3">
      <c r="A364" s="89">
        <v>43958</v>
      </c>
      <c r="B364" s="90">
        <v>109.71172695</v>
      </c>
      <c r="C364" s="90">
        <v>115.84638513</v>
      </c>
      <c r="D364" s="90"/>
      <c r="E364" s="90"/>
      <c r="F364" s="90">
        <v>107.42170830000001</v>
      </c>
      <c r="G364" s="91">
        <v>88.884965933999993</v>
      </c>
      <c r="AB364" s="93">
        <v>47789</v>
      </c>
    </row>
    <row r="365" spans="1:28" x14ac:dyDescent="0.3">
      <c r="A365" s="89">
        <v>43959</v>
      </c>
      <c r="B365" s="90">
        <v>109.83122057</v>
      </c>
      <c r="C365" s="90">
        <v>116.34622156</v>
      </c>
      <c r="D365" s="90"/>
      <c r="E365" s="90"/>
      <c r="F365" s="90">
        <v>107.43389513</v>
      </c>
      <c r="G365" s="91">
        <v>91.325342112000001</v>
      </c>
      <c r="AB365" s="93">
        <v>47802</v>
      </c>
    </row>
    <row r="366" spans="1:28" x14ac:dyDescent="0.3">
      <c r="A366" s="89">
        <v>43962</v>
      </c>
      <c r="B366" s="90">
        <v>110.05702524</v>
      </c>
      <c r="C366" s="90">
        <v>116.16826675</v>
      </c>
      <c r="D366" s="90"/>
      <c r="E366" s="90"/>
      <c r="F366" s="90">
        <v>107.44608337</v>
      </c>
      <c r="G366" s="91">
        <v>89.961378934999999</v>
      </c>
      <c r="AB366" s="93">
        <v>47842</v>
      </c>
    </row>
    <row r="367" spans="1:28" x14ac:dyDescent="0.3">
      <c r="A367" s="89">
        <v>43963</v>
      </c>
      <c r="B367" s="90">
        <v>109.7631815</v>
      </c>
      <c r="C367" s="90">
        <v>115.20179183</v>
      </c>
      <c r="D367" s="90"/>
      <c r="E367" s="90"/>
      <c r="F367" s="90">
        <v>107.45827305</v>
      </c>
      <c r="G367" s="91">
        <v>88.604356467000002</v>
      </c>
      <c r="AB367" s="93">
        <v>47849</v>
      </c>
    </row>
    <row r="368" spans="1:28" x14ac:dyDescent="0.3">
      <c r="A368" s="89">
        <v>43964</v>
      </c>
      <c r="B368" s="90">
        <v>108.80255486</v>
      </c>
      <c r="C368" s="90">
        <v>114.67971968000001</v>
      </c>
      <c r="D368" s="90"/>
      <c r="E368" s="90"/>
      <c r="F368" s="90">
        <v>107.47046397</v>
      </c>
      <c r="G368" s="91">
        <v>88.490858801000002</v>
      </c>
      <c r="AB368" s="93">
        <v>47903</v>
      </c>
    </row>
    <row r="369" spans="1:28" x14ac:dyDescent="0.3">
      <c r="A369" s="89">
        <v>43965</v>
      </c>
      <c r="B369" s="90">
        <v>108.35349699</v>
      </c>
      <c r="C369" s="90">
        <v>115.34168194</v>
      </c>
      <c r="D369" s="90"/>
      <c r="E369" s="90"/>
      <c r="F369" s="90">
        <v>107.48265633</v>
      </c>
      <c r="G369" s="91">
        <v>89.900175532000006</v>
      </c>
      <c r="AB369" s="93">
        <v>47904</v>
      </c>
    </row>
    <row r="370" spans="1:28" x14ac:dyDescent="0.3">
      <c r="A370" s="89">
        <v>43966</v>
      </c>
      <c r="B370" s="90">
        <v>109.00284488</v>
      </c>
      <c r="C370" s="90">
        <v>115.71617512</v>
      </c>
      <c r="D370" s="90"/>
      <c r="E370" s="90"/>
      <c r="F370" s="90">
        <v>107.49485011</v>
      </c>
      <c r="G370" s="91">
        <v>88.245567304999994</v>
      </c>
      <c r="AB370" s="93">
        <v>47949</v>
      </c>
    </row>
    <row r="371" spans="1:28" x14ac:dyDescent="0.3">
      <c r="A371" s="89">
        <v>43969</v>
      </c>
      <c r="B371" s="90">
        <v>109.02538282</v>
      </c>
      <c r="C371" s="90">
        <v>116.45895054</v>
      </c>
      <c r="D371" s="90"/>
      <c r="E371" s="90"/>
      <c r="F371" s="90">
        <v>107.50704531</v>
      </c>
      <c r="G371" s="91">
        <v>92.384585389999998</v>
      </c>
      <c r="AB371" s="93">
        <v>47959</v>
      </c>
    </row>
    <row r="372" spans="1:28" x14ac:dyDescent="0.3">
      <c r="A372" s="89">
        <v>43970</v>
      </c>
      <c r="B372" s="90">
        <v>109.17336779999999</v>
      </c>
      <c r="C372" s="90">
        <v>116.74035895</v>
      </c>
      <c r="D372" s="90"/>
      <c r="E372" s="90"/>
      <c r="F372" s="90">
        <v>107.51924176999999</v>
      </c>
      <c r="G372" s="91">
        <v>91.870358472000007</v>
      </c>
      <c r="AB372" s="93">
        <v>47969</v>
      </c>
    </row>
    <row r="373" spans="1:28" x14ac:dyDescent="0.3">
      <c r="A373" s="89">
        <v>43971</v>
      </c>
      <c r="B373" s="90">
        <v>109.28350605</v>
      </c>
      <c r="C373" s="90">
        <v>117.16575218</v>
      </c>
      <c r="D373" s="90"/>
      <c r="E373" s="90"/>
      <c r="F373" s="90">
        <v>107.53143965</v>
      </c>
      <c r="G373" s="91">
        <v>92.526995092999996</v>
      </c>
      <c r="AB373" s="93">
        <v>48011</v>
      </c>
    </row>
    <row r="374" spans="1:28" x14ac:dyDescent="0.3">
      <c r="A374" s="89">
        <v>43972</v>
      </c>
      <c r="B374" s="90">
        <v>109.52844671</v>
      </c>
      <c r="C374" s="90">
        <v>117.60247424000001</v>
      </c>
      <c r="D374" s="90"/>
      <c r="E374" s="90"/>
      <c r="F374" s="90">
        <v>107.54363897</v>
      </c>
      <c r="G374" s="91">
        <v>94.469984105999998</v>
      </c>
      <c r="AB374" s="93">
        <v>48098</v>
      </c>
    </row>
    <row r="375" spans="1:28" x14ac:dyDescent="0.3">
      <c r="A375" s="89">
        <v>43973</v>
      </c>
      <c r="B375" s="90">
        <v>110.05745048999999</v>
      </c>
      <c r="C375" s="90">
        <v>117.39587281999999</v>
      </c>
      <c r="D375" s="90"/>
      <c r="E375" s="90"/>
      <c r="F375" s="90">
        <v>107.55583970000001</v>
      </c>
      <c r="G375" s="91">
        <v>93.498421329999999</v>
      </c>
      <c r="AB375" s="93">
        <v>48133</v>
      </c>
    </row>
    <row r="376" spans="1:28" x14ac:dyDescent="0.3">
      <c r="A376" s="89">
        <v>43976</v>
      </c>
      <c r="B376" s="90">
        <v>110.74719657</v>
      </c>
      <c r="C376" s="90">
        <v>118.86002469</v>
      </c>
      <c r="D376" s="90"/>
      <c r="E376" s="90"/>
      <c r="F376" s="90">
        <v>107.56804169</v>
      </c>
      <c r="G376" s="91">
        <v>97.469724568999993</v>
      </c>
      <c r="AB376" s="93">
        <v>48154</v>
      </c>
    </row>
    <row r="377" spans="1:28" x14ac:dyDescent="0.3">
      <c r="A377" s="89">
        <v>43977</v>
      </c>
      <c r="B377" s="90">
        <v>111.22432056</v>
      </c>
      <c r="C377" s="90">
        <v>118.49649659000001</v>
      </c>
      <c r="D377" s="90"/>
      <c r="E377" s="90"/>
      <c r="F377" s="90">
        <v>107.58024511000001</v>
      </c>
      <c r="G377" s="91">
        <v>97.248338696000005</v>
      </c>
      <c r="AB377" s="93">
        <v>48167</v>
      </c>
    </row>
    <row r="378" spans="1:28" x14ac:dyDescent="0.3">
      <c r="A378" s="89">
        <v>43978</v>
      </c>
      <c r="B378" s="90">
        <v>111.75247385</v>
      </c>
      <c r="C378" s="90">
        <v>118.56507245</v>
      </c>
      <c r="D378" s="90"/>
      <c r="E378" s="90"/>
      <c r="F378" s="90">
        <v>107.59244995</v>
      </c>
      <c r="G378" s="91">
        <v>100.06710869</v>
      </c>
      <c r="AB378" s="93">
        <v>48207</v>
      </c>
    </row>
    <row r="379" spans="1:28" x14ac:dyDescent="0.3">
      <c r="A379" s="89">
        <v>43979</v>
      </c>
      <c r="B379" s="90">
        <v>112.27807568</v>
      </c>
      <c r="C379" s="90">
        <v>118.41588168</v>
      </c>
      <c r="D379" s="90"/>
      <c r="E379" s="90"/>
      <c r="F379" s="90">
        <v>107.60465622</v>
      </c>
      <c r="G379" s="91">
        <v>98.932518896000005</v>
      </c>
      <c r="AB379" s="93">
        <v>48214</v>
      </c>
    </row>
    <row r="380" spans="1:28" x14ac:dyDescent="0.3">
      <c r="A380" s="89">
        <v>43980</v>
      </c>
      <c r="B380" s="90">
        <v>113.01629961</v>
      </c>
      <c r="C380" s="90">
        <v>118.50437708</v>
      </c>
      <c r="D380" s="90"/>
      <c r="E380" s="90"/>
      <c r="F380" s="90">
        <v>107.61686392</v>
      </c>
      <c r="G380" s="91">
        <v>99.448520814999995</v>
      </c>
      <c r="AB380" s="93">
        <v>48253</v>
      </c>
    </row>
    <row r="381" spans="1:28" x14ac:dyDescent="0.3">
      <c r="A381" s="89">
        <v>43983</v>
      </c>
      <c r="B381" s="90">
        <v>113.80512759</v>
      </c>
      <c r="C381" s="90">
        <v>118.42557084000001</v>
      </c>
      <c r="D381" s="90"/>
      <c r="E381" s="90"/>
      <c r="F381" s="90">
        <v>107.62907287</v>
      </c>
      <c r="G381" s="91">
        <v>100.83382951</v>
      </c>
      <c r="AB381" s="93">
        <v>48254</v>
      </c>
    </row>
    <row r="382" spans="1:28" x14ac:dyDescent="0.3">
      <c r="A382" s="89">
        <v>43984</v>
      </c>
      <c r="B382" s="90">
        <v>115.01664830999999</v>
      </c>
      <c r="C382" s="90">
        <v>119.28174735</v>
      </c>
      <c r="D382" s="90"/>
      <c r="E382" s="90"/>
      <c r="F382" s="90">
        <v>107.64128324000001</v>
      </c>
      <c r="G382" s="91">
        <v>103.59450236000001</v>
      </c>
      <c r="AB382" s="93">
        <v>48299</v>
      </c>
    </row>
    <row r="383" spans="1:28" x14ac:dyDescent="0.3">
      <c r="A383" s="89">
        <v>43985</v>
      </c>
      <c r="B383" s="90">
        <v>116.10995113</v>
      </c>
      <c r="C383" s="90">
        <v>120.03021968</v>
      </c>
      <c r="D383" s="90"/>
      <c r="E383" s="90"/>
      <c r="F383" s="90">
        <v>107.65349504</v>
      </c>
      <c r="G383" s="91">
        <v>105.81980756999999</v>
      </c>
      <c r="AB383" s="93">
        <v>48325</v>
      </c>
    </row>
    <row r="384" spans="1:28" x14ac:dyDescent="0.3">
      <c r="A384" s="89">
        <v>43986</v>
      </c>
      <c r="B384" s="90">
        <v>116.72102705</v>
      </c>
      <c r="C384" s="90">
        <v>120.02393925</v>
      </c>
      <c r="D384" s="90"/>
      <c r="E384" s="90"/>
      <c r="F384" s="90">
        <v>107.66570827</v>
      </c>
      <c r="G384" s="91">
        <v>106.76018267000001</v>
      </c>
      <c r="AB384" s="93">
        <v>48335</v>
      </c>
    </row>
    <row r="385" spans="1:28" x14ac:dyDescent="0.3">
      <c r="A385" s="89">
        <v>43987</v>
      </c>
      <c r="B385" s="90">
        <v>117.91298653</v>
      </c>
      <c r="C385" s="90">
        <v>120.28495529999999</v>
      </c>
      <c r="D385" s="90"/>
      <c r="E385" s="90"/>
      <c r="F385" s="90">
        <v>107.67792274999999</v>
      </c>
      <c r="G385" s="91">
        <v>107.68005423</v>
      </c>
      <c r="AB385" s="93">
        <v>48361</v>
      </c>
    </row>
    <row r="386" spans="1:28" x14ac:dyDescent="0.3">
      <c r="A386" s="89">
        <v>43990</v>
      </c>
      <c r="B386" s="90">
        <v>118.79281677</v>
      </c>
      <c r="C386" s="90">
        <v>120.55362013</v>
      </c>
      <c r="D386" s="90"/>
      <c r="E386" s="90"/>
      <c r="F386" s="90">
        <v>107.69013866</v>
      </c>
      <c r="G386" s="91">
        <v>111.10217668</v>
      </c>
      <c r="AB386" s="93">
        <v>48464</v>
      </c>
    </row>
    <row r="387" spans="1:28" x14ac:dyDescent="0.3">
      <c r="A387" s="89">
        <v>43991</v>
      </c>
      <c r="B387" s="90">
        <v>118.74731564</v>
      </c>
      <c r="C387" s="90">
        <v>120.37069842</v>
      </c>
      <c r="D387" s="90"/>
      <c r="E387" s="90"/>
      <c r="F387" s="90">
        <v>107.70235599</v>
      </c>
      <c r="G387" s="91">
        <v>110.0802767</v>
      </c>
      <c r="AB387" s="93">
        <v>48499</v>
      </c>
    </row>
    <row r="388" spans="1:28" x14ac:dyDescent="0.3">
      <c r="A388" s="89">
        <v>43992</v>
      </c>
      <c r="B388" s="90">
        <v>119.04200987</v>
      </c>
      <c r="C388" s="90">
        <v>120.63766004</v>
      </c>
      <c r="D388" s="90"/>
      <c r="E388" s="90"/>
      <c r="F388" s="90">
        <v>107.71457475</v>
      </c>
      <c r="G388" s="91">
        <v>107.73571644</v>
      </c>
      <c r="AB388" s="93">
        <v>48520</v>
      </c>
    </row>
    <row r="389" spans="1:28" x14ac:dyDescent="0.3">
      <c r="A389" s="89">
        <v>43993</v>
      </c>
      <c r="B389" s="90"/>
      <c r="C389" s="90"/>
      <c r="D389" s="90"/>
      <c r="E389" s="90"/>
      <c r="F389" s="90"/>
      <c r="G389" s="91"/>
      <c r="AB389" s="93">
        <v>48533</v>
      </c>
    </row>
    <row r="390" spans="1:28" x14ac:dyDescent="0.3">
      <c r="A390" s="89">
        <v>43994</v>
      </c>
      <c r="B390" s="90">
        <v>118.30378594</v>
      </c>
      <c r="C390" s="90">
        <v>120.51040783000001</v>
      </c>
      <c r="D390" s="90"/>
      <c r="E390" s="90"/>
      <c r="F390" s="90">
        <v>107.72679476</v>
      </c>
      <c r="G390" s="91">
        <v>105.58442650000001</v>
      </c>
      <c r="AB390" s="93">
        <v>48573</v>
      </c>
    </row>
    <row r="391" spans="1:28" x14ac:dyDescent="0.3">
      <c r="A391" s="89">
        <v>43997</v>
      </c>
      <c r="B391" s="90">
        <v>118.12518338</v>
      </c>
      <c r="C391" s="90">
        <v>120.30878561999999</v>
      </c>
      <c r="D391" s="90"/>
      <c r="E391" s="90"/>
      <c r="F391" s="90">
        <v>107.73901619999999</v>
      </c>
      <c r="G391" s="91">
        <v>105.10682605</v>
      </c>
      <c r="AB391" s="93">
        <v>48580</v>
      </c>
    </row>
    <row r="392" spans="1:28" x14ac:dyDescent="0.3">
      <c r="A392" s="89">
        <v>43998</v>
      </c>
      <c r="B392" s="90">
        <v>118.36629684</v>
      </c>
      <c r="C392" s="90">
        <v>119.91066017</v>
      </c>
      <c r="D392" s="90"/>
      <c r="E392" s="90"/>
      <c r="F392" s="90">
        <v>107.75123907</v>
      </c>
      <c r="G392" s="91">
        <v>106.42174912999999</v>
      </c>
      <c r="AB392" s="93">
        <v>48638</v>
      </c>
    </row>
    <row r="393" spans="1:28" x14ac:dyDescent="0.3">
      <c r="A393" s="89">
        <v>43999</v>
      </c>
      <c r="B393" s="90">
        <v>118.60358309999999</v>
      </c>
      <c r="C393" s="90">
        <v>120.51611149</v>
      </c>
      <c r="D393" s="90"/>
      <c r="E393" s="90"/>
      <c r="F393" s="90">
        <v>107.76346336</v>
      </c>
      <c r="G393" s="91">
        <v>108.71573323</v>
      </c>
      <c r="AB393" s="93">
        <v>48639</v>
      </c>
    </row>
    <row r="394" spans="1:28" x14ac:dyDescent="0.3">
      <c r="A394" s="89">
        <v>44000</v>
      </c>
      <c r="B394" s="90">
        <v>118.84171985</v>
      </c>
      <c r="C394" s="90">
        <v>119.97216482</v>
      </c>
      <c r="D394" s="90"/>
      <c r="E394" s="90"/>
      <c r="F394" s="90">
        <v>107.77256034</v>
      </c>
      <c r="G394" s="91">
        <v>109.37333700000001</v>
      </c>
      <c r="AB394" s="93">
        <v>48684</v>
      </c>
    </row>
    <row r="395" spans="1:28" x14ac:dyDescent="0.3">
      <c r="A395" s="89">
        <v>44001</v>
      </c>
      <c r="B395" s="90">
        <v>119.23889792999999</v>
      </c>
      <c r="C395" s="90">
        <v>119.98006458</v>
      </c>
      <c r="D395" s="90"/>
      <c r="E395" s="90"/>
      <c r="F395" s="90">
        <v>107.78165821</v>
      </c>
      <c r="G395" s="91">
        <v>109.88178379</v>
      </c>
      <c r="AB395" s="93">
        <v>48690</v>
      </c>
    </row>
    <row r="396" spans="1:28" x14ac:dyDescent="0.3">
      <c r="A396" s="89">
        <v>44004</v>
      </c>
      <c r="B396" s="90">
        <v>118.74603990999999</v>
      </c>
      <c r="C396" s="90">
        <v>119.30537074999999</v>
      </c>
      <c r="D396" s="90"/>
      <c r="E396" s="90"/>
      <c r="F396" s="90">
        <v>107.79075679</v>
      </c>
      <c r="G396" s="91">
        <v>108.47527746999999</v>
      </c>
      <c r="AB396" s="93">
        <v>48700</v>
      </c>
    </row>
    <row r="397" spans="1:28" x14ac:dyDescent="0.3">
      <c r="A397" s="89">
        <v>44005</v>
      </c>
      <c r="B397" s="90">
        <v>118.79239153</v>
      </c>
      <c r="C397" s="90">
        <v>119.81624664</v>
      </c>
      <c r="D397" s="90"/>
      <c r="E397" s="90"/>
      <c r="F397" s="90">
        <v>107.79985609000001</v>
      </c>
      <c r="G397" s="91">
        <v>109.20257279</v>
      </c>
      <c r="AB397" s="93">
        <v>48746</v>
      </c>
    </row>
    <row r="398" spans="1:28" x14ac:dyDescent="0.3">
      <c r="A398" s="89">
        <v>44006</v>
      </c>
      <c r="B398" s="90">
        <v>118.50365072</v>
      </c>
      <c r="C398" s="90">
        <v>119.39474016</v>
      </c>
      <c r="D398" s="90"/>
      <c r="E398" s="90"/>
      <c r="F398" s="90">
        <v>107.80895628</v>
      </c>
      <c r="G398" s="91">
        <v>107.38456205999999</v>
      </c>
      <c r="AB398" s="93">
        <v>48829</v>
      </c>
    </row>
    <row r="399" spans="1:28" x14ac:dyDescent="0.3">
      <c r="A399" s="89">
        <v>44007</v>
      </c>
      <c r="B399" s="90">
        <v>118.77283029</v>
      </c>
      <c r="C399" s="90">
        <v>120.29807024999999</v>
      </c>
      <c r="D399" s="90"/>
      <c r="E399" s="90"/>
      <c r="F399" s="90">
        <v>107.81805718</v>
      </c>
      <c r="G399" s="91">
        <v>109.21159571</v>
      </c>
      <c r="AB399" s="93">
        <v>48864</v>
      </c>
    </row>
    <row r="400" spans="1:28" x14ac:dyDescent="0.3">
      <c r="A400" s="89">
        <v>44008</v>
      </c>
      <c r="B400" s="90">
        <v>118.65929009</v>
      </c>
      <c r="C400" s="90">
        <v>119.96340519</v>
      </c>
      <c r="D400" s="90"/>
      <c r="E400" s="90"/>
      <c r="F400" s="90">
        <v>107.82715880000001</v>
      </c>
      <c r="G400" s="91">
        <v>106.76687305999999</v>
      </c>
      <c r="AB400" s="93">
        <v>48885</v>
      </c>
    </row>
    <row r="401" spans="1:28" x14ac:dyDescent="0.3">
      <c r="A401" s="89">
        <v>44011</v>
      </c>
      <c r="B401" s="90">
        <v>118.52576342</v>
      </c>
      <c r="C401" s="90">
        <v>120.61325088</v>
      </c>
      <c r="D401" s="90"/>
      <c r="E401" s="90"/>
      <c r="F401" s="90">
        <v>107.83626131</v>
      </c>
      <c r="G401" s="91">
        <v>108.92971188999999</v>
      </c>
      <c r="AB401" s="93">
        <v>48898</v>
      </c>
    </row>
    <row r="402" spans="1:28" x14ac:dyDescent="0.3">
      <c r="A402" s="89">
        <v>44012</v>
      </c>
      <c r="B402" s="90">
        <v>119.33542837</v>
      </c>
      <c r="C402" s="90">
        <v>120.93156473000001</v>
      </c>
      <c r="D402" s="90"/>
      <c r="E402" s="90"/>
      <c r="F402" s="90">
        <v>107.84536453</v>
      </c>
      <c r="G402" s="91">
        <v>108.15652824</v>
      </c>
      <c r="AB402" s="93">
        <v>48938</v>
      </c>
    </row>
    <row r="403" spans="1:28" x14ac:dyDescent="0.3">
      <c r="A403" s="89">
        <v>44013</v>
      </c>
      <c r="B403" s="90">
        <v>119.7504667</v>
      </c>
      <c r="C403" s="90">
        <v>121.88150369</v>
      </c>
      <c r="D403" s="90"/>
      <c r="E403" s="90"/>
      <c r="F403" s="90">
        <v>107.85446847</v>
      </c>
      <c r="G403" s="91">
        <v>109.46204154</v>
      </c>
      <c r="AB403" s="93">
        <v>48945</v>
      </c>
    </row>
    <row r="404" spans="1:28" x14ac:dyDescent="0.3">
      <c r="A404" s="89">
        <v>44014</v>
      </c>
      <c r="B404" s="90">
        <v>119.62757113000001</v>
      </c>
      <c r="C404" s="90">
        <v>121.93846679000001</v>
      </c>
      <c r="D404" s="90"/>
      <c r="E404" s="90"/>
      <c r="F404" s="90">
        <v>107.86357312</v>
      </c>
      <c r="G404" s="91">
        <v>109.49817874</v>
      </c>
      <c r="AB404" s="93">
        <v>48995</v>
      </c>
    </row>
    <row r="405" spans="1:28" x14ac:dyDescent="0.3">
      <c r="A405" s="89">
        <v>44015</v>
      </c>
      <c r="B405" s="90">
        <v>119.62799637000001</v>
      </c>
      <c r="C405" s="90">
        <v>122.56704592</v>
      </c>
      <c r="D405" s="90"/>
      <c r="E405" s="90"/>
      <c r="F405" s="90">
        <v>107.87267866000001</v>
      </c>
      <c r="G405" s="91">
        <v>110.10109882</v>
      </c>
      <c r="AB405" s="93">
        <v>48996</v>
      </c>
    </row>
    <row r="406" spans="1:28" x14ac:dyDescent="0.3">
      <c r="A406" s="89">
        <v>44018</v>
      </c>
      <c r="B406" s="90">
        <v>119.17085886</v>
      </c>
      <c r="C406" s="90">
        <v>122.85875743</v>
      </c>
      <c r="D406" s="90"/>
      <c r="E406" s="90"/>
      <c r="F406" s="90">
        <v>107.88178492</v>
      </c>
      <c r="G406" s="91">
        <v>112.57279921999999</v>
      </c>
      <c r="AB406" s="93">
        <v>49041</v>
      </c>
    </row>
    <row r="407" spans="1:28" x14ac:dyDescent="0.3">
      <c r="A407" s="89">
        <v>44019</v>
      </c>
      <c r="B407" s="90">
        <v>118.99735923</v>
      </c>
      <c r="C407" s="90">
        <v>122.52288303</v>
      </c>
      <c r="D407" s="90"/>
      <c r="E407" s="90"/>
      <c r="F407" s="90">
        <v>107.89089189000001</v>
      </c>
      <c r="G407" s="91">
        <v>111.23458494</v>
      </c>
      <c r="AB407" s="93">
        <v>49055</v>
      </c>
    </row>
    <row r="408" spans="1:28" x14ac:dyDescent="0.3">
      <c r="A408" s="89">
        <v>44020</v>
      </c>
      <c r="B408" s="90">
        <v>118.20002636</v>
      </c>
      <c r="C408" s="90">
        <v>122.62194207</v>
      </c>
      <c r="D408" s="90"/>
      <c r="E408" s="90"/>
      <c r="F408" s="90">
        <v>107.89999975000001</v>
      </c>
      <c r="G408" s="91">
        <v>113.5202857</v>
      </c>
      <c r="AB408" s="93">
        <v>49065</v>
      </c>
    </row>
    <row r="409" spans="1:28" x14ac:dyDescent="0.3">
      <c r="A409" s="89">
        <v>44021</v>
      </c>
      <c r="B409" s="90">
        <v>117.62679718</v>
      </c>
      <c r="C409" s="90">
        <v>123.13534273</v>
      </c>
      <c r="D409" s="90"/>
      <c r="E409" s="90"/>
      <c r="F409" s="90">
        <v>107.90910833</v>
      </c>
      <c r="G409" s="91">
        <v>112.82672678</v>
      </c>
      <c r="AB409" s="93">
        <v>49103</v>
      </c>
    </row>
    <row r="410" spans="1:28" x14ac:dyDescent="0.3">
      <c r="A410" s="89">
        <v>44022</v>
      </c>
      <c r="B410" s="90">
        <v>117.66124196</v>
      </c>
      <c r="C410" s="90">
        <v>123.73389138</v>
      </c>
      <c r="D410" s="90"/>
      <c r="E410" s="90"/>
      <c r="F410" s="90">
        <v>107.91821761999999</v>
      </c>
      <c r="G410" s="91">
        <v>113.81833795999999</v>
      </c>
      <c r="AB410" s="93">
        <v>49194</v>
      </c>
    </row>
    <row r="411" spans="1:28" x14ac:dyDescent="0.3">
      <c r="A411" s="89">
        <v>44025</v>
      </c>
      <c r="B411" s="90">
        <v>116.99233284</v>
      </c>
      <c r="C411" s="90">
        <v>123.559966</v>
      </c>
      <c r="D411" s="90"/>
      <c r="E411" s="90"/>
      <c r="F411" s="90">
        <v>107.9273278</v>
      </c>
      <c r="G411" s="91">
        <v>112.29960835</v>
      </c>
      <c r="AB411" s="93">
        <v>49229</v>
      </c>
    </row>
    <row r="412" spans="1:28" x14ac:dyDescent="0.3">
      <c r="A412" s="89">
        <v>44026</v>
      </c>
      <c r="B412" s="90">
        <v>116.63172575999999</v>
      </c>
      <c r="C412" s="90">
        <v>123.40593062000001</v>
      </c>
      <c r="D412" s="90"/>
      <c r="E412" s="90"/>
      <c r="F412" s="90">
        <v>107.9364387</v>
      </c>
      <c r="G412" s="91">
        <v>114.28302415</v>
      </c>
      <c r="AB412" s="93">
        <v>44189</v>
      </c>
    </row>
    <row r="413" spans="1:28" x14ac:dyDescent="0.3">
      <c r="A413" s="89">
        <v>44027</v>
      </c>
      <c r="B413" s="90">
        <v>116.78183697</v>
      </c>
      <c r="C413" s="90">
        <v>123.40750446</v>
      </c>
      <c r="D413" s="90"/>
      <c r="E413" s="90"/>
      <c r="F413" s="90">
        <v>107.94555031</v>
      </c>
      <c r="G413" s="91">
        <v>115.81943551000001</v>
      </c>
      <c r="AB413" s="93">
        <v>49263</v>
      </c>
    </row>
    <row r="414" spans="1:28" x14ac:dyDescent="0.3">
      <c r="A414" s="89">
        <v>44028</v>
      </c>
      <c r="B414" s="90">
        <v>116.66319383</v>
      </c>
      <c r="C414" s="90">
        <v>123.58664318</v>
      </c>
      <c r="D414" s="90"/>
      <c r="E414" s="90"/>
      <c r="F414" s="90">
        <v>107.95466281</v>
      </c>
      <c r="G414" s="91">
        <v>114.41164345999999</v>
      </c>
      <c r="AB414" s="93">
        <v>49303</v>
      </c>
    </row>
    <row r="415" spans="1:28" x14ac:dyDescent="0.3">
      <c r="A415" s="89">
        <v>44029</v>
      </c>
      <c r="B415" s="90">
        <v>116.58664988</v>
      </c>
      <c r="C415" s="90">
        <v>124.37588733</v>
      </c>
      <c r="D415" s="90"/>
      <c r="E415" s="90"/>
      <c r="F415" s="90">
        <v>107.96377603000001</v>
      </c>
      <c r="G415" s="91">
        <v>117.06843323</v>
      </c>
      <c r="AB415" s="93">
        <v>49310</v>
      </c>
    </row>
    <row r="416" spans="1:28" x14ac:dyDescent="0.3">
      <c r="A416" s="89">
        <v>44032</v>
      </c>
      <c r="B416" s="90">
        <v>115.85820656999999</v>
      </c>
      <c r="C416" s="90">
        <v>124.29525501000001</v>
      </c>
      <c r="D416" s="90"/>
      <c r="E416" s="90"/>
      <c r="F416" s="90">
        <v>107.97288996</v>
      </c>
      <c r="G416" s="91">
        <v>118.81853879000001</v>
      </c>
      <c r="AB416" s="93">
        <v>49345</v>
      </c>
    </row>
    <row r="417" spans="1:28" x14ac:dyDescent="0.3">
      <c r="A417" s="89">
        <v>44033</v>
      </c>
      <c r="B417" s="90">
        <v>116.18479411</v>
      </c>
      <c r="C417" s="90">
        <v>124.40203884</v>
      </c>
      <c r="D417" s="90"/>
      <c r="E417" s="90"/>
      <c r="F417" s="90">
        <v>107.9820046</v>
      </c>
      <c r="G417" s="91">
        <v>118.6858347</v>
      </c>
      <c r="AB417" s="93">
        <v>49346</v>
      </c>
    </row>
    <row r="418" spans="1:28" x14ac:dyDescent="0.3">
      <c r="A418" s="89">
        <v>44034</v>
      </c>
      <c r="B418" s="90">
        <v>116.33362957999999</v>
      </c>
      <c r="C418" s="90">
        <v>124.62888264999999</v>
      </c>
      <c r="D418" s="90"/>
      <c r="E418" s="90"/>
      <c r="F418" s="90">
        <v>107.99112013</v>
      </c>
      <c r="G418" s="91">
        <v>118.66288485</v>
      </c>
      <c r="AB418" s="93">
        <v>49391</v>
      </c>
    </row>
    <row r="419" spans="1:28" x14ac:dyDescent="0.3">
      <c r="A419" s="89">
        <v>44035</v>
      </c>
      <c r="B419" s="90">
        <v>116.21243499000001</v>
      </c>
      <c r="C419" s="90">
        <v>124.46800334</v>
      </c>
      <c r="D419" s="90"/>
      <c r="E419" s="90"/>
      <c r="F419" s="90">
        <v>108.00023638</v>
      </c>
      <c r="G419" s="91">
        <v>116.39149788</v>
      </c>
      <c r="AB419" s="93">
        <v>49420</v>
      </c>
    </row>
    <row r="420" spans="1:28" x14ac:dyDescent="0.3">
      <c r="A420" s="89">
        <v>44036</v>
      </c>
      <c r="B420" s="90">
        <v>116.1307881</v>
      </c>
      <c r="C420" s="90">
        <v>124.79347055</v>
      </c>
      <c r="D420" s="90"/>
      <c r="E420" s="90"/>
      <c r="F420" s="90">
        <v>108.00935335</v>
      </c>
      <c r="G420" s="91">
        <v>116.49193336</v>
      </c>
      <c r="AB420" s="93">
        <v>49430</v>
      </c>
    </row>
    <row r="421" spans="1:28" x14ac:dyDescent="0.3">
      <c r="A421" s="89">
        <v>44039</v>
      </c>
      <c r="B421" s="90">
        <v>115.78421408</v>
      </c>
      <c r="C421" s="90">
        <v>125.30149709</v>
      </c>
      <c r="D421" s="90"/>
      <c r="E421" s="90"/>
      <c r="F421" s="90">
        <v>108.01847119999999</v>
      </c>
      <c r="G421" s="91">
        <v>118.8762377</v>
      </c>
      <c r="AB421" s="93">
        <v>49453</v>
      </c>
    </row>
    <row r="422" spans="1:28" x14ac:dyDescent="0.3">
      <c r="A422" s="89">
        <v>44040</v>
      </c>
      <c r="B422" s="90">
        <v>115.78166262000001</v>
      </c>
      <c r="C422" s="90">
        <v>125.13892715999999</v>
      </c>
      <c r="D422" s="90"/>
      <c r="E422" s="90"/>
      <c r="F422" s="90">
        <v>108.02758977000001</v>
      </c>
      <c r="G422" s="91">
        <v>118.45750812</v>
      </c>
      <c r="AB422" s="93">
        <v>49559</v>
      </c>
    </row>
    <row r="423" spans="1:28" x14ac:dyDescent="0.3">
      <c r="A423" s="89">
        <v>44041</v>
      </c>
      <c r="B423" s="90">
        <v>115.80420056</v>
      </c>
      <c r="C423" s="90">
        <v>125.20443403</v>
      </c>
      <c r="D423" s="90"/>
      <c r="E423" s="90"/>
      <c r="F423" s="90">
        <v>108.03670905</v>
      </c>
      <c r="G423" s="91">
        <v>120.15980243</v>
      </c>
      <c r="AB423" s="93">
        <v>49594</v>
      </c>
    </row>
    <row r="424" spans="1:28" x14ac:dyDescent="0.3">
      <c r="A424" s="89">
        <v>44042</v>
      </c>
      <c r="B424" s="90">
        <v>116.24687977000001</v>
      </c>
      <c r="C424" s="90">
        <v>126.16087241</v>
      </c>
      <c r="D424" s="90"/>
      <c r="E424" s="90"/>
      <c r="F424" s="90">
        <v>108.04582923</v>
      </c>
      <c r="G424" s="91">
        <v>119.48112621999999</v>
      </c>
      <c r="AB424" s="93">
        <v>49615</v>
      </c>
    </row>
    <row r="425" spans="1:28" x14ac:dyDescent="0.3">
      <c r="A425" s="89">
        <v>44043</v>
      </c>
      <c r="B425" s="90">
        <v>116.22434182000001</v>
      </c>
      <c r="C425" s="90">
        <v>126.23571273</v>
      </c>
      <c r="D425" s="90"/>
      <c r="E425" s="90"/>
      <c r="F425" s="90">
        <v>108.05495012</v>
      </c>
      <c r="G425" s="91">
        <v>117.09572956</v>
      </c>
      <c r="AB425" s="93">
        <v>49628</v>
      </c>
    </row>
    <row r="426" spans="1:28" x14ac:dyDescent="0.3">
      <c r="A426" s="89">
        <v>44046</v>
      </c>
      <c r="B426" s="90">
        <v>115.42275651</v>
      </c>
      <c r="C426" s="90">
        <v>126.4745631</v>
      </c>
      <c r="D426" s="90"/>
      <c r="E426" s="90"/>
      <c r="F426" s="90">
        <v>108.06407172</v>
      </c>
      <c r="G426" s="91">
        <v>117.00210963000001</v>
      </c>
      <c r="AB426" s="93">
        <v>49668</v>
      </c>
    </row>
    <row r="427" spans="1:28" x14ac:dyDescent="0.3">
      <c r="A427" s="89">
        <v>44047</v>
      </c>
      <c r="B427" s="90">
        <v>115.423607</v>
      </c>
      <c r="C427" s="90">
        <v>126.08147314999999</v>
      </c>
      <c r="D427" s="90"/>
      <c r="E427" s="90"/>
      <c r="F427" s="90">
        <v>108.07319421</v>
      </c>
      <c r="G427" s="91">
        <v>115.16556378999999</v>
      </c>
      <c r="AB427" s="93">
        <v>49675</v>
      </c>
    </row>
    <row r="428" spans="1:28" x14ac:dyDescent="0.3">
      <c r="A428" s="89">
        <v>44048</v>
      </c>
      <c r="B428" s="90">
        <v>115.68853414</v>
      </c>
      <c r="C428" s="90">
        <v>125.62713418</v>
      </c>
      <c r="D428" s="90"/>
      <c r="E428" s="90"/>
      <c r="F428" s="90">
        <v>108.08231742</v>
      </c>
      <c r="G428" s="91">
        <v>116.97002307</v>
      </c>
      <c r="AB428" s="93">
        <v>49730</v>
      </c>
    </row>
    <row r="429" spans="1:28" x14ac:dyDescent="0.3">
      <c r="A429" s="89">
        <v>44049</v>
      </c>
      <c r="B429" s="90">
        <v>115.34536206999999</v>
      </c>
      <c r="C429" s="90">
        <v>126.12262071000001</v>
      </c>
      <c r="D429" s="90"/>
      <c r="E429" s="90"/>
      <c r="F429" s="90">
        <v>108.09039034</v>
      </c>
      <c r="G429" s="91">
        <v>118.47636181999999</v>
      </c>
      <c r="AB429" s="93">
        <v>49731</v>
      </c>
    </row>
    <row r="430" spans="1:28" x14ac:dyDescent="0.3">
      <c r="A430" s="89">
        <v>44050</v>
      </c>
      <c r="B430" s="90">
        <v>116.19542522</v>
      </c>
      <c r="C430" s="90">
        <v>125.42083641000001</v>
      </c>
      <c r="D430" s="90"/>
      <c r="E430" s="90"/>
      <c r="F430" s="90">
        <v>108.0984638</v>
      </c>
      <c r="G430" s="91">
        <v>116.94020078</v>
      </c>
      <c r="AB430" s="93">
        <v>49776</v>
      </c>
    </row>
    <row r="431" spans="1:28" x14ac:dyDescent="0.3">
      <c r="A431" s="89">
        <v>44053</v>
      </c>
      <c r="B431" s="90">
        <v>116.75802329</v>
      </c>
      <c r="C431" s="90">
        <v>124.88488423</v>
      </c>
      <c r="D431" s="90"/>
      <c r="E431" s="90"/>
      <c r="F431" s="90">
        <v>108.10653796</v>
      </c>
      <c r="G431" s="91">
        <v>117.70132352</v>
      </c>
      <c r="AB431" s="93">
        <v>49786</v>
      </c>
    </row>
    <row r="432" spans="1:28" x14ac:dyDescent="0.3">
      <c r="A432" s="89">
        <v>44054</v>
      </c>
      <c r="B432" s="90">
        <v>116.74569121</v>
      </c>
      <c r="C432" s="90">
        <v>124.66869832</v>
      </c>
      <c r="D432" s="90"/>
      <c r="E432" s="90"/>
      <c r="F432" s="90">
        <v>108.11461267</v>
      </c>
      <c r="G432" s="91">
        <v>116.25619956</v>
      </c>
      <c r="AB432" s="93">
        <v>49796</v>
      </c>
    </row>
    <row r="433" spans="1:28" x14ac:dyDescent="0.3">
      <c r="A433" s="89">
        <v>44055</v>
      </c>
      <c r="B433" s="90">
        <v>116.54965362999999</v>
      </c>
      <c r="C433" s="90">
        <v>124.17943413</v>
      </c>
      <c r="D433" s="90"/>
      <c r="E433" s="90"/>
      <c r="F433" s="90">
        <v>108.12268808</v>
      </c>
      <c r="G433" s="91">
        <v>116.1917875</v>
      </c>
      <c r="AB433" s="93">
        <v>49838</v>
      </c>
    </row>
    <row r="434" spans="1:28" x14ac:dyDescent="0.3">
      <c r="A434" s="89">
        <v>44056</v>
      </c>
      <c r="B434" s="90">
        <v>116.83839444</v>
      </c>
      <c r="C434" s="90">
        <v>123.70666765</v>
      </c>
      <c r="D434" s="90"/>
      <c r="E434" s="90"/>
      <c r="F434" s="90">
        <v>108.13076404</v>
      </c>
      <c r="G434" s="91">
        <v>114.30620156000001</v>
      </c>
      <c r="AB434" s="93">
        <v>49925</v>
      </c>
    </row>
    <row r="435" spans="1:28" x14ac:dyDescent="0.3">
      <c r="A435" s="89">
        <v>44057</v>
      </c>
      <c r="B435" s="90">
        <v>117.18326749000001</v>
      </c>
      <c r="C435" s="90">
        <v>123.77047535</v>
      </c>
      <c r="D435" s="90"/>
      <c r="E435" s="90"/>
      <c r="F435" s="90">
        <v>108.13884052</v>
      </c>
      <c r="G435" s="91">
        <v>115.32210523000001</v>
      </c>
      <c r="AB435" s="93">
        <v>49960</v>
      </c>
    </row>
    <row r="436" spans="1:28" x14ac:dyDescent="0.3">
      <c r="A436" s="89">
        <v>44060</v>
      </c>
      <c r="B436" s="90">
        <v>116.88261984</v>
      </c>
      <c r="C436" s="90">
        <v>123.76771848</v>
      </c>
      <c r="D436" s="90"/>
      <c r="E436" s="90"/>
      <c r="F436" s="90">
        <v>108.14691773</v>
      </c>
      <c r="G436" s="91">
        <v>113.32177003</v>
      </c>
      <c r="AB436" s="93">
        <v>49981</v>
      </c>
    </row>
    <row r="437" spans="1:28" x14ac:dyDescent="0.3">
      <c r="A437" s="89">
        <v>44061</v>
      </c>
      <c r="B437" s="90">
        <v>117.16540723</v>
      </c>
      <c r="C437" s="90">
        <v>125.01192008</v>
      </c>
      <c r="D437" s="90"/>
      <c r="E437" s="90"/>
      <c r="F437" s="90">
        <v>108.15499545999999</v>
      </c>
      <c r="G437" s="91">
        <v>116.13212015000001</v>
      </c>
      <c r="AB437" s="93">
        <v>49994</v>
      </c>
    </row>
    <row r="438" spans="1:28" x14ac:dyDescent="0.3">
      <c r="A438" s="89">
        <v>44062</v>
      </c>
      <c r="B438" s="90">
        <v>117.30191062</v>
      </c>
      <c r="C438" s="90">
        <v>124.47296771000001</v>
      </c>
      <c r="D438" s="90"/>
      <c r="E438" s="90"/>
      <c r="F438" s="90">
        <v>108.16307374</v>
      </c>
      <c r="G438" s="91">
        <v>114.75350184</v>
      </c>
      <c r="AB438" s="93">
        <v>50034</v>
      </c>
    </row>
    <row r="439" spans="1:28" x14ac:dyDescent="0.3">
      <c r="A439" s="89">
        <v>44063</v>
      </c>
      <c r="B439" s="90">
        <v>117.40056727</v>
      </c>
      <c r="C439" s="90">
        <v>124.79091858</v>
      </c>
      <c r="D439" s="90"/>
      <c r="E439" s="90"/>
      <c r="F439" s="90">
        <v>108.17115271999999</v>
      </c>
      <c r="G439" s="91">
        <v>115.45229474</v>
      </c>
      <c r="AB439" s="93">
        <v>50041</v>
      </c>
    </row>
    <row r="440" spans="1:28" x14ac:dyDescent="0.3">
      <c r="A440" s="89">
        <v>44064</v>
      </c>
      <c r="B440" s="90">
        <v>117.82070854</v>
      </c>
      <c r="C440" s="90">
        <v>124.83432431</v>
      </c>
      <c r="D440" s="90"/>
      <c r="E440" s="90"/>
      <c r="F440" s="90">
        <v>108.17923224</v>
      </c>
      <c r="G440" s="91">
        <v>115.51307715</v>
      </c>
      <c r="AB440" s="93">
        <v>50087</v>
      </c>
    </row>
    <row r="441" spans="1:28" x14ac:dyDescent="0.3">
      <c r="A441" s="89">
        <v>44067</v>
      </c>
      <c r="B441" s="90">
        <v>118.22554101</v>
      </c>
      <c r="C441" s="90">
        <v>124.92890004</v>
      </c>
      <c r="D441" s="90"/>
      <c r="E441" s="90"/>
      <c r="F441" s="90">
        <v>108.18731248</v>
      </c>
      <c r="G441" s="91">
        <v>116.39677737</v>
      </c>
      <c r="AB441" s="93">
        <v>50088</v>
      </c>
    </row>
    <row r="442" spans="1:28" x14ac:dyDescent="0.3">
      <c r="A442" s="89">
        <v>44068</v>
      </c>
      <c r="B442" s="90">
        <v>118.10732313</v>
      </c>
      <c r="C442" s="90">
        <v>124.83960086</v>
      </c>
      <c r="D442" s="90"/>
      <c r="E442" s="90"/>
      <c r="F442" s="90">
        <v>108.19539325</v>
      </c>
      <c r="G442" s="91">
        <v>116.19161681999999</v>
      </c>
      <c r="AB442" s="93">
        <v>50133</v>
      </c>
    </row>
    <row r="443" spans="1:28" x14ac:dyDescent="0.3">
      <c r="A443" s="89">
        <v>44069</v>
      </c>
      <c r="B443" s="90">
        <v>118.07628029999999</v>
      </c>
      <c r="C443" s="90">
        <v>124.02528748</v>
      </c>
      <c r="D443" s="90"/>
      <c r="E443" s="90"/>
      <c r="F443" s="90">
        <v>108.20347455</v>
      </c>
      <c r="G443" s="91">
        <v>114.49591049999999</v>
      </c>
      <c r="AB443" s="93">
        <v>50151</v>
      </c>
    </row>
    <row r="444" spans="1:28" x14ac:dyDescent="0.3">
      <c r="A444" s="89">
        <v>44070</v>
      </c>
      <c r="B444" s="90">
        <v>118.1273096</v>
      </c>
      <c r="C444" s="90">
        <v>124.05665104000001</v>
      </c>
      <c r="D444" s="90"/>
      <c r="E444" s="90"/>
      <c r="F444" s="90">
        <v>108.21155657</v>
      </c>
      <c r="G444" s="91">
        <v>114.49171194</v>
      </c>
      <c r="AB444" s="93">
        <v>50161</v>
      </c>
    </row>
    <row r="445" spans="1:28" x14ac:dyDescent="0.3">
      <c r="A445" s="89">
        <v>44071</v>
      </c>
      <c r="B445" s="90">
        <v>118.29613155</v>
      </c>
      <c r="C445" s="90">
        <v>124.48203065</v>
      </c>
      <c r="D445" s="90"/>
      <c r="E445" s="90"/>
      <c r="F445" s="90">
        <v>108.21963913</v>
      </c>
      <c r="G445" s="91">
        <v>116.22039232</v>
      </c>
      <c r="AB445" s="93">
        <v>50195</v>
      </c>
    </row>
    <row r="446" spans="1:28" x14ac:dyDescent="0.3">
      <c r="A446" s="89">
        <v>44074</v>
      </c>
      <c r="B446" s="90">
        <v>118.3071879</v>
      </c>
      <c r="C446" s="90">
        <v>123.96666559000001</v>
      </c>
      <c r="D446" s="90"/>
      <c r="E446" s="90"/>
      <c r="F446" s="90">
        <v>108.22772222</v>
      </c>
      <c r="G446" s="91">
        <v>113.0643266</v>
      </c>
      <c r="AB446" s="93">
        <v>50290</v>
      </c>
    </row>
    <row r="447" spans="1:28" x14ac:dyDescent="0.3">
      <c r="A447" s="89">
        <v>44075</v>
      </c>
      <c r="B447" s="90">
        <v>117.99080622</v>
      </c>
      <c r="C447" s="90">
        <v>124.26991439</v>
      </c>
      <c r="D447" s="90"/>
      <c r="E447" s="90"/>
      <c r="F447" s="90">
        <v>108.23580602</v>
      </c>
      <c r="G447" s="91">
        <v>116.24851925999999</v>
      </c>
      <c r="AB447" s="93">
        <v>50325</v>
      </c>
    </row>
    <row r="448" spans="1:28" x14ac:dyDescent="0.3">
      <c r="A448" s="89">
        <v>44076</v>
      </c>
      <c r="B448" s="90">
        <v>118.33227730999999</v>
      </c>
      <c r="C448" s="90">
        <v>124.2975079</v>
      </c>
      <c r="D448" s="90"/>
      <c r="E448" s="90"/>
      <c r="F448" s="90">
        <v>108.24389035999999</v>
      </c>
      <c r="G448" s="91">
        <v>115.95664537</v>
      </c>
      <c r="AB448" s="93">
        <v>50346</v>
      </c>
    </row>
    <row r="449" spans="1:28" x14ac:dyDescent="0.3">
      <c r="A449" s="89">
        <v>44077</v>
      </c>
      <c r="B449" s="90">
        <v>118.20172734000001</v>
      </c>
      <c r="C449" s="90">
        <v>124.62788399</v>
      </c>
      <c r="D449" s="90"/>
      <c r="E449" s="90"/>
      <c r="F449" s="90">
        <v>108.25197541</v>
      </c>
      <c r="G449" s="91">
        <v>114.60289982</v>
      </c>
      <c r="AB449" s="93">
        <v>50359</v>
      </c>
    </row>
    <row r="450" spans="1:28" x14ac:dyDescent="0.3">
      <c r="A450" s="89">
        <v>44078</v>
      </c>
      <c r="B450" s="90">
        <v>118.60145688</v>
      </c>
      <c r="C450" s="90">
        <v>124.77849094</v>
      </c>
      <c r="D450" s="90"/>
      <c r="E450" s="90"/>
      <c r="F450" s="90">
        <v>108.26006099999999</v>
      </c>
      <c r="G450" s="91">
        <v>115.19498785</v>
      </c>
      <c r="AB450" s="93">
        <v>50399</v>
      </c>
    </row>
    <row r="451" spans="1:28" x14ac:dyDescent="0.3">
      <c r="A451" s="89">
        <v>44081</v>
      </c>
      <c r="B451" s="90"/>
      <c r="C451" s="90"/>
      <c r="D451" s="90"/>
      <c r="E451" s="90"/>
      <c r="F451" s="90"/>
      <c r="G451" s="91"/>
      <c r="AB451" s="93">
        <v>50406</v>
      </c>
    </row>
    <row r="452" spans="1:28" x14ac:dyDescent="0.3">
      <c r="A452" s="89">
        <v>44082</v>
      </c>
      <c r="B452" s="90">
        <v>118.50790316</v>
      </c>
      <c r="C452" s="90">
        <v>124.41538279</v>
      </c>
      <c r="D452" s="90"/>
      <c r="E452" s="90"/>
      <c r="F452" s="90">
        <v>108.26814711999999</v>
      </c>
      <c r="G452" s="91">
        <v>113.83950144000001</v>
      </c>
      <c r="AB452" s="93">
        <v>50472</v>
      </c>
    </row>
    <row r="453" spans="1:28" x14ac:dyDescent="0.3">
      <c r="A453" s="89">
        <v>44083</v>
      </c>
      <c r="B453" s="90">
        <v>118.58061992</v>
      </c>
      <c r="C453" s="90">
        <v>124.74024163</v>
      </c>
      <c r="D453" s="90"/>
      <c r="E453" s="90"/>
      <c r="F453" s="90">
        <v>108.27623396</v>
      </c>
      <c r="G453" s="91">
        <v>115.25224301</v>
      </c>
      <c r="AB453" s="93">
        <v>50473</v>
      </c>
    </row>
    <row r="454" spans="1:28" x14ac:dyDescent="0.3">
      <c r="A454" s="89">
        <v>44084</v>
      </c>
      <c r="B454" s="90">
        <v>118.77112932</v>
      </c>
      <c r="C454" s="90">
        <v>124.19877150000001</v>
      </c>
      <c r="D454" s="90"/>
      <c r="E454" s="90"/>
      <c r="F454" s="90">
        <v>108.28432133</v>
      </c>
      <c r="G454" s="91">
        <v>112.4560929</v>
      </c>
      <c r="AB454" s="93">
        <v>50516</v>
      </c>
    </row>
    <row r="455" spans="1:28" x14ac:dyDescent="0.3">
      <c r="A455" s="89">
        <v>44085</v>
      </c>
      <c r="B455" s="90">
        <v>118.71967477</v>
      </c>
      <c r="C455" s="90">
        <v>124.13207294999999</v>
      </c>
      <c r="D455" s="90"/>
      <c r="E455" s="90"/>
      <c r="F455" s="90">
        <v>108.29240942</v>
      </c>
      <c r="G455" s="91">
        <v>111.91975811</v>
      </c>
      <c r="AB455" s="93">
        <v>50518</v>
      </c>
    </row>
    <row r="456" spans="1:28" x14ac:dyDescent="0.3">
      <c r="A456" s="89">
        <v>44088</v>
      </c>
      <c r="B456" s="90">
        <v>118.76049820999999</v>
      </c>
      <c r="C456" s="90">
        <v>124.37102055</v>
      </c>
      <c r="D456" s="90"/>
      <c r="E456" s="90"/>
      <c r="F456" s="90">
        <v>108.30049803999999</v>
      </c>
      <c r="G456" s="91">
        <v>114.09447579</v>
      </c>
      <c r="AB456" s="93">
        <v>50526</v>
      </c>
    </row>
    <row r="457" spans="1:28" x14ac:dyDescent="0.3">
      <c r="A457" s="89">
        <v>44089</v>
      </c>
      <c r="B457" s="90">
        <v>119.16150349</v>
      </c>
      <c r="C457" s="90">
        <v>124.03545269</v>
      </c>
      <c r="D457" s="90"/>
      <c r="E457" s="90"/>
      <c r="F457" s="90">
        <v>108.30858720000001</v>
      </c>
      <c r="G457" s="91">
        <v>114.12108943</v>
      </c>
      <c r="AB457" s="93">
        <v>50580</v>
      </c>
    </row>
    <row r="458" spans="1:28" x14ac:dyDescent="0.3">
      <c r="A458" s="89">
        <v>44090</v>
      </c>
      <c r="B458" s="90">
        <v>119.18574241</v>
      </c>
      <c r="C458" s="90">
        <v>123.69441809</v>
      </c>
      <c r="D458" s="90"/>
      <c r="E458" s="90"/>
      <c r="F458" s="90">
        <v>108.31667707</v>
      </c>
      <c r="G458" s="91">
        <v>113.41310294</v>
      </c>
      <c r="AB458" s="93">
        <v>50655</v>
      </c>
    </row>
    <row r="459" spans="1:28" x14ac:dyDescent="0.3">
      <c r="A459" s="89">
        <v>44091</v>
      </c>
      <c r="B459" s="90">
        <v>119.07007599000001</v>
      </c>
      <c r="C459" s="90">
        <v>123.64549475</v>
      </c>
      <c r="D459" s="90"/>
      <c r="E459" s="90"/>
      <c r="F459" s="90">
        <v>108.32476747</v>
      </c>
      <c r="G459" s="91">
        <v>113.89343416</v>
      </c>
      <c r="AB459" s="93">
        <v>50690</v>
      </c>
    </row>
    <row r="460" spans="1:28" x14ac:dyDescent="0.3">
      <c r="A460" s="89">
        <v>44092</v>
      </c>
      <c r="B460" s="90">
        <v>118.97567177000001</v>
      </c>
      <c r="C460" s="90">
        <v>122.05599539000001</v>
      </c>
      <c r="D460" s="90"/>
      <c r="E460" s="90"/>
      <c r="F460" s="90">
        <v>108.33285841</v>
      </c>
      <c r="G460" s="91">
        <v>111.83611688000001</v>
      </c>
      <c r="AB460" s="93">
        <v>50711</v>
      </c>
    </row>
    <row r="461" spans="1:28" x14ac:dyDescent="0.3">
      <c r="A461" s="89">
        <v>44095</v>
      </c>
      <c r="B461" s="90">
        <v>118.52703914999999</v>
      </c>
      <c r="C461" s="90">
        <v>121.79854607999999</v>
      </c>
      <c r="D461" s="90"/>
      <c r="E461" s="90"/>
      <c r="F461" s="90">
        <v>108.34095007000001</v>
      </c>
      <c r="G461" s="91">
        <v>110.3580985</v>
      </c>
      <c r="AB461" s="93">
        <v>50724</v>
      </c>
    </row>
    <row r="462" spans="1:28" x14ac:dyDescent="0.3">
      <c r="A462" s="89">
        <v>44096</v>
      </c>
      <c r="B462" s="90">
        <v>118.59252675</v>
      </c>
      <c r="C462" s="90">
        <v>122.65665378</v>
      </c>
      <c r="D462" s="90"/>
      <c r="E462" s="90"/>
      <c r="F462" s="90">
        <v>108.34904226</v>
      </c>
      <c r="G462" s="91">
        <v>110.70265352</v>
      </c>
      <c r="AB462" s="93">
        <v>50764</v>
      </c>
    </row>
    <row r="463" spans="1:28" x14ac:dyDescent="0.3">
      <c r="A463" s="89">
        <v>44097</v>
      </c>
      <c r="B463" s="90">
        <v>118.65121044999999</v>
      </c>
      <c r="C463" s="90">
        <v>122.00146518</v>
      </c>
      <c r="D463" s="90"/>
      <c r="E463" s="90"/>
      <c r="F463" s="90">
        <v>108.35713516</v>
      </c>
      <c r="G463" s="91">
        <v>108.92910884</v>
      </c>
      <c r="AB463" s="93">
        <v>50771</v>
      </c>
    </row>
    <row r="464" spans="1:28" x14ac:dyDescent="0.3">
      <c r="A464" s="89">
        <v>44098</v>
      </c>
      <c r="B464" s="90">
        <v>118.62484531</v>
      </c>
      <c r="C464" s="90">
        <v>123.10933128000001</v>
      </c>
      <c r="D464" s="90"/>
      <c r="E464" s="90"/>
      <c r="F464" s="90">
        <v>108.36522859999999</v>
      </c>
      <c r="G464" s="91">
        <v>110.38239098</v>
      </c>
      <c r="AB464" s="93">
        <v>50822</v>
      </c>
    </row>
    <row r="465" spans="1:28" x14ac:dyDescent="0.3">
      <c r="A465" s="89">
        <v>44099</v>
      </c>
      <c r="B465" s="90">
        <v>118.56275966</v>
      </c>
      <c r="C465" s="90">
        <v>122.90575751999999</v>
      </c>
      <c r="D465" s="90"/>
      <c r="E465" s="90"/>
      <c r="F465" s="90">
        <v>108.37332258000001</v>
      </c>
      <c r="G465" s="91">
        <v>110.36795203</v>
      </c>
      <c r="AB465" s="93">
        <v>50823</v>
      </c>
    </row>
    <row r="466" spans="1:28" x14ac:dyDescent="0.3">
      <c r="A466" s="89">
        <v>44102</v>
      </c>
      <c r="B466" s="90">
        <v>118.31058985</v>
      </c>
      <c r="C466" s="90">
        <v>121.25995884</v>
      </c>
      <c r="D466" s="90"/>
      <c r="E466" s="90"/>
      <c r="F466" s="90">
        <v>108.38141727</v>
      </c>
      <c r="G466" s="91">
        <v>107.71340377</v>
      </c>
      <c r="AB466" s="93">
        <v>50868</v>
      </c>
    </row>
    <row r="467" spans="1:28" x14ac:dyDescent="0.3">
      <c r="A467" s="89">
        <v>44103</v>
      </c>
      <c r="B467" s="90">
        <v>118.39648918</v>
      </c>
      <c r="C467" s="90">
        <v>121.42534481</v>
      </c>
      <c r="D467" s="90"/>
      <c r="E467" s="90"/>
      <c r="F467" s="90">
        <v>108.38951249</v>
      </c>
      <c r="G467" s="91">
        <v>106.47770718</v>
      </c>
      <c r="AB467" s="93">
        <v>50881</v>
      </c>
    </row>
    <row r="468" spans="1:28" x14ac:dyDescent="0.3">
      <c r="A468" s="89">
        <v>44104</v>
      </c>
      <c r="B468" s="90">
        <v>118.85064998</v>
      </c>
      <c r="C468" s="90">
        <v>122.09252938</v>
      </c>
      <c r="D468" s="90"/>
      <c r="E468" s="90"/>
      <c r="F468" s="91">
        <v>108.39760843000001</v>
      </c>
      <c r="G468" s="91">
        <v>107.64173241</v>
      </c>
      <c r="AB468" s="93"/>
    </row>
    <row r="469" spans="1:28" x14ac:dyDescent="0.3">
      <c r="A469" s="89">
        <v>44105</v>
      </c>
      <c r="B469" s="90">
        <v>118.60698506</v>
      </c>
      <c r="C469" s="90">
        <v>122.21592203</v>
      </c>
      <c r="D469" s="90"/>
      <c r="E469" s="90"/>
      <c r="F469" s="91">
        <v>108.4057049</v>
      </c>
      <c r="G469" s="91">
        <v>108.63748526000001</v>
      </c>
      <c r="AB469" s="93"/>
    </row>
    <row r="470" spans="1:28" x14ac:dyDescent="0.3">
      <c r="A470" s="89">
        <v>44106</v>
      </c>
      <c r="B470" s="90">
        <v>118.85192571</v>
      </c>
      <c r="C470" s="90">
        <v>121.25584797</v>
      </c>
      <c r="D470" s="90"/>
      <c r="E470" s="90"/>
      <c r="F470" s="91">
        <v>108.41380191</v>
      </c>
      <c r="G470" s="91">
        <v>106.97303488</v>
      </c>
      <c r="AB470" s="93"/>
    </row>
    <row r="471" spans="1:28" x14ac:dyDescent="0.3">
      <c r="A471" s="89">
        <v>44109</v>
      </c>
      <c r="B471" s="90">
        <v>118.5852976</v>
      </c>
      <c r="C471" s="90">
        <v>121.88317094</v>
      </c>
      <c r="D471" s="90"/>
      <c r="E471" s="90"/>
      <c r="F471" s="91">
        <v>108.42189963</v>
      </c>
      <c r="G471" s="91">
        <v>109.33231854</v>
      </c>
      <c r="AB471" s="93"/>
    </row>
    <row r="472" spans="1:28" x14ac:dyDescent="0.3">
      <c r="A472" s="89">
        <v>44110</v>
      </c>
      <c r="B472" s="90">
        <v>118.85787913</v>
      </c>
      <c r="C472" s="90">
        <v>121.69534968000001</v>
      </c>
      <c r="D472" s="90"/>
      <c r="E472" s="90"/>
      <c r="F472" s="91">
        <v>108.42999789</v>
      </c>
      <c r="G472" s="91">
        <v>108.79280924</v>
      </c>
      <c r="AB472" s="93"/>
    </row>
    <row r="473" spans="1:28" x14ac:dyDescent="0.3">
      <c r="A473" s="89">
        <v>44111</v>
      </c>
      <c r="B473" s="90">
        <v>119.03733218000001</v>
      </c>
      <c r="C473" s="90">
        <v>121.72053440000001</v>
      </c>
      <c r="D473" s="90"/>
      <c r="E473" s="90"/>
      <c r="F473" s="91">
        <v>108.43809686</v>
      </c>
      <c r="G473" s="91">
        <v>108.69180485</v>
      </c>
      <c r="AB473" s="93"/>
    </row>
    <row r="474" spans="1:28" x14ac:dyDescent="0.3">
      <c r="A474" s="89">
        <v>44112</v>
      </c>
      <c r="B474" s="90">
        <v>119.27164174000001</v>
      </c>
      <c r="C474" s="90">
        <v>122.20701063</v>
      </c>
      <c r="D474" s="90"/>
      <c r="E474" s="90"/>
      <c r="F474" s="91">
        <v>108.44619636</v>
      </c>
      <c r="G474" s="91">
        <v>111.41514578</v>
      </c>
      <c r="AB474" s="93"/>
    </row>
    <row r="475" spans="1:28" x14ac:dyDescent="0.3">
      <c r="A475" s="89">
        <v>44113</v>
      </c>
      <c r="B475" s="90">
        <v>119.39878975000001</v>
      </c>
      <c r="C475" s="90">
        <v>122.65876991</v>
      </c>
      <c r="D475" s="90"/>
      <c r="E475" s="90"/>
      <c r="F475" s="91">
        <v>108.45429641</v>
      </c>
      <c r="G475" s="91">
        <v>110.91857785000001</v>
      </c>
      <c r="AB475" s="93"/>
    </row>
    <row r="476" spans="1:28" x14ac:dyDescent="0.3">
      <c r="A476" s="89">
        <v>44116</v>
      </c>
      <c r="B476" s="90"/>
      <c r="C476" s="90"/>
      <c r="D476" s="90"/>
      <c r="E476" s="90"/>
      <c r="F476" s="91"/>
      <c r="G476" s="91"/>
      <c r="AB476" s="93"/>
    </row>
    <row r="477" spans="1:28" x14ac:dyDescent="0.3">
      <c r="A477" s="89">
        <v>44117</v>
      </c>
      <c r="B477" s="90">
        <v>119.42005196</v>
      </c>
      <c r="C477" s="90">
        <v>122.69045568</v>
      </c>
      <c r="D477" s="90"/>
      <c r="E477" s="90"/>
      <c r="F477" s="91">
        <v>108.46239715999999</v>
      </c>
      <c r="G477" s="91">
        <v>112.07859795</v>
      </c>
      <c r="AB477" s="93"/>
    </row>
    <row r="478" spans="1:28" x14ac:dyDescent="0.3">
      <c r="A478" s="89">
        <v>44118</v>
      </c>
      <c r="B478" s="90">
        <v>119.48256286</v>
      </c>
      <c r="C478" s="90">
        <v>122.81957152</v>
      </c>
      <c r="D478" s="90"/>
      <c r="E478" s="90"/>
      <c r="F478" s="91">
        <v>108.47049844999999</v>
      </c>
      <c r="G478" s="91">
        <v>113.02482145</v>
      </c>
      <c r="AB478" s="93"/>
    </row>
    <row r="479" spans="1:28" x14ac:dyDescent="0.3">
      <c r="A479" s="89">
        <v>44119</v>
      </c>
      <c r="B479" s="90">
        <v>119.60758465000001</v>
      </c>
      <c r="C479" s="90">
        <v>122.39951225</v>
      </c>
      <c r="D479" s="90"/>
      <c r="E479" s="90"/>
      <c r="F479" s="91">
        <v>108.47860027999999</v>
      </c>
      <c r="G479" s="91">
        <v>112.70581052</v>
      </c>
      <c r="AB479" s="93"/>
    </row>
    <row r="480" spans="1:28" x14ac:dyDescent="0.3">
      <c r="A480" s="89">
        <v>44120</v>
      </c>
      <c r="B480" s="90">
        <v>119.78406099</v>
      </c>
      <c r="C480" s="90">
        <v>122.49227705</v>
      </c>
      <c r="D480" s="90"/>
      <c r="E480" s="90"/>
      <c r="F480" s="91">
        <v>108.48670282</v>
      </c>
      <c r="G480" s="91">
        <v>111.85820199</v>
      </c>
      <c r="AB480" s="93"/>
    </row>
    <row r="481" spans="1:28" x14ac:dyDescent="0.3">
      <c r="A481" s="89">
        <v>44123</v>
      </c>
      <c r="B481" s="90">
        <v>119.83806701</v>
      </c>
      <c r="C481" s="90">
        <v>122.9456921</v>
      </c>
      <c r="D481" s="90"/>
      <c r="E481" s="90"/>
      <c r="F481" s="91">
        <v>108.49480588999999</v>
      </c>
      <c r="G481" s="91">
        <v>112.25476681000001</v>
      </c>
      <c r="AB481" s="93"/>
    </row>
    <row r="482" spans="1:28" x14ac:dyDescent="0.3">
      <c r="A482" s="89">
        <v>44124</v>
      </c>
      <c r="B482" s="90">
        <v>120.07832998000001</v>
      </c>
      <c r="C482" s="90">
        <v>123.28600427000001</v>
      </c>
      <c r="D482" s="90"/>
      <c r="E482" s="90"/>
      <c r="F482" s="91">
        <v>108.50290968</v>
      </c>
      <c r="G482" s="91">
        <v>114.39635113999999</v>
      </c>
      <c r="AB482" s="93"/>
    </row>
    <row r="483" spans="1:28" x14ac:dyDescent="0.3">
      <c r="A483" s="89">
        <v>44125</v>
      </c>
      <c r="B483" s="90">
        <v>120.29095207</v>
      </c>
      <c r="C483" s="90">
        <v>123.33341865</v>
      </c>
      <c r="D483" s="90"/>
      <c r="E483" s="90"/>
      <c r="F483" s="91">
        <v>108.51101401</v>
      </c>
      <c r="G483" s="91">
        <v>114.41069906</v>
      </c>
      <c r="AB483" s="93"/>
    </row>
    <row r="484" spans="1:28" x14ac:dyDescent="0.3">
      <c r="A484" s="89">
        <v>44126</v>
      </c>
      <c r="B484" s="90">
        <v>120.2161091</v>
      </c>
      <c r="C484" s="90">
        <v>122.99449916</v>
      </c>
      <c r="D484" s="90"/>
      <c r="E484" s="90"/>
      <c r="F484" s="91">
        <v>108.51911886000001</v>
      </c>
      <c r="G484" s="91">
        <v>115.96415499</v>
      </c>
      <c r="AB484" s="93"/>
    </row>
    <row r="485" spans="1:28" x14ac:dyDescent="0.3">
      <c r="A485" s="89">
        <v>44127</v>
      </c>
      <c r="B485" s="90">
        <v>119.93757415</v>
      </c>
      <c r="C485" s="90">
        <v>122.70614728</v>
      </c>
      <c r="D485" s="90"/>
      <c r="E485" s="90"/>
      <c r="F485" s="91">
        <v>108.52722444</v>
      </c>
      <c r="G485" s="91">
        <v>115.21549139</v>
      </c>
      <c r="AB485" s="93"/>
    </row>
    <row r="486" spans="1:28" x14ac:dyDescent="0.3">
      <c r="A486" s="89">
        <v>44130</v>
      </c>
      <c r="B486" s="90">
        <v>119.48766578999999</v>
      </c>
      <c r="C486" s="90">
        <v>122.68927925</v>
      </c>
      <c r="D486" s="90"/>
      <c r="E486" s="90"/>
      <c r="F486" s="91">
        <v>108.53533055</v>
      </c>
      <c r="G486" s="91">
        <v>114.93923977</v>
      </c>
      <c r="AB486" s="93"/>
    </row>
    <row r="487" spans="1:28" x14ac:dyDescent="0.3">
      <c r="A487" s="89">
        <v>44131</v>
      </c>
      <c r="B487" s="90">
        <v>119.19637351</v>
      </c>
      <c r="C487" s="90">
        <v>122.45424367</v>
      </c>
      <c r="D487" s="90"/>
      <c r="E487" s="90"/>
      <c r="F487" s="91">
        <v>108.54343737000001</v>
      </c>
      <c r="G487" s="91">
        <v>113.33329616</v>
      </c>
      <c r="AB487" s="93"/>
    </row>
    <row r="488" spans="1:28" x14ac:dyDescent="0.3">
      <c r="A488" s="89">
        <v>44132</v>
      </c>
      <c r="B488" s="90">
        <v>117.91681373</v>
      </c>
      <c r="C488" s="90">
        <v>122.44593978</v>
      </c>
      <c r="D488" s="90"/>
      <c r="E488" s="90"/>
      <c r="F488" s="91">
        <v>108.55154473</v>
      </c>
      <c r="G488" s="91">
        <v>108.51259801</v>
      </c>
      <c r="AB488" s="93"/>
    </row>
    <row r="489" spans="1:28" x14ac:dyDescent="0.3">
      <c r="A489" s="89">
        <v>44133</v>
      </c>
      <c r="B489" s="90">
        <v>117.98740426000001</v>
      </c>
      <c r="C489" s="90">
        <v>122.5456322</v>
      </c>
      <c r="D489" s="90"/>
      <c r="E489" s="90"/>
      <c r="F489" s="91">
        <v>108.55965261999999</v>
      </c>
      <c r="G489" s="91">
        <v>109.89323027</v>
      </c>
      <c r="AB489" s="93"/>
    </row>
    <row r="490" spans="1:28" x14ac:dyDescent="0.3">
      <c r="A490" s="89">
        <v>44134</v>
      </c>
      <c r="B490" s="90">
        <v>117.6548633</v>
      </c>
      <c r="C490" s="90">
        <v>122.35130965</v>
      </c>
      <c r="D490" s="90"/>
      <c r="E490" s="90"/>
      <c r="F490" s="91">
        <v>108.56776123</v>
      </c>
      <c r="G490" s="91">
        <v>106.90103356</v>
      </c>
      <c r="AB490" s="93"/>
    </row>
    <row r="491" spans="1:28" x14ac:dyDescent="0.3">
      <c r="A491" s="89">
        <v>44137</v>
      </c>
      <c r="B491" s="90"/>
      <c r="C491" s="90"/>
      <c r="D491" s="90"/>
      <c r="E491" s="90"/>
      <c r="F491" s="91"/>
      <c r="G491" s="91"/>
      <c r="AB491" s="93"/>
    </row>
    <row r="492" spans="1:28" x14ac:dyDescent="0.3">
      <c r="A492" s="89">
        <v>44138</v>
      </c>
      <c r="B492" s="90">
        <v>117.64593317000001</v>
      </c>
      <c r="C492" s="90">
        <v>122.32710234</v>
      </c>
      <c r="D492" s="90"/>
      <c r="E492" s="90"/>
      <c r="F492" s="91">
        <v>108.57587037</v>
      </c>
      <c r="G492" s="91">
        <v>109.20774987999999</v>
      </c>
      <c r="AB492" s="93"/>
    </row>
    <row r="493" spans="1:28" x14ac:dyDescent="0.3">
      <c r="A493" s="89">
        <v>44139</v>
      </c>
      <c r="B493" s="90">
        <v>117.89852823</v>
      </c>
      <c r="C493" s="90">
        <v>122.70687009</v>
      </c>
      <c r="D493" s="90"/>
      <c r="E493" s="90"/>
      <c r="F493" s="91">
        <v>108.58398022</v>
      </c>
      <c r="G493" s="91">
        <v>111.35493228999999</v>
      </c>
      <c r="AB493" s="93"/>
    </row>
    <row r="494" spans="1:28" x14ac:dyDescent="0.3">
      <c r="A494" s="89">
        <v>44140</v>
      </c>
      <c r="B494" s="90">
        <v>118.47260789000001</v>
      </c>
      <c r="C494" s="90">
        <v>123.31798194</v>
      </c>
      <c r="D494" s="90"/>
      <c r="E494" s="90"/>
      <c r="F494" s="91">
        <v>108.59209061</v>
      </c>
      <c r="G494" s="91">
        <v>114.63707997</v>
      </c>
      <c r="AB494" s="93"/>
    </row>
    <row r="495" spans="1:28" x14ac:dyDescent="0.3">
      <c r="A495" s="89">
        <v>44141</v>
      </c>
      <c r="B495" s="90">
        <v>118.85702864</v>
      </c>
      <c r="C495" s="90">
        <v>124.05623067000001</v>
      </c>
      <c r="D495" s="90"/>
      <c r="E495" s="90"/>
      <c r="F495" s="91">
        <v>108.60020154</v>
      </c>
      <c r="G495" s="91">
        <v>114.8347309</v>
      </c>
      <c r="AB495" s="93"/>
    </row>
    <row r="496" spans="1:28" x14ac:dyDescent="0.3">
      <c r="A496" s="89">
        <v>44144</v>
      </c>
      <c r="B496" s="90">
        <v>119.19382204999999</v>
      </c>
      <c r="C496" s="90">
        <v>124.54194553000001</v>
      </c>
      <c r="D496" s="90"/>
      <c r="E496" s="90"/>
      <c r="F496" s="91">
        <v>108.60831318</v>
      </c>
      <c r="G496" s="91">
        <v>117.78174472000001</v>
      </c>
      <c r="AB496" s="93"/>
    </row>
    <row r="497" spans="1:28" x14ac:dyDescent="0.3">
      <c r="A497" s="89">
        <v>44145</v>
      </c>
      <c r="B497" s="90">
        <v>119.37242461</v>
      </c>
      <c r="C497" s="90">
        <v>124.11182522</v>
      </c>
      <c r="D497" s="90"/>
      <c r="E497" s="90"/>
      <c r="F497" s="91">
        <v>108.61642535999999</v>
      </c>
      <c r="G497" s="91">
        <v>119.54741568</v>
      </c>
      <c r="AB497" s="93"/>
    </row>
    <row r="498" spans="1:28" x14ac:dyDescent="0.3">
      <c r="A498" s="89">
        <v>44146</v>
      </c>
      <c r="B498" s="90">
        <v>119.35158764000001</v>
      </c>
      <c r="C498" s="90">
        <v>123.64387013</v>
      </c>
      <c r="D498" s="90"/>
      <c r="E498" s="90"/>
      <c r="F498" s="91">
        <v>108.62453825</v>
      </c>
      <c r="G498" s="91">
        <v>119.25370989</v>
      </c>
      <c r="AB498" s="93"/>
    </row>
    <row r="499" spans="1:28" x14ac:dyDescent="0.3">
      <c r="A499" s="89">
        <v>44147</v>
      </c>
      <c r="B499" s="90">
        <v>119.12195577999999</v>
      </c>
      <c r="C499" s="90">
        <v>123.29148729000001</v>
      </c>
      <c r="D499" s="90"/>
      <c r="E499" s="90"/>
      <c r="F499" s="91">
        <v>108.63265167</v>
      </c>
      <c r="G499" s="91">
        <v>116.63465026999999</v>
      </c>
      <c r="AB499" s="93"/>
    </row>
    <row r="500" spans="1:28" x14ac:dyDescent="0.3">
      <c r="A500" s="89">
        <v>44148</v>
      </c>
      <c r="B500" s="90">
        <v>119.21295804</v>
      </c>
      <c r="C500" s="90">
        <v>123.67569243</v>
      </c>
      <c r="D500" s="90"/>
      <c r="E500" s="90"/>
      <c r="F500" s="91">
        <v>108.64076563</v>
      </c>
      <c r="G500" s="91">
        <v>119.15605069999999</v>
      </c>
      <c r="AB500" s="93"/>
    </row>
    <row r="501" spans="1:28" x14ac:dyDescent="0.3">
      <c r="A501" s="89">
        <v>44151</v>
      </c>
      <c r="B501" s="90">
        <v>119.19127057999999</v>
      </c>
      <c r="C501" s="90">
        <v>123.70943215</v>
      </c>
      <c r="D501" s="90"/>
      <c r="E501" s="90"/>
      <c r="F501" s="91">
        <v>108.6488803</v>
      </c>
      <c r="G501" s="91">
        <v>121.09822047999999</v>
      </c>
      <c r="AB501" s="93"/>
    </row>
    <row r="502" spans="1:28" x14ac:dyDescent="0.3">
      <c r="A502" s="89">
        <v>44152</v>
      </c>
      <c r="B502" s="90">
        <v>119.18786863</v>
      </c>
      <c r="C502" s="90">
        <v>123.85148452999999</v>
      </c>
      <c r="D502" s="90"/>
      <c r="E502" s="90"/>
      <c r="F502" s="91">
        <v>108.65699551</v>
      </c>
      <c r="G502" s="91">
        <v>122.02976608</v>
      </c>
      <c r="AB502" s="93"/>
    </row>
    <row r="503" spans="1:28" x14ac:dyDescent="0.3">
      <c r="A503" s="89">
        <v>44153</v>
      </c>
      <c r="B503" s="90">
        <v>119.10622174</v>
      </c>
      <c r="C503" s="90">
        <v>123.55485208</v>
      </c>
      <c r="D503" s="90"/>
      <c r="E503" s="90"/>
      <c r="F503" s="91">
        <v>108.66511143</v>
      </c>
      <c r="G503" s="91">
        <v>120.74455150999999</v>
      </c>
      <c r="AB503" s="93"/>
    </row>
    <row r="504" spans="1:28" x14ac:dyDescent="0.3">
      <c r="A504" s="89">
        <v>44154</v>
      </c>
      <c r="B504" s="90">
        <v>118.84682278</v>
      </c>
      <c r="C504" s="90">
        <v>123.58806592000001</v>
      </c>
      <c r="D504" s="90"/>
      <c r="E504" s="90"/>
      <c r="F504" s="91">
        <v>108.67322789000001</v>
      </c>
      <c r="G504" s="91">
        <v>121.37127481</v>
      </c>
      <c r="AB504" s="93"/>
    </row>
    <row r="505" spans="1:28" x14ac:dyDescent="0.3">
      <c r="A505" s="89">
        <v>44155</v>
      </c>
      <c r="B505" s="90">
        <v>118.89997830999999</v>
      </c>
      <c r="C505" s="90">
        <v>123.16330582000001</v>
      </c>
      <c r="D505" s="90"/>
      <c r="E505" s="90"/>
      <c r="F505" s="91">
        <v>108.68134489000001</v>
      </c>
      <c r="G505" s="91">
        <v>120.65738303000001</v>
      </c>
      <c r="AB505" s="93"/>
    </row>
    <row r="506" spans="1:28" x14ac:dyDescent="0.3">
      <c r="A506" s="89">
        <v>44158</v>
      </c>
      <c r="B506" s="90">
        <v>118.93782504000001</v>
      </c>
      <c r="C506" s="90">
        <v>123.02474183</v>
      </c>
      <c r="D506" s="90"/>
      <c r="E506" s="90"/>
      <c r="F506" s="91">
        <v>108.68946259000001</v>
      </c>
      <c r="G506" s="91">
        <v>122.17801281</v>
      </c>
      <c r="AB506" s="93"/>
    </row>
    <row r="507" spans="1:28" x14ac:dyDescent="0.3">
      <c r="A507" s="89">
        <v>44159</v>
      </c>
      <c r="B507" s="90">
        <v>118.91996478999999</v>
      </c>
      <c r="C507" s="90">
        <v>123.33487312</v>
      </c>
      <c r="D507" s="90"/>
      <c r="E507" s="90"/>
      <c r="F507" s="91">
        <v>108.69758083000001</v>
      </c>
      <c r="G507" s="91">
        <v>124.91718083000001</v>
      </c>
      <c r="AB507" s="93"/>
    </row>
    <row r="508" spans="1:28" x14ac:dyDescent="0.3">
      <c r="A508" s="89">
        <v>44160</v>
      </c>
      <c r="B508" s="90">
        <v>119.04711279999999</v>
      </c>
      <c r="C508" s="90">
        <v>123.68167102</v>
      </c>
      <c r="D508" s="90"/>
      <c r="E508" s="90"/>
      <c r="F508" s="91">
        <v>108.70569979</v>
      </c>
      <c r="G508" s="91">
        <v>125.31112867</v>
      </c>
      <c r="AB508" s="93"/>
    </row>
    <row r="509" spans="1:28" x14ac:dyDescent="0.3">
      <c r="A509" s="89">
        <v>44161</v>
      </c>
      <c r="B509" s="90">
        <v>119.08453428999999</v>
      </c>
      <c r="C509" s="90">
        <v>124.07993449999999</v>
      </c>
      <c r="D509" s="90"/>
      <c r="E509" s="90"/>
      <c r="F509" s="91">
        <v>108.71381928</v>
      </c>
      <c r="G509" s="91">
        <v>125.41872105</v>
      </c>
      <c r="AB509" s="93"/>
    </row>
    <row r="510" spans="1:28" x14ac:dyDescent="0.3">
      <c r="A510" s="89">
        <v>44162</v>
      </c>
      <c r="B510" s="90">
        <v>119.55868157</v>
      </c>
      <c r="C510" s="90">
        <v>124.70484952</v>
      </c>
      <c r="D510" s="90"/>
      <c r="E510" s="90"/>
      <c r="F510" s="91">
        <v>108.72193931</v>
      </c>
      <c r="G510" s="91">
        <v>125.81511519999999</v>
      </c>
      <c r="AB510" s="93"/>
    </row>
    <row r="511" spans="1:28" x14ac:dyDescent="0.3">
      <c r="A511" s="89">
        <v>44165</v>
      </c>
      <c r="B511" s="90">
        <v>119.43238404</v>
      </c>
      <c r="C511" s="90">
        <v>124.79802504</v>
      </c>
      <c r="D511" s="90"/>
      <c r="E511" s="90"/>
      <c r="F511" s="91">
        <v>108.73006005000001</v>
      </c>
      <c r="G511" s="91">
        <v>123.90112925</v>
      </c>
      <c r="AB511" s="93"/>
    </row>
    <row r="512" spans="1:28" x14ac:dyDescent="0.3">
      <c r="A512" s="89">
        <v>44166</v>
      </c>
      <c r="B512" s="90">
        <v>119.21763572</v>
      </c>
      <c r="C512" s="90">
        <v>125.73333993</v>
      </c>
      <c r="D512" s="90"/>
      <c r="E512" s="90"/>
      <c r="F512" s="91">
        <v>108.73818132</v>
      </c>
      <c r="G512" s="91">
        <v>126.75318052</v>
      </c>
      <c r="AB512" s="93"/>
    </row>
    <row r="513" spans="1:28" x14ac:dyDescent="0.3">
      <c r="A513" s="89">
        <v>44167</v>
      </c>
      <c r="B513" s="90">
        <v>118.97184458</v>
      </c>
      <c r="C513" s="90">
        <v>126.11550013</v>
      </c>
      <c r="D513" s="90"/>
      <c r="E513" s="90"/>
      <c r="F513" s="91">
        <v>108.74630331</v>
      </c>
      <c r="G513" s="91">
        <v>127.29776450999999</v>
      </c>
      <c r="AB513" s="93"/>
    </row>
    <row r="514" spans="1:28" x14ac:dyDescent="0.3">
      <c r="A514" s="89">
        <v>44168</v>
      </c>
      <c r="B514" s="90">
        <v>119.09474015000001</v>
      </c>
      <c r="C514" s="90">
        <v>127.23252246</v>
      </c>
      <c r="D514" s="90"/>
      <c r="E514" s="90"/>
      <c r="F514" s="91">
        <v>108.75442584</v>
      </c>
      <c r="G514" s="91">
        <v>127.76775293999999</v>
      </c>
      <c r="AB514" s="93"/>
    </row>
    <row r="515" spans="1:28" x14ac:dyDescent="0.3">
      <c r="A515" s="89">
        <v>44169</v>
      </c>
      <c r="B515" s="90">
        <v>118.82088288999999</v>
      </c>
      <c r="C515" s="90">
        <v>127.29382452999999</v>
      </c>
      <c r="D515" s="90"/>
      <c r="E515" s="90"/>
      <c r="F515" s="91">
        <v>108.7625489</v>
      </c>
      <c r="G515" s="91">
        <v>129.42741308999999</v>
      </c>
      <c r="AB515" s="93"/>
    </row>
    <row r="516" spans="1:28" x14ac:dyDescent="0.3">
      <c r="A516" s="89">
        <v>44172</v>
      </c>
      <c r="B516" s="90">
        <v>118.35566574000001</v>
      </c>
      <c r="C516" s="90">
        <v>127.16514453000001</v>
      </c>
      <c r="D516" s="90"/>
      <c r="E516" s="90"/>
      <c r="F516" s="91">
        <v>108.77067267</v>
      </c>
      <c r="G516" s="91">
        <v>129.24484967999999</v>
      </c>
      <c r="AB516" s="93"/>
    </row>
    <row r="517" spans="1:28" x14ac:dyDescent="0.3">
      <c r="A517" s="89">
        <v>44173</v>
      </c>
      <c r="B517" s="90">
        <v>118.21788662</v>
      </c>
      <c r="C517" s="90">
        <v>127.48087848999999</v>
      </c>
      <c r="D517" s="90"/>
      <c r="E517" s="90"/>
      <c r="F517" s="91">
        <v>108.77879698</v>
      </c>
      <c r="G517" s="91">
        <v>129.47615734999999</v>
      </c>
      <c r="AB517" s="93"/>
    </row>
    <row r="518" spans="1:28" x14ac:dyDescent="0.3">
      <c r="A518" s="89">
        <v>44174</v>
      </c>
      <c r="B518" s="90">
        <v>117.82070854</v>
      </c>
      <c r="C518" s="90">
        <v>127.53553958000001</v>
      </c>
      <c r="D518" s="90"/>
      <c r="E518" s="90"/>
      <c r="F518" s="91">
        <v>108.78692201</v>
      </c>
      <c r="G518" s="91">
        <v>128.57511674</v>
      </c>
      <c r="AB518" s="93"/>
    </row>
    <row r="519" spans="1:28" x14ac:dyDescent="0.3">
      <c r="A519" s="89">
        <v>44175</v>
      </c>
      <c r="B519" s="90">
        <v>117.68973332</v>
      </c>
      <c r="C519" s="90">
        <v>128.19716903</v>
      </c>
      <c r="D519" s="90"/>
      <c r="E519" s="90"/>
      <c r="F519" s="91">
        <v>108.79504756</v>
      </c>
      <c r="G519" s="91">
        <v>130.99579722999999</v>
      </c>
      <c r="AB519" s="93"/>
    </row>
    <row r="520" spans="1:28" x14ac:dyDescent="0.3">
      <c r="A520" s="89">
        <v>44176</v>
      </c>
      <c r="B520" s="90">
        <v>117.73608494</v>
      </c>
      <c r="C520" s="90">
        <v>128.76769716000001</v>
      </c>
      <c r="D520" s="90"/>
      <c r="E520" s="90"/>
      <c r="F520" s="91">
        <v>108.80317366</v>
      </c>
      <c r="G520" s="91">
        <v>130.99508040000001</v>
      </c>
      <c r="AB520" s="93"/>
    </row>
    <row r="521" spans="1:28" x14ac:dyDescent="0.3">
      <c r="A521" s="89">
        <v>44179</v>
      </c>
      <c r="B521" s="90">
        <v>117.42735766</v>
      </c>
      <c r="C521" s="90">
        <v>128.74335891999999</v>
      </c>
      <c r="D521" s="90"/>
      <c r="E521" s="90"/>
      <c r="F521" s="91">
        <v>108.81130046</v>
      </c>
      <c r="G521" s="91">
        <v>130.40696337</v>
      </c>
      <c r="AB521" s="93"/>
    </row>
    <row r="522" spans="1:28" x14ac:dyDescent="0.3">
      <c r="A522" s="89">
        <v>44180</v>
      </c>
      <c r="B522" s="90">
        <v>117.68335466000001</v>
      </c>
      <c r="C522" s="90">
        <v>129.12092204999999</v>
      </c>
      <c r="D522" s="90"/>
      <c r="E522" s="90"/>
      <c r="F522" s="91">
        <v>108.81942780999999</v>
      </c>
      <c r="G522" s="91">
        <v>132.15637487000001</v>
      </c>
      <c r="AB522" s="93"/>
    </row>
    <row r="523" spans="1:28" x14ac:dyDescent="0.3">
      <c r="A523" s="89">
        <v>44181</v>
      </c>
      <c r="B523" s="90">
        <v>117.81985804999999</v>
      </c>
      <c r="C523" s="90">
        <v>129.05893164</v>
      </c>
      <c r="D523" s="90"/>
      <c r="E523" s="90"/>
      <c r="F523" s="91">
        <v>108.82755586</v>
      </c>
      <c r="G523" s="91">
        <v>134.10059272999999</v>
      </c>
      <c r="AB523" s="93"/>
    </row>
    <row r="524" spans="1:28" x14ac:dyDescent="0.3">
      <c r="A524" s="89">
        <v>44182</v>
      </c>
      <c r="B524" s="90">
        <v>118.03843357</v>
      </c>
      <c r="C524" s="90">
        <v>129.19594999</v>
      </c>
      <c r="D524" s="90"/>
      <c r="E524" s="90"/>
      <c r="F524" s="91">
        <v>108.83568446</v>
      </c>
      <c r="G524" s="91">
        <v>134.71867996</v>
      </c>
      <c r="AB524" s="93"/>
    </row>
    <row r="525" spans="1:28" x14ac:dyDescent="0.3">
      <c r="A525" s="89">
        <v>44183</v>
      </c>
      <c r="B525" s="90">
        <v>118.83151399</v>
      </c>
      <c r="C525" s="90">
        <v>129.37000122000001</v>
      </c>
      <c r="D525" s="90"/>
      <c r="E525" s="90"/>
      <c r="F525" s="91">
        <v>108.84381358</v>
      </c>
      <c r="G525" s="91">
        <v>134.28983514999999</v>
      </c>
      <c r="AB525" s="93"/>
    </row>
    <row r="526" spans="1:28" x14ac:dyDescent="0.3">
      <c r="A526" s="89">
        <v>44186</v>
      </c>
      <c r="B526" s="90">
        <v>118.83704217</v>
      </c>
      <c r="C526" s="90">
        <v>129.37385064</v>
      </c>
      <c r="D526" s="90"/>
      <c r="E526" s="90"/>
      <c r="F526" s="91">
        <v>108.85194342</v>
      </c>
      <c r="G526" s="91">
        <v>131.78537688</v>
      </c>
      <c r="AB526" s="93"/>
    </row>
    <row r="527" spans="1:28" x14ac:dyDescent="0.3">
      <c r="A527" s="89">
        <v>44187</v>
      </c>
      <c r="B527" s="90">
        <v>119.37242461</v>
      </c>
      <c r="C527" s="90">
        <v>129.30801951000001</v>
      </c>
      <c r="D527" s="90"/>
      <c r="E527" s="90"/>
      <c r="F527" s="91">
        <v>108.8600738</v>
      </c>
      <c r="G527" s="91">
        <v>132.71111959999999</v>
      </c>
      <c r="AB527" s="93"/>
    </row>
    <row r="528" spans="1:28" x14ac:dyDescent="0.3">
      <c r="A528" s="89">
        <v>44188</v>
      </c>
      <c r="B528" s="90">
        <v>120.27776950000001</v>
      </c>
      <c r="C528" s="90">
        <v>129.75440891</v>
      </c>
      <c r="D528" s="90"/>
      <c r="E528" s="90"/>
      <c r="F528" s="91">
        <v>108.86820489</v>
      </c>
      <c r="G528" s="91">
        <v>134.04313275000001</v>
      </c>
      <c r="AB528" s="93"/>
    </row>
    <row r="529" spans="1:28" x14ac:dyDescent="0.3">
      <c r="A529" s="89">
        <v>44189</v>
      </c>
      <c r="B529" s="90"/>
      <c r="C529" s="90">
        <v>129.83929157</v>
      </c>
      <c r="D529" s="90"/>
      <c r="E529" s="90"/>
      <c r="F529" s="91">
        <v>108.87633651</v>
      </c>
      <c r="G529" s="91"/>
      <c r="AB529" s="93"/>
    </row>
    <row r="530" spans="1:28" x14ac:dyDescent="0.3">
      <c r="A530" s="89">
        <v>44190</v>
      </c>
      <c r="B530" s="90"/>
      <c r="C530" s="90"/>
      <c r="D530" s="90"/>
      <c r="E530" s="90"/>
      <c r="F530" s="91"/>
      <c r="G530" s="91"/>
      <c r="AB530" s="93"/>
    </row>
    <row r="531" spans="1:28" x14ac:dyDescent="0.3">
      <c r="A531" s="89">
        <v>44193</v>
      </c>
      <c r="B531" s="90">
        <v>120.54142091</v>
      </c>
      <c r="C531" s="90">
        <v>129.84622160000001</v>
      </c>
      <c r="D531" s="90"/>
      <c r="E531" s="90"/>
      <c r="F531" s="91">
        <v>108.88446867</v>
      </c>
      <c r="G531" s="91">
        <v>135.54147262000001</v>
      </c>
      <c r="AB531" s="93"/>
    </row>
    <row r="532" spans="1:28" x14ac:dyDescent="0.3">
      <c r="A532" s="89">
        <v>44194</v>
      </c>
      <c r="B532" s="90">
        <v>121.40891907</v>
      </c>
      <c r="C532" s="90">
        <v>130.54828610000001</v>
      </c>
      <c r="D532" s="90"/>
      <c r="E532" s="90"/>
      <c r="F532" s="91">
        <v>108.89260154999999</v>
      </c>
      <c r="G532" s="91">
        <v>135.86626368</v>
      </c>
      <c r="AB532" s="93"/>
    </row>
    <row r="533" spans="1:28" x14ac:dyDescent="0.3">
      <c r="A533" s="89">
        <v>44195</v>
      </c>
      <c r="B533" s="90">
        <v>122.05146305</v>
      </c>
      <c r="C533" s="90">
        <v>130.76942958000001</v>
      </c>
      <c r="D533" s="90"/>
      <c r="E533" s="90"/>
      <c r="F533" s="91">
        <v>108.90073495999999</v>
      </c>
      <c r="G533" s="91">
        <v>135.42034017</v>
      </c>
      <c r="AB533" s="93"/>
    </row>
    <row r="534" spans="1:28" x14ac:dyDescent="0.3">
      <c r="A534" s="89">
        <v>44196</v>
      </c>
      <c r="B534" s="90"/>
      <c r="C534" s="90">
        <v>130.85486478000001</v>
      </c>
      <c r="D534" s="90"/>
      <c r="E534" s="90"/>
      <c r="F534" s="91">
        <v>108.90886908</v>
      </c>
      <c r="G534" s="91"/>
      <c r="AB534" s="93"/>
    </row>
    <row r="535" spans="1:28" x14ac:dyDescent="0.3">
      <c r="A535" s="89">
        <v>44197</v>
      </c>
      <c r="B535" s="90"/>
      <c r="C535" s="90"/>
      <c r="D535" s="90"/>
      <c r="E535" s="90"/>
      <c r="F535" s="91"/>
      <c r="G535" s="91"/>
      <c r="AB535" s="93"/>
    </row>
    <row r="536" spans="1:28" x14ac:dyDescent="0.3">
      <c r="A536" s="89">
        <v>44200</v>
      </c>
      <c r="B536" s="90">
        <v>121.9374976</v>
      </c>
      <c r="C536" s="90">
        <v>130.91085451000001</v>
      </c>
      <c r="D536" s="90"/>
      <c r="E536" s="90"/>
      <c r="F536" s="91">
        <v>108.91700374</v>
      </c>
      <c r="G536" s="91">
        <v>135.23541008999999</v>
      </c>
      <c r="AB536" s="93"/>
    </row>
    <row r="537" spans="1:28" x14ac:dyDescent="0.3">
      <c r="A537" s="89">
        <v>44201</v>
      </c>
      <c r="B537" s="90">
        <v>121.94004907</v>
      </c>
      <c r="C537" s="90">
        <v>130.69198700999999</v>
      </c>
      <c r="D537" s="90"/>
      <c r="E537" s="90"/>
      <c r="F537" s="91">
        <v>108.92513893</v>
      </c>
      <c r="G537" s="91">
        <v>135.82878385000001</v>
      </c>
      <c r="AB537" s="93"/>
    </row>
    <row r="538" spans="1:28" x14ac:dyDescent="0.3">
      <c r="A538" s="89">
        <v>44202</v>
      </c>
      <c r="B538" s="90">
        <v>122.03402804</v>
      </c>
      <c r="C538" s="90">
        <v>130.30831481999999</v>
      </c>
      <c r="D538" s="90"/>
      <c r="E538" s="90"/>
      <c r="F538" s="91">
        <v>108.93327484</v>
      </c>
      <c r="G538" s="91">
        <v>135.51459728</v>
      </c>
      <c r="AB538" s="93"/>
    </row>
    <row r="539" spans="1:28" x14ac:dyDescent="0.3">
      <c r="A539" s="89">
        <v>44203</v>
      </c>
      <c r="B539" s="90">
        <v>121.7691009</v>
      </c>
      <c r="C539" s="90">
        <v>129.64731732999999</v>
      </c>
      <c r="D539" s="90"/>
      <c r="E539" s="90"/>
      <c r="F539" s="91">
        <v>108.94141129</v>
      </c>
      <c r="G539" s="91">
        <v>139.25329572999999</v>
      </c>
      <c r="AB539" s="93"/>
    </row>
    <row r="540" spans="1:28" x14ac:dyDescent="0.3">
      <c r="A540" s="89">
        <v>44204</v>
      </c>
      <c r="B540" s="90">
        <v>121.93452089</v>
      </c>
      <c r="C540" s="90">
        <v>129.66134742</v>
      </c>
      <c r="D540" s="90"/>
      <c r="E540" s="90"/>
      <c r="F540" s="91">
        <v>108.94954844</v>
      </c>
      <c r="G540" s="91">
        <v>142.31484263999999</v>
      </c>
      <c r="AB540" s="93"/>
    </row>
    <row r="541" spans="1:28" x14ac:dyDescent="0.3">
      <c r="A541" s="89">
        <v>44207</v>
      </c>
      <c r="B541" s="90">
        <v>121.78143298000001</v>
      </c>
      <c r="C541" s="90">
        <v>128.79215775</v>
      </c>
      <c r="D541" s="90"/>
      <c r="E541" s="90"/>
      <c r="F541" s="91">
        <v>108.95768613</v>
      </c>
      <c r="G541" s="91">
        <v>140.24230130000001</v>
      </c>
      <c r="AB541" s="93"/>
    </row>
    <row r="542" spans="1:28" x14ac:dyDescent="0.3">
      <c r="A542" s="89">
        <v>44208</v>
      </c>
      <c r="B542" s="90">
        <v>121.42720457</v>
      </c>
      <c r="C542" s="90">
        <v>129.62079464000001</v>
      </c>
      <c r="D542" s="90"/>
      <c r="E542" s="90"/>
      <c r="F542" s="91">
        <v>108.96582436</v>
      </c>
      <c r="G542" s="91">
        <v>141.08755454999999</v>
      </c>
      <c r="AB542" s="93"/>
    </row>
    <row r="543" spans="1:28" x14ac:dyDescent="0.3">
      <c r="A543" s="89">
        <v>44209</v>
      </c>
      <c r="B543" s="90">
        <v>121.27369141</v>
      </c>
      <c r="C543" s="90">
        <v>129.26840202</v>
      </c>
      <c r="D543" s="90"/>
      <c r="E543" s="90"/>
      <c r="F543" s="91">
        <v>108.97396329999999</v>
      </c>
      <c r="G543" s="91">
        <v>138.73804476999999</v>
      </c>
      <c r="AB543" s="93"/>
    </row>
    <row r="544" spans="1:28" x14ac:dyDescent="0.3">
      <c r="A544" s="89">
        <v>44210</v>
      </c>
      <c r="B544" s="90">
        <v>121.40679285</v>
      </c>
      <c r="C544" s="90">
        <v>129.82533131</v>
      </c>
      <c r="D544" s="90"/>
      <c r="E544" s="90"/>
      <c r="F544" s="91">
        <v>108.98210278000001</v>
      </c>
      <c r="G544" s="91">
        <v>140.49875483</v>
      </c>
      <c r="AB544" s="93"/>
    </row>
    <row r="545" spans="1:28" x14ac:dyDescent="0.3">
      <c r="A545" s="89">
        <v>44211</v>
      </c>
      <c r="B545" s="90">
        <v>121.53223988000001</v>
      </c>
      <c r="C545" s="90">
        <v>129.52895133000001</v>
      </c>
      <c r="D545" s="90"/>
      <c r="E545" s="90"/>
      <c r="F545" s="91">
        <v>108.99024297</v>
      </c>
      <c r="G545" s="91">
        <v>136.93541737999999</v>
      </c>
      <c r="AB545" s="93"/>
    </row>
    <row r="546" spans="1:28" x14ac:dyDescent="0.3">
      <c r="A546" s="89">
        <v>44214</v>
      </c>
      <c r="B546" s="90">
        <v>121.62877032</v>
      </c>
      <c r="C546" s="90">
        <v>129.45066180000001</v>
      </c>
      <c r="D546" s="90"/>
      <c r="E546" s="90"/>
      <c r="F546" s="91">
        <v>108.99838370000001</v>
      </c>
      <c r="G546" s="91">
        <v>137.95129829000001</v>
      </c>
      <c r="AB546" s="93"/>
    </row>
    <row r="547" spans="1:28" x14ac:dyDescent="0.3">
      <c r="A547" s="89">
        <v>44215</v>
      </c>
      <c r="B547" s="90">
        <v>121.88774402999999</v>
      </c>
      <c r="C547" s="90">
        <v>129.09713422999999</v>
      </c>
      <c r="D547" s="90"/>
      <c r="E547" s="90"/>
      <c r="F547" s="91">
        <v>109.00652495999999</v>
      </c>
      <c r="G547" s="91">
        <v>137.26264337999999</v>
      </c>
      <c r="AB547" s="93"/>
    </row>
    <row r="548" spans="1:28" x14ac:dyDescent="0.3">
      <c r="A548" s="89">
        <v>44216</v>
      </c>
      <c r="B548" s="90">
        <v>122.05401451</v>
      </c>
      <c r="C548" s="90">
        <v>128.97440642000001</v>
      </c>
      <c r="D548" s="90"/>
      <c r="E548" s="90"/>
      <c r="F548" s="91">
        <v>109.01466693</v>
      </c>
      <c r="G548" s="91">
        <v>136.13621176000001</v>
      </c>
      <c r="AB548" s="93"/>
    </row>
    <row r="549" spans="1:28" x14ac:dyDescent="0.3">
      <c r="A549" s="89">
        <v>44217</v>
      </c>
      <c r="B549" s="90">
        <v>122.07059904</v>
      </c>
      <c r="C549" s="90">
        <v>128.58238889</v>
      </c>
      <c r="D549" s="90"/>
      <c r="E549" s="90"/>
      <c r="F549" s="91">
        <v>109.02280944</v>
      </c>
      <c r="G549" s="91">
        <v>134.63723472000001</v>
      </c>
      <c r="AB549" s="93"/>
    </row>
    <row r="550" spans="1:28" x14ac:dyDescent="0.3">
      <c r="A550" s="89">
        <v>44218</v>
      </c>
      <c r="B550" s="90">
        <v>121.74613771</v>
      </c>
      <c r="C550" s="90">
        <v>128.13027452</v>
      </c>
      <c r="D550" s="90"/>
      <c r="E550" s="90"/>
      <c r="F550" s="91">
        <v>109.03095266</v>
      </c>
      <c r="G550" s="91">
        <v>133.5580113</v>
      </c>
      <c r="AB550" s="93"/>
    </row>
    <row r="551" spans="1:28" x14ac:dyDescent="0.3">
      <c r="A551" s="89">
        <v>44221</v>
      </c>
      <c r="B551" s="90"/>
      <c r="C551" s="90">
        <v>128.15896079000001</v>
      </c>
      <c r="D551" s="90"/>
      <c r="E551" s="90"/>
      <c r="F551" s="91">
        <v>109.03909642000001</v>
      </c>
      <c r="G551" s="91"/>
      <c r="AB551" s="93"/>
    </row>
    <row r="552" spans="1:28" x14ac:dyDescent="0.3">
      <c r="A552" s="89">
        <v>44222</v>
      </c>
      <c r="B552" s="90">
        <v>121.69383268</v>
      </c>
      <c r="C552" s="90">
        <v>128.46054436</v>
      </c>
      <c r="D552" s="90"/>
      <c r="E552" s="90"/>
      <c r="F552" s="91">
        <v>109.04724072</v>
      </c>
      <c r="G552" s="91">
        <v>132.51527780999999</v>
      </c>
      <c r="AB552" s="93"/>
    </row>
    <row r="553" spans="1:28" x14ac:dyDescent="0.3">
      <c r="A553" s="89">
        <v>44223</v>
      </c>
      <c r="B553" s="90">
        <v>121.670019</v>
      </c>
      <c r="C553" s="90">
        <v>128.75936884000001</v>
      </c>
      <c r="D553" s="90"/>
      <c r="E553" s="90"/>
      <c r="F553" s="91">
        <v>109.05538573</v>
      </c>
      <c r="G553" s="91">
        <v>131.85333893999999</v>
      </c>
      <c r="AB553" s="93"/>
    </row>
    <row r="554" spans="1:28" x14ac:dyDescent="0.3">
      <c r="A554" s="89">
        <v>44224</v>
      </c>
      <c r="B554" s="90">
        <v>122.13693713000001</v>
      </c>
      <c r="C554" s="90">
        <v>129.24064688999999</v>
      </c>
      <c r="D554" s="90"/>
      <c r="E554" s="90"/>
      <c r="F554" s="91">
        <v>109.06353127</v>
      </c>
      <c r="G554" s="91">
        <v>135.26788350999999</v>
      </c>
      <c r="AB554" s="93"/>
    </row>
    <row r="555" spans="1:28" x14ac:dyDescent="0.3">
      <c r="A555" s="89">
        <v>44225</v>
      </c>
      <c r="B555" s="90">
        <v>122.44694015</v>
      </c>
      <c r="C555" s="90">
        <v>129.74070558</v>
      </c>
      <c r="D555" s="90"/>
      <c r="E555" s="90"/>
      <c r="F555" s="91">
        <v>109.07167753</v>
      </c>
      <c r="G555" s="91">
        <v>130.92629911</v>
      </c>
      <c r="AB555" s="93"/>
    </row>
    <row r="556" spans="1:28" x14ac:dyDescent="0.3">
      <c r="A556" s="89">
        <v>44228</v>
      </c>
      <c r="B556" s="90">
        <v>122.25387929</v>
      </c>
      <c r="C556" s="90">
        <v>129.61941479000001</v>
      </c>
      <c r="D556" s="90"/>
      <c r="E556" s="90"/>
      <c r="F556" s="91">
        <v>109.07982432</v>
      </c>
      <c r="G556" s="91">
        <v>133.71398382999999</v>
      </c>
      <c r="AB556" s="93"/>
    </row>
    <row r="557" spans="1:28" x14ac:dyDescent="0.3">
      <c r="A557" s="89">
        <v>44229</v>
      </c>
      <c r="B557" s="90">
        <v>122.50009568</v>
      </c>
      <c r="C557" s="90">
        <v>130.59082996000001</v>
      </c>
      <c r="D557" s="90"/>
      <c r="E557" s="90"/>
      <c r="F557" s="91">
        <v>109.08797182000001</v>
      </c>
      <c r="G557" s="91">
        <v>134.52893689999999</v>
      </c>
      <c r="AB557" s="93"/>
    </row>
    <row r="558" spans="1:28" x14ac:dyDescent="0.3">
      <c r="A558" s="89">
        <v>44230</v>
      </c>
      <c r="B558" s="90">
        <v>122.54857351</v>
      </c>
      <c r="C558" s="90">
        <v>130.87467766</v>
      </c>
      <c r="D558" s="90"/>
      <c r="E558" s="90"/>
      <c r="F558" s="91">
        <v>109.09611987</v>
      </c>
      <c r="G558" s="91">
        <v>136.22532591999999</v>
      </c>
      <c r="AB558" s="93"/>
    </row>
    <row r="559" spans="1:28" x14ac:dyDescent="0.3">
      <c r="A559" s="89">
        <v>44231</v>
      </c>
      <c r="B559" s="90">
        <v>122.60725721</v>
      </c>
      <c r="C559" s="90">
        <v>130.55906243000001</v>
      </c>
      <c r="D559" s="90"/>
      <c r="E559" s="90"/>
      <c r="F559" s="91">
        <v>109.10426844</v>
      </c>
      <c r="G559" s="91">
        <v>135.69749066</v>
      </c>
      <c r="AB559" s="93"/>
    </row>
    <row r="560" spans="1:28" x14ac:dyDescent="0.3">
      <c r="A560" s="89">
        <v>44232</v>
      </c>
      <c r="B560" s="90">
        <v>123.09926475</v>
      </c>
      <c r="C560" s="90">
        <v>130.66343247</v>
      </c>
      <c r="D560" s="90"/>
      <c r="E560" s="90"/>
      <c r="F560" s="91">
        <v>109.11241773</v>
      </c>
      <c r="G560" s="91">
        <v>136.81191827000001</v>
      </c>
      <c r="AB560" s="93"/>
    </row>
    <row r="561" spans="1:28" x14ac:dyDescent="0.3">
      <c r="A561" s="89">
        <v>44235</v>
      </c>
      <c r="B561" s="90">
        <v>122.98870126</v>
      </c>
      <c r="C561" s="90">
        <v>130.61913000999999</v>
      </c>
      <c r="D561" s="90"/>
      <c r="E561" s="90"/>
      <c r="F561" s="91">
        <v>109.12056756</v>
      </c>
      <c r="G561" s="91">
        <v>136.19305731</v>
      </c>
      <c r="AB561" s="93"/>
    </row>
    <row r="562" spans="1:28" x14ac:dyDescent="0.3">
      <c r="A562" s="89">
        <v>44236</v>
      </c>
      <c r="B562" s="90">
        <v>122.98487406</v>
      </c>
      <c r="C562" s="90">
        <v>130.21227317</v>
      </c>
      <c r="D562" s="90"/>
      <c r="E562" s="90"/>
      <c r="F562" s="91">
        <v>109.1287181</v>
      </c>
      <c r="G562" s="91">
        <v>135.93734337000001</v>
      </c>
      <c r="AB562" s="93"/>
    </row>
    <row r="563" spans="1:28" x14ac:dyDescent="0.3">
      <c r="A563" s="89">
        <v>44237</v>
      </c>
      <c r="B563" s="90">
        <v>122.98742552</v>
      </c>
      <c r="C563" s="90">
        <v>130.50000087000001</v>
      </c>
      <c r="D563" s="90"/>
      <c r="E563" s="90"/>
      <c r="F563" s="91">
        <v>109.13686917</v>
      </c>
      <c r="G563" s="91">
        <v>134.75823063000001</v>
      </c>
      <c r="AB563" s="93"/>
    </row>
    <row r="564" spans="1:28" x14ac:dyDescent="0.3">
      <c r="A564" s="89">
        <v>44238</v>
      </c>
      <c r="B564" s="90">
        <v>123.06481997</v>
      </c>
      <c r="C564" s="90">
        <v>130.50452493</v>
      </c>
      <c r="D564" s="90"/>
      <c r="E564" s="90"/>
      <c r="F564" s="91">
        <v>109.14502078</v>
      </c>
      <c r="G564" s="91">
        <v>135.74187706999999</v>
      </c>
      <c r="AB564" s="93"/>
    </row>
    <row r="565" spans="1:28" x14ac:dyDescent="0.3">
      <c r="A565" s="89">
        <v>44239</v>
      </c>
      <c r="B565" s="90">
        <v>123.20344958</v>
      </c>
      <c r="C565" s="90">
        <v>130.43090699999999</v>
      </c>
      <c r="D565" s="90"/>
      <c r="E565" s="90"/>
      <c r="F565" s="91">
        <v>109.15317311</v>
      </c>
      <c r="G565" s="91">
        <v>135.88853083999999</v>
      </c>
      <c r="AB565" s="93"/>
    </row>
    <row r="566" spans="1:28" x14ac:dyDescent="0.3">
      <c r="A566" s="89">
        <v>44242</v>
      </c>
      <c r="B566" s="90"/>
      <c r="C566" s="90"/>
      <c r="D566" s="90"/>
      <c r="E566" s="90"/>
      <c r="F566" s="91"/>
      <c r="G566" s="91"/>
      <c r="AB566" s="93"/>
    </row>
    <row r="567" spans="1:28" x14ac:dyDescent="0.3">
      <c r="A567" s="89">
        <v>44243</v>
      </c>
      <c r="B567" s="90"/>
      <c r="C567" s="90"/>
      <c r="D567" s="90"/>
      <c r="E567" s="90"/>
      <c r="F567" s="91"/>
      <c r="G567" s="91"/>
      <c r="AB567" s="93"/>
    </row>
    <row r="568" spans="1:28" x14ac:dyDescent="0.3">
      <c r="A568" s="89">
        <v>44244</v>
      </c>
      <c r="B568" s="90">
        <v>123.12520464000001</v>
      </c>
      <c r="C568" s="90">
        <v>130.08833196</v>
      </c>
      <c r="D568" s="90"/>
      <c r="E568" s="90"/>
      <c r="F568" s="91">
        <v>109.16132596999999</v>
      </c>
      <c r="G568" s="91">
        <v>136.94337075000001</v>
      </c>
      <c r="AB568" s="93"/>
    </row>
    <row r="569" spans="1:28" x14ac:dyDescent="0.3">
      <c r="A569" s="89">
        <v>44245</v>
      </c>
      <c r="B569" s="90">
        <v>122.92831658</v>
      </c>
      <c r="C569" s="90">
        <v>130.20074724</v>
      </c>
      <c r="D569" s="90"/>
      <c r="E569" s="90"/>
      <c r="F569" s="91">
        <v>109.16947954</v>
      </c>
      <c r="G569" s="91">
        <v>135.62711641999999</v>
      </c>
      <c r="AB569" s="93"/>
    </row>
    <row r="570" spans="1:28" x14ac:dyDescent="0.3">
      <c r="A570" s="89">
        <v>44246</v>
      </c>
      <c r="B570" s="90">
        <v>123.06439472</v>
      </c>
      <c r="C570" s="90">
        <v>129.95489967</v>
      </c>
      <c r="D570" s="90"/>
      <c r="E570" s="90"/>
      <c r="F570" s="91">
        <v>109.17763365</v>
      </c>
      <c r="G570" s="91">
        <v>134.75276908999999</v>
      </c>
      <c r="AB570" s="93"/>
    </row>
    <row r="571" spans="1:28" x14ac:dyDescent="0.3">
      <c r="A571" s="89">
        <v>44249</v>
      </c>
      <c r="B571" s="90">
        <v>122.25430453</v>
      </c>
      <c r="C571" s="90">
        <v>128.99498577</v>
      </c>
      <c r="D571" s="90"/>
      <c r="E571" s="90"/>
      <c r="F571" s="91">
        <v>109.18578829</v>
      </c>
      <c r="G571" s="91">
        <v>128.19569888000001</v>
      </c>
      <c r="AB571" s="93"/>
    </row>
    <row r="572" spans="1:28" x14ac:dyDescent="0.3">
      <c r="A572" s="89">
        <v>44250</v>
      </c>
      <c r="B572" s="90">
        <v>122.91385828</v>
      </c>
      <c r="C572" s="90">
        <v>128.84197247</v>
      </c>
      <c r="D572" s="90"/>
      <c r="E572" s="90"/>
      <c r="F572" s="91">
        <v>109.19394364999999</v>
      </c>
      <c r="G572" s="91">
        <v>131.1082481</v>
      </c>
      <c r="AB572" s="93"/>
    </row>
    <row r="573" spans="1:28" x14ac:dyDescent="0.3">
      <c r="A573" s="89">
        <v>44251</v>
      </c>
      <c r="B573" s="90">
        <v>122.98062161999999</v>
      </c>
      <c r="C573" s="90">
        <v>128.45451269</v>
      </c>
      <c r="D573" s="90"/>
      <c r="E573" s="90"/>
      <c r="F573" s="91">
        <v>109.20209954000001</v>
      </c>
      <c r="G573" s="91">
        <v>131.60925354</v>
      </c>
      <c r="AB573" s="93"/>
    </row>
    <row r="574" spans="1:28" x14ac:dyDescent="0.3">
      <c r="A574" s="89">
        <v>44252</v>
      </c>
      <c r="B574" s="90">
        <v>123.05716557</v>
      </c>
      <c r="C574" s="90">
        <v>128.03662699</v>
      </c>
      <c r="D574" s="90"/>
      <c r="E574" s="90"/>
      <c r="F574" s="91">
        <v>109.21025615000001</v>
      </c>
      <c r="G574" s="91">
        <v>127.7276675</v>
      </c>
      <c r="AB574" s="93"/>
    </row>
    <row r="575" spans="1:28" x14ac:dyDescent="0.3">
      <c r="A575" s="89">
        <v>44253</v>
      </c>
      <c r="B575" s="90">
        <v>122.74801304</v>
      </c>
      <c r="C575" s="90">
        <v>127.77281029</v>
      </c>
      <c r="D575" s="90"/>
      <c r="E575" s="90"/>
      <c r="F575" s="91">
        <v>109.21841329</v>
      </c>
      <c r="G575" s="91">
        <v>125.2003504</v>
      </c>
      <c r="AB575" s="93"/>
    </row>
    <row r="576" spans="1:28" x14ac:dyDescent="0.3">
      <c r="A576" s="89">
        <v>44256</v>
      </c>
      <c r="B576" s="90">
        <v>122.3521107</v>
      </c>
      <c r="C576" s="90">
        <v>127.25848752</v>
      </c>
      <c r="D576" s="90"/>
      <c r="E576" s="90"/>
      <c r="F576" s="91">
        <v>109.22657115</v>
      </c>
      <c r="G576" s="91">
        <v>125.5413099</v>
      </c>
      <c r="AB576" s="93"/>
    </row>
    <row r="577" spans="1:28" x14ac:dyDescent="0.3">
      <c r="A577" s="89">
        <v>44257</v>
      </c>
      <c r="B577" s="90">
        <v>121.56923612999999</v>
      </c>
      <c r="C577" s="90">
        <v>126.95026659</v>
      </c>
      <c r="D577" s="90"/>
      <c r="E577" s="90"/>
      <c r="F577" s="91">
        <v>109.23472954</v>
      </c>
      <c r="G577" s="91">
        <v>126.91235033</v>
      </c>
      <c r="AB577" s="93"/>
    </row>
    <row r="578" spans="1:28" x14ac:dyDescent="0.3">
      <c r="A578" s="89">
        <v>44258</v>
      </c>
      <c r="B578" s="90">
        <v>121.14144047000001</v>
      </c>
      <c r="C578" s="90">
        <v>127.16565041</v>
      </c>
      <c r="D578" s="90"/>
      <c r="E578" s="90"/>
      <c r="F578" s="91">
        <v>109.24288847</v>
      </c>
      <c r="G578" s="91">
        <v>126.50745664999999</v>
      </c>
      <c r="AB578" s="93"/>
    </row>
    <row r="579" spans="1:28" x14ac:dyDescent="0.3">
      <c r="A579" s="89">
        <v>44259</v>
      </c>
      <c r="B579" s="90">
        <v>121.09636458</v>
      </c>
      <c r="C579" s="90">
        <v>128.35275648999999</v>
      </c>
      <c r="D579" s="90"/>
      <c r="E579" s="90"/>
      <c r="F579" s="91">
        <v>109.25104811</v>
      </c>
      <c r="G579" s="91">
        <v>128.22126571999999</v>
      </c>
      <c r="AB579" s="93"/>
    </row>
    <row r="580" spans="1:28" x14ac:dyDescent="0.3">
      <c r="A580" s="89">
        <v>44260</v>
      </c>
      <c r="B580" s="90">
        <v>121.30856144000001</v>
      </c>
      <c r="C580" s="90">
        <v>129.51597957000001</v>
      </c>
      <c r="D580" s="90"/>
      <c r="E580" s="90"/>
      <c r="F580" s="91">
        <v>109.25920828</v>
      </c>
      <c r="G580" s="91">
        <v>131.07954086999999</v>
      </c>
      <c r="AB580" s="93"/>
    </row>
    <row r="581" spans="1:28" x14ac:dyDescent="0.3">
      <c r="A581" s="89">
        <v>44263</v>
      </c>
      <c r="B581" s="90">
        <v>120.99983415</v>
      </c>
      <c r="C581" s="90">
        <v>128.74180102</v>
      </c>
      <c r="D581" s="90"/>
      <c r="E581" s="90"/>
      <c r="F581" s="91">
        <v>109.26736916999999</v>
      </c>
      <c r="G581" s="91">
        <v>125.85620192</v>
      </c>
      <c r="AB581" s="93"/>
    </row>
    <row r="582" spans="1:28" x14ac:dyDescent="0.3">
      <c r="A582" s="89">
        <v>44264</v>
      </c>
      <c r="B582" s="90">
        <v>120.88629395</v>
      </c>
      <c r="C582" s="90">
        <v>128.32791958999999</v>
      </c>
      <c r="D582" s="90"/>
      <c r="E582" s="90"/>
      <c r="F582" s="91">
        <v>109.27553059</v>
      </c>
      <c r="G582" s="91">
        <v>126.67434089</v>
      </c>
      <c r="AB582" s="93"/>
    </row>
    <row r="583" spans="1:28" x14ac:dyDescent="0.3">
      <c r="A583" s="89">
        <v>44265</v>
      </c>
      <c r="B583" s="90">
        <v>120.49847124</v>
      </c>
      <c r="C583" s="90">
        <v>128.53422305999999</v>
      </c>
      <c r="D583" s="90"/>
      <c r="E583" s="90"/>
      <c r="F583" s="91">
        <v>109.28369255</v>
      </c>
      <c r="G583" s="91">
        <v>128.31948245000001</v>
      </c>
      <c r="AB583" s="93"/>
    </row>
    <row r="584" spans="1:28" x14ac:dyDescent="0.3">
      <c r="A584" s="89">
        <v>44266</v>
      </c>
      <c r="B584" s="90">
        <v>120.64390476</v>
      </c>
      <c r="C584" s="90">
        <v>128.84358316999999</v>
      </c>
      <c r="D584" s="90"/>
      <c r="E584" s="90"/>
      <c r="F584" s="91">
        <v>109.29185523</v>
      </c>
      <c r="G584" s="91">
        <v>130.83096107</v>
      </c>
      <c r="AB584" s="93"/>
    </row>
    <row r="585" spans="1:28" x14ac:dyDescent="0.3">
      <c r="A585" s="89">
        <v>44267</v>
      </c>
      <c r="B585" s="90">
        <v>120.69535931</v>
      </c>
      <c r="C585" s="90">
        <v>128.48695892999999</v>
      </c>
      <c r="D585" s="90"/>
      <c r="E585" s="90"/>
      <c r="F585" s="91">
        <v>109.30001844</v>
      </c>
      <c r="G585" s="91">
        <v>129.8941246</v>
      </c>
      <c r="AB585" s="93"/>
    </row>
    <row r="586" spans="1:28" x14ac:dyDescent="0.3">
      <c r="A586" s="89">
        <v>44270</v>
      </c>
      <c r="B586" s="90">
        <v>120.38365530999999</v>
      </c>
      <c r="C586" s="90">
        <v>128.56625893</v>
      </c>
      <c r="D586" s="90"/>
      <c r="E586" s="90"/>
      <c r="F586" s="91">
        <v>109.30818236</v>
      </c>
      <c r="G586" s="91">
        <v>130.67960808999999</v>
      </c>
      <c r="AB586" s="93"/>
    </row>
    <row r="587" spans="1:28" x14ac:dyDescent="0.3">
      <c r="A587" s="89">
        <v>44271</v>
      </c>
      <c r="B587" s="90">
        <v>120.04431044</v>
      </c>
      <c r="C587" s="90">
        <v>128.7060864</v>
      </c>
      <c r="D587" s="90"/>
      <c r="E587" s="90"/>
      <c r="F587" s="91">
        <v>109.31634682000001</v>
      </c>
      <c r="G587" s="91">
        <v>129.73298636000001</v>
      </c>
      <c r="AB587" s="93"/>
    </row>
    <row r="588" spans="1:28" x14ac:dyDescent="0.3">
      <c r="A588" s="89">
        <v>44272</v>
      </c>
      <c r="B588" s="90">
        <v>119.79979503</v>
      </c>
      <c r="C588" s="90">
        <v>128.81007861000001</v>
      </c>
      <c r="D588" s="90"/>
      <c r="E588" s="90"/>
      <c r="F588" s="91">
        <v>109.32451199</v>
      </c>
      <c r="G588" s="91">
        <v>132.61242498999999</v>
      </c>
      <c r="AB588" s="93"/>
    </row>
    <row r="589" spans="1:28" x14ac:dyDescent="0.3">
      <c r="A589" s="89">
        <v>44273</v>
      </c>
      <c r="B589" s="90">
        <v>119.4387627</v>
      </c>
      <c r="C589" s="90">
        <v>128.44414864999999</v>
      </c>
      <c r="D589" s="90"/>
      <c r="E589" s="90"/>
      <c r="F589" s="91">
        <v>109.33585926000001</v>
      </c>
      <c r="G589" s="91">
        <v>130.66218805</v>
      </c>
      <c r="AB589" s="93"/>
    </row>
    <row r="590" spans="1:28" x14ac:dyDescent="0.3">
      <c r="A590" s="89">
        <v>44274</v>
      </c>
      <c r="B590" s="90">
        <v>119.8822924</v>
      </c>
      <c r="C590" s="90">
        <v>127.4301823</v>
      </c>
      <c r="D590" s="90"/>
      <c r="E590" s="90"/>
      <c r="F590" s="91">
        <v>109.34720777</v>
      </c>
      <c r="G590" s="91">
        <v>132.23937892000001</v>
      </c>
      <c r="AB590" s="93"/>
    </row>
    <row r="591" spans="1:28" x14ac:dyDescent="0.3">
      <c r="A591" s="89">
        <v>44277</v>
      </c>
      <c r="B591" s="90">
        <v>119.72920449</v>
      </c>
      <c r="C591" s="90">
        <v>126.96183859</v>
      </c>
      <c r="D591" s="90"/>
      <c r="E591" s="90"/>
      <c r="F591" s="91">
        <v>109.35855754000001</v>
      </c>
      <c r="G591" s="91">
        <v>130.82538575000001</v>
      </c>
      <c r="AB591" s="93"/>
    </row>
    <row r="592" spans="1:28" x14ac:dyDescent="0.3">
      <c r="A592" s="89">
        <v>44278</v>
      </c>
      <c r="B592" s="90">
        <v>119.66201590999999</v>
      </c>
      <c r="C592" s="90">
        <v>126.50316381</v>
      </c>
      <c r="D592" s="90"/>
      <c r="E592" s="90"/>
      <c r="F592" s="91">
        <v>109.36990837</v>
      </c>
      <c r="G592" s="91">
        <v>128.87167846</v>
      </c>
      <c r="AB592" s="93"/>
    </row>
    <row r="593" spans="1:28" x14ac:dyDescent="0.3">
      <c r="A593" s="89">
        <v>44279</v>
      </c>
      <c r="B593" s="90">
        <v>119.68965678000001</v>
      </c>
      <c r="C593" s="90">
        <v>126.18282926000001</v>
      </c>
      <c r="D593" s="90"/>
      <c r="E593" s="90"/>
      <c r="F593" s="91">
        <v>109.38126045999999</v>
      </c>
      <c r="G593" s="91">
        <v>127.50901239</v>
      </c>
      <c r="AB593" s="93"/>
    </row>
    <row r="594" spans="1:28" x14ac:dyDescent="0.3">
      <c r="A594" s="89">
        <v>44280</v>
      </c>
      <c r="B594" s="90">
        <v>119.65521200000001</v>
      </c>
      <c r="C594" s="90">
        <v>126.45450846</v>
      </c>
      <c r="D594" s="90"/>
      <c r="E594" s="90"/>
      <c r="F594" s="91">
        <v>109.39261361</v>
      </c>
      <c r="G594" s="91">
        <v>129.42704899</v>
      </c>
      <c r="AB594" s="93"/>
    </row>
    <row r="595" spans="1:28" x14ac:dyDescent="0.3">
      <c r="A595" s="89">
        <v>44281</v>
      </c>
      <c r="B595" s="90">
        <v>119.82105724</v>
      </c>
      <c r="C595" s="90">
        <v>126.77416903</v>
      </c>
      <c r="D595" s="90"/>
      <c r="E595" s="90"/>
      <c r="F595" s="91">
        <v>109.40396801999999</v>
      </c>
      <c r="G595" s="91">
        <v>130.59982407000001</v>
      </c>
      <c r="AB595" s="93"/>
    </row>
    <row r="596" spans="1:28" x14ac:dyDescent="0.3">
      <c r="A596" s="89">
        <v>44284</v>
      </c>
      <c r="B596" s="90">
        <v>119.87208654</v>
      </c>
      <c r="C596" s="90">
        <v>126.63834239000001</v>
      </c>
      <c r="D596" s="90"/>
      <c r="E596" s="90"/>
      <c r="F596" s="91">
        <v>109.41532367000001</v>
      </c>
      <c r="G596" s="91">
        <v>131.32586778000001</v>
      </c>
      <c r="AB596" s="93"/>
    </row>
    <row r="597" spans="1:28" x14ac:dyDescent="0.3">
      <c r="A597" s="89">
        <v>44285</v>
      </c>
      <c r="B597" s="90">
        <v>120.42107679999999</v>
      </c>
      <c r="C597" s="90">
        <v>126.88012936</v>
      </c>
      <c r="D597" s="90"/>
      <c r="E597" s="90"/>
      <c r="F597" s="91">
        <v>109.4266804</v>
      </c>
      <c r="G597" s="91">
        <v>132.95403304999999</v>
      </c>
      <c r="AB597" s="93"/>
    </row>
    <row r="598" spans="1:28" x14ac:dyDescent="0.3">
      <c r="A598" s="89">
        <v>44286</v>
      </c>
      <c r="B598" s="90">
        <v>121.05724212</v>
      </c>
      <c r="C598" s="90">
        <v>127.18377614000001</v>
      </c>
      <c r="D598" s="90"/>
      <c r="E598" s="90"/>
      <c r="F598" s="91">
        <v>109.43803837</v>
      </c>
      <c r="G598" s="91">
        <v>132.70832056</v>
      </c>
      <c r="AB598" s="93"/>
    </row>
    <row r="599" spans="1:28" x14ac:dyDescent="0.3">
      <c r="A599" s="89">
        <v>44287</v>
      </c>
      <c r="B599" s="90">
        <v>121.19502124</v>
      </c>
      <c r="C599" s="90">
        <v>127.15096894</v>
      </c>
      <c r="D599" s="90"/>
      <c r="E599" s="90"/>
      <c r="F599" s="91">
        <v>109.44939741</v>
      </c>
      <c r="G599" s="91">
        <v>131.13766078</v>
      </c>
      <c r="AB599" s="93"/>
    </row>
    <row r="600" spans="1:28" x14ac:dyDescent="0.3">
      <c r="A600" s="89">
        <v>44288</v>
      </c>
      <c r="B600" s="90"/>
      <c r="C600" s="90"/>
      <c r="D600" s="90"/>
      <c r="E600" s="90"/>
      <c r="F600" s="91"/>
      <c r="G600" s="91"/>
      <c r="AB600" s="93"/>
    </row>
    <row r="601" spans="1:28" x14ac:dyDescent="0.3">
      <c r="A601" s="89">
        <v>44291</v>
      </c>
      <c r="B601" s="90">
        <v>121.09423836000001</v>
      </c>
      <c r="C601" s="90">
        <v>126.99229486999999</v>
      </c>
      <c r="D601" s="90"/>
      <c r="E601" s="90"/>
      <c r="F601" s="91">
        <v>109.46075771</v>
      </c>
      <c r="G601" s="91">
        <v>133.71497374</v>
      </c>
      <c r="AB601" s="93"/>
    </row>
    <row r="602" spans="1:28" x14ac:dyDescent="0.3">
      <c r="A602" s="89">
        <v>44292</v>
      </c>
      <c r="B602" s="90">
        <v>120.93859899</v>
      </c>
      <c r="C602" s="90">
        <v>126.78524895</v>
      </c>
      <c r="D602" s="90"/>
      <c r="E602" s="90"/>
      <c r="F602" s="91">
        <v>109.47211925000001</v>
      </c>
      <c r="G602" s="91">
        <v>133.69270657999999</v>
      </c>
      <c r="AB602" s="93"/>
    </row>
    <row r="603" spans="1:28" x14ac:dyDescent="0.3">
      <c r="A603" s="89">
        <v>44293</v>
      </c>
      <c r="B603" s="90">
        <v>120.90968238000001</v>
      </c>
      <c r="C603" s="90">
        <v>126.68464082</v>
      </c>
      <c r="D603" s="90"/>
      <c r="E603" s="90"/>
      <c r="F603" s="91">
        <v>109.48348186</v>
      </c>
      <c r="G603" s="91">
        <v>133.83460425999999</v>
      </c>
      <c r="AB603" s="93"/>
    </row>
    <row r="604" spans="1:28" x14ac:dyDescent="0.3">
      <c r="A604" s="89">
        <v>44294</v>
      </c>
      <c r="B604" s="90">
        <v>120.87949003999999</v>
      </c>
      <c r="C604" s="90">
        <v>127.58229545</v>
      </c>
      <c r="D604" s="90"/>
      <c r="E604" s="90"/>
      <c r="F604" s="91">
        <v>109.49484572</v>
      </c>
      <c r="G604" s="91">
        <v>134.61930265999999</v>
      </c>
      <c r="AB604" s="93"/>
    </row>
    <row r="605" spans="1:28" x14ac:dyDescent="0.3">
      <c r="A605" s="89">
        <v>44295</v>
      </c>
      <c r="B605" s="90">
        <v>121.16440365</v>
      </c>
      <c r="C605" s="90">
        <v>126.935596</v>
      </c>
      <c r="D605" s="90"/>
      <c r="E605" s="90"/>
      <c r="F605" s="91">
        <v>109.50621065999999</v>
      </c>
      <c r="G605" s="91">
        <v>133.88730813999999</v>
      </c>
      <c r="AB605" s="93"/>
    </row>
    <row r="606" spans="1:28" x14ac:dyDescent="0.3">
      <c r="A606" s="89">
        <v>44298</v>
      </c>
      <c r="B606" s="90">
        <v>120.98239914</v>
      </c>
      <c r="C606" s="90">
        <v>126.98661512</v>
      </c>
      <c r="D606" s="90"/>
      <c r="E606" s="90"/>
      <c r="F606" s="91">
        <v>109.51757684</v>
      </c>
      <c r="G606" s="91">
        <v>135.18651790999999</v>
      </c>
      <c r="AB606" s="93"/>
    </row>
    <row r="607" spans="1:28" x14ac:dyDescent="0.3">
      <c r="A607" s="89">
        <v>44299</v>
      </c>
      <c r="B607" s="90">
        <v>120.91265909000001</v>
      </c>
      <c r="C607" s="90">
        <v>126.44904588999999</v>
      </c>
      <c r="D607" s="90"/>
      <c r="E607" s="90"/>
      <c r="F607" s="91">
        <v>109.52894427</v>
      </c>
      <c r="G607" s="91">
        <v>135.73880495</v>
      </c>
      <c r="AB607" s="93"/>
    </row>
    <row r="608" spans="1:28" x14ac:dyDescent="0.3">
      <c r="A608" s="89">
        <v>44300</v>
      </c>
      <c r="B608" s="90">
        <v>120.79231498</v>
      </c>
      <c r="C608" s="90">
        <v>126.71087913</v>
      </c>
      <c r="D608" s="90"/>
      <c r="E608" s="90"/>
      <c r="F608" s="91">
        <v>109.54031277</v>
      </c>
      <c r="G608" s="91">
        <v>136.87383850000001</v>
      </c>
      <c r="AB608" s="93"/>
    </row>
    <row r="609" spans="1:28" x14ac:dyDescent="0.3">
      <c r="A609" s="89">
        <v>44301</v>
      </c>
      <c r="B609" s="90">
        <v>120.91861251</v>
      </c>
      <c r="C609" s="90">
        <v>127.02114184</v>
      </c>
      <c r="D609" s="90"/>
      <c r="E609" s="90"/>
      <c r="F609" s="91">
        <v>109.55168252</v>
      </c>
      <c r="G609" s="91">
        <v>137.33578252999999</v>
      </c>
      <c r="AB609" s="93"/>
    </row>
    <row r="610" spans="1:28" x14ac:dyDescent="0.3">
      <c r="A610" s="89">
        <v>44302</v>
      </c>
      <c r="B610" s="90">
        <v>121.08530823</v>
      </c>
      <c r="C610" s="90">
        <v>127.54715828</v>
      </c>
      <c r="D610" s="90"/>
      <c r="E610" s="90"/>
      <c r="F610" s="91">
        <v>109.56305334</v>
      </c>
      <c r="G610" s="91">
        <v>137.80599853000001</v>
      </c>
      <c r="AB610" s="93"/>
    </row>
    <row r="611" spans="1:28" x14ac:dyDescent="0.3">
      <c r="A611" s="89">
        <v>44305</v>
      </c>
      <c r="B611" s="90">
        <v>120.80337133</v>
      </c>
      <c r="C611" s="90">
        <v>127.73309402</v>
      </c>
      <c r="D611" s="90"/>
      <c r="E611" s="90"/>
      <c r="F611" s="91">
        <v>109.57442541</v>
      </c>
      <c r="G611" s="91">
        <v>137.60102003</v>
      </c>
      <c r="AB611" s="93"/>
    </row>
    <row r="612" spans="1:28" x14ac:dyDescent="0.3">
      <c r="A612" s="89">
        <v>44306</v>
      </c>
      <c r="B612" s="90">
        <v>120.85099868</v>
      </c>
      <c r="C612" s="90">
        <v>127.14161896</v>
      </c>
      <c r="D612" s="90"/>
      <c r="E612" s="90"/>
      <c r="F612" s="91">
        <v>109.58579872999999</v>
      </c>
      <c r="G612" s="91">
        <v>136.60907888</v>
      </c>
      <c r="AB612" s="93"/>
    </row>
    <row r="613" spans="1:28" x14ac:dyDescent="0.3">
      <c r="A613" s="89">
        <v>44307</v>
      </c>
      <c r="B613" s="90"/>
      <c r="C613" s="90"/>
      <c r="D613" s="90"/>
      <c r="E613" s="90"/>
      <c r="F613" s="91"/>
      <c r="G613" s="91"/>
      <c r="AB613" s="93">
        <v>55305</v>
      </c>
    </row>
    <row r="614" spans="1:28" x14ac:dyDescent="0.3">
      <c r="A614" s="89">
        <v>44308</v>
      </c>
      <c r="B614" s="90">
        <v>120.73788372999999</v>
      </c>
      <c r="C614" s="90">
        <v>127.95428504</v>
      </c>
      <c r="D614" s="90"/>
      <c r="E614" s="90"/>
      <c r="F614" s="91">
        <v>109.59717311999999</v>
      </c>
      <c r="G614" s="91">
        <v>135.82340196000001</v>
      </c>
      <c r="AB614" s="93">
        <v>55403</v>
      </c>
    </row>
    <row r="615" spans="1:28" x14ac:dyDescent="0.3">
      <c r="A615" s="89">
        <v>44309</v>
      </c>
      <c r="B615" s="90">
        <v>120.96623986</v>
      </c>
      <c r="C615" s="90">
        <v>128.19739654</v>
      </c>
      <c r="D615" s="90"/>
      <c r="E615" s="90"/>
      <c r="F615" s="91">
        <v>109.60854876000001</v>
      </c>
      <c r="G615" s="91">
        <v>137.14165885</v>
      </c>
      <c r="AB615" s="93">
        <v>55438</v>
      </c>
    </row>
    <row r="616" spans="1:28" x14ac:dyDescent="0.3">
      <c r="A616" s="89">
        <v>44312</v>
      </c>
      <c r="B616" s="90">
        <v>120.95986120000001</v>
      </c>
      <c r="C616" s="90">
        <v>128.33420705</v>
      </c>
      <c r="D616" s="90"/>
      <c r="E616" s="90"/>
      <c r="F616" s="91">
        <v>109.61992565</v>
      </c>
      <c r="G616" s="91">
        <v>137.21510520999999</v>
      </c>
      <c r="AB616" s="93">
        <v>55459</v>
      </c>
    </row>
    <row r="617" spans="1:28" x14ac:dyDescent="0.3">
      <c r="A617" s="89">
        <v>44313</v>
      </c>
      <c r="B617" s="90">
        <v>120.99728269000001</v>
      </c>
      <c r="C617" s="90">
        <v>128.29017203000001</v>
      </c>
      <c r="D617" s="90"/>
      <c r="E617" s="90"/>
      <c r="F617" s="91">
        <v>109.63130361</v>
      </c>
      <c r="G617" s="91">
        <v>135.84261975999999</v>
      </c>
      <c r="AB617" s="93">
        <v>55472</v>
      </c>
    </row>
    <row r="618" spans="1:28" x14ac:dyDescent="0.3">
      <c r="A618" s="89">
        <v>44314</v>
      </c>
      <c r="B618" s="90">
        <v>120.87098516</v>
      </c>
      <c r="C618" s="90">
        <v>128.52898092999999</v>
      </c>
      <c r="D618" s="90"/>
      <c r="E618" s="90"/>
      <c r="F618" s="91">
        <v>109.64268281</v>
      </c>
      <c r="G618" s="91">
        <v>137.73612492000001</v>
      </c>
      <c r="AB618" s="93">
        <v>55512</v>
      </c>
    </row>
    <row r="619" spans="1:28" x14ac:dyDescent="0.3">
      <c r="A619" s="89">
        <v>44315</v>
      </c>
      <c r="B619" s="90">
        <v>121.15249682</v>
      </c>
      <c r="C619" s="90">
        <v>128.56186066999999</v>
      </c>
      <c r="D619" s="90"/>
      <c r="E619" s="90"/>
      <c r="F619" s="91">
        <v>109.65406308999999</v>
      </c>
      <c r="G619" s="91">
        <v>136.61335708999999</v>
      </c>
      <c r="AB619" s="93">
        <v>55519</v>
      </c>
    </row>
    <row r="620" spans="1:28" x14ac:dyDescent="0.3">
      <c r="A620" s="89">
        <v>44316</v>
      </c>
      <c r="B620" s="90">
        <v>121.66874326999999</v>
      </c>
      <c r="C620" s="90">
        <v>128.01184078</v>
      </c>
      <c r="D620" s="90"/>
      <c r="E620" s="90"/>
      <c r="F620" s="91">
        <v>109.66544462</v>
      </c>
      <c r="G620" s="91">
        <v>135.27993303</v>
      </c>
      <c r="AB620" s="93">
        <v>55582</v>
      </c>
    </row>
    <row r="621" spans="1:28" x14ac:dyDescent="0.3">
      <c r="A621" s="89">
        <v>44319</v>
      </c>
      <c r="B621" s="90">
        <v>121.72317452999999</v>
      </c>
      <c r="C621" s="90">
        <v>127.88331673</v>
      </c>
      <c r="D621" s="90"/>
      <c r="E621" s="90"/>
      <c r="F621" s="91">
        <v>109.67682739</v>
      </c>
      <c r="G621" s="91">
        <v>135.63907492000001</v>
      </c>
      <c r="AB621" s="93">
        <v>55583</v>
      </c>
    </row>
    <row r="622" spans="1:28" x14ac:dyDescent="0.3">
      <c r="A622" s="89">
        <v>44320</v>
      </c>
      <c r="B622" s="90">
        <v>121.45909788</v>
      </c>
      <c r="C622" s="90">
        <v>127.13160796</v>
      </c>
      <c r="D622" s="90"/>
      <c r="E622" s="90"/>
      <c r="F622" s="91">
        <v>109.68821124</v>
      </c>
      <c r="G622" s="91">
        <v>133.93521041</v>
      </c>
      <c r="AB622" s="93">
        <v>55628</v>
      </c>
    </row>
    <row r="623" spans="1:28" x14ac:dyDescent="0.3">
      <c r="A623" s="89">
        <v>44321</v>
      </c>
      <c r="B623" s="90">
        <v>121.40934430999999</v>
      </c>
      <c r="C623" s="90">
        <v>127.18846578</v>
      </c>
      <c r="D623" s="90"/>
      <c r="E623" s="90"/>
      <c r="F623" s="91">
        <v>109.69959634</v>
      </c>
      <c r="G623" s="91">
        <v>136.04295594000001</v>
      </c>
      <c r="AB623" s="93">
        <v>55630</v>
      </c>
    </row>
    <row r="624" spans="1:28" x14ac:dyDescent="0.3">
      <c r="A624" s="89">
        <v>44322</v>
      </c>
      <c r="B624" s="90">
        <v>121.41912493</v>
      </c>
      <c r="C624" s="90">
        <v>127.35308528</v>
      </c>
      <c r="D624" s="90"/>
      <c r="E624" s="90"/>
      <c r="F624" s="91">
        <v>109.71415193</v>
      </c>
      <c r="G624" s="91">
        <v>136.44821372000001</v>
      </c>
      <c r="AB624" s="93">
        <v>55640</v>
      </c>
    </row>
    <row r="625" spans="1:28" x14ac:dyDescent="0.3">
      <c r="A625" s="89">
        <v>44323</v>
      </c>
      <c r="B625" s="90">
        <v>121.47653289</v>
      </c>
      <c r="C625" s="90">
        <v>127.86965582000001</v>
      </c>
      <c r="D625" s="90"/>
      <c r="E625" s="90"/>
      <c r="F625" s="91">
        <v>109.72870949</v>
      </c>
      <c r="G625" s="91">
        <v>138.85755012999999</v>
      </c>
      <c r="AB625" s="93">
        <v>55690</v>
      </c>
    </row>
    <row r="626" spans="1:28" x14ac:dyDescent="0.3">
      <c r="A626" s="89">
        <v>44326</v>
      </c>
      <c r="B626" s="90">
        <v>121.03640514999999</v>
      </c>
      <c r="C626" s="90">
        <v>127.98146909</v>
      </c>
      <c r="D626" s="90"/>
      <c r="E626" s="90"/>
      <c r="F626" s="91">
        <v>109.74326901000001</v>
      </c>
      <c r="G626" s="91">
        <v>138.71068016999999</v>
      </c>
      <c r="AB626" s="93">
        <v>55769</v>
      </c>
    </row>
    <row r="627" spans="1:28" x14ac:dyDescent="0.3">
      <c r="A627" s="89">
        <v>44327</v>
      </c>
      <c r="B627" s="90">
        <v>120.74383714</v>
      </c>
      <c r="C627" s="90">
        <v>128.53669830999999</v>
      </c>
      <c r="D627" s="90"/>
      <c r="E627" s="90"/>
      <c r="F627" s="91">
        <v>109.75783049</v>
      </c>
      <c r="G627" s="91">
        <v>139.91105879</v>
      </c>
      <c r="AB627" s="93">
        <v>55804</v>
      </c>
    </row>
    <row r="628" spans="1:28" x14ac:dyDescent="0.3">
      <c r="A628" s="89">
        <v>44328</v>
      </c>
      <c r="B628" s="90">
        <v>120.39045922</v>
      </c>
      <c r="C628" s="90">
        <v>128.11676252999999</v>
      </c>
      <c r="D628" s="90"/>
      <c r="E628" s="90"/>
      <c r="F628" s="91">
        <v>109.77239393000001</v>
      </c>
      <c r="G628" s="91">
        <v>136.20861133</v>
      </c>
      <c r="AB628" s="93">
        <v>55825</v>
      </c>
    </row>
    <row r="629" spans="1:28" x14ac:dyDescent="0.3">
      <c r="A629" s="89">
        <v>44329</v>
      </c>
      <c r="B629" s="90">
        <v>120.24204899</v>
      </c>
      <c r="C629" s="90">
        <v>128.2777528</v>
      </c>
      <c r="D629" s="90"/>
      <c r="E629" s="90"/>
      <c r="F629" s="91">
        <v>109.78695915999999</v>
      </c>
      <c r="G629" s="91">
        <v>137.34174471</v>
      </c>
      <c r="AB629" s="93">
        <v>55838</v>
      </c>
    </row>
    <row r="630" spans="1:28" x14ac:dyDescent="0.3">
      <c r="A630" s="89">
        <v>44330</v>
      </c>
      <c r="B630" s="90">
        <v>120.17826236000001</v>
      </c>
      <c r="C630" s="90">
        <v>128.32518094</v>
      </c>
      <c r="D630" s="90"/>
      <c r="E630" s="90"/>
      <c r="F630" s="91">
        <v>109.80152635</v>
      </c>
      <c r="G630" s="91">
        <v>138.67858222999999</v>
      </c>
      <c r="AB630" s="93">
        <v>55878</v>
      </c>
    </row>
    <row r="631" spans="1:28" x14ac:dyDescent="0.3">
      <c r="A631" s="89">
        <v>44333</v>
      </c>
      <c r="B631" s="90">
        <v>119.54039607</v>
      </c>
      <c r="C631" s="90">
        <v>128.93341126000001</v>
      </c>
      <c r="D631" s="90"/>
      <c r="E631" s="90"/>
      <c r="F631" s="91">
        <v>109.81609551</v>
      </c>
      <c r="G631" s="91">
        <v>139.88131615</v>
      </c>
      <c r="AB631" s="93">
        <v>55885</v>
      </c>
    </row>
    <row r="632" spans="1:28" x14ac:dyDescent="0.3">
      <c r="A632" s="89">
        <v>44334</v>
      </c>
      <c r="B632" s="90">
        <v>119.41409854</v>
      </c>
      <c r="C632" s="90">
        <v>128.04804540000001</v>
      </c>
      <c r="D632" s="90"/>
      <c r="E632" s="90"/>
      <c r="F632" s="91">
        <v>109.83066662</v>
      </c>
      <c r="G632" s="91">
        <v>139.92920703999999</v>
      </c>
      <c r="AB632" s="93">
        <v>55932</v>
      </c>
    </row>
    <row r="633" spans="1:28" x14ac:dyDescent="0.3">
      <c r="A633" s="89">
        <v>44335</v>
      </c>
      <c r="B633" s="90">
        <v>119.12450724</v>
      </c>
      <c r="C633" s="90">
        <v>128.07316212000001</v>
      </c>
      <c r="D633" s="90"/>
      <c r="E633" s="90"/>
      <c r="F633" s="91">
        <v>109.84523969999999</v>
      </c>
      <c r="G633" s="91">
        <v>139.53818340000001</v>
      </c>
      <c r="AB633" s="93">
        <v>55933</v>
      </c>
    </row>
    <row r="634" spans="1:28" x14ac:dyDescent="0.3">
      <c r="A634" s="89">
        <v>44336</v>
      </c>
      <c r="B634" s="90">
        <v>119.343508</v>
      </c>
      <c r="C634" s="90">
        <v>128.55901014</v>
      </c>
      <c r="D634" s="90"/>
      <c r="E634" s="90"/>
      <c r="F634" s="91">
        <v>109.85981475</v>
      </c>
      <c r="G634" s="91">
        <v>139.61156149000001</v>
      </c>
      <c r="AB634" s="93">
        <v>55978</v>
      </c>
    </row>
    <row r="635" spans="1:28" x14ac:dyDescent="0.3">
      <c r="A635" s="89">
        <v>44337</v>
      </c>
      <c r="B635" s="90">
        <v>119.24059891</v>
      </c>
      <c r="C635" s="90">
        <v>128.67313236000001</v>
      </c>
      <c r="D635" s="90"/>
      <c r="E635" s="90"/>
      <c r="F635" s="91">
        <v>109.87439157</v>
      </c>
      <c r="G635" s="91">
        <v>139.48831269999999</v>
      </c>
      <c r="AB635" s="93">
        <v>55995</v>
      </c>
    </row>
    <row r="636" spans="1:28" x14ac:dyDescent="0.3">
      <c r="A636" s="89">
        <v>44340</v>
      </c>
      <c r="B636" s="90">
        <v>119.18829387</v>
      </c>
      <c r="C636" s="90">
        <v>128.43402137999999</v>
      </c>
      <c r="D636" s="90"/>
      <c r="E636" s="90"/>
      <c r="F636" s="91">
        <v>109.88897036</v>
      </c>
      <c r="G636" s="91">
        <v>141.12580808999999</v>
      </c>
      <c r="AB636" s="93">
        <v>56005</v>
      </c>
    </row>
    <row r="637" spans="1:28" x14ac:dyDescent="0.3">
      <c r="A637" s="89">
        <v>44341</v>
      </c>
      <c r="B637" s="90">
        <v>119.03350499</v>
      </c>
      <c r="C637" s="90">
        <v>128.36850249</v>
      </c>
      <c r="D637" s="90"/>
      <c r="E637" s="90"/>
      <c r="F637" s="91">
        <v>109.90355112</v>
      </c>
      <c r="G637" s="91">
        <v>139.93802514999999</v>
      </c>
      <c r="AB637" s="93">
        <v>56040</v>
      </c>
    </row>
    <row r="638" spans="1:28" x14ac:dyDescent="0.3">
      <c r="A638" s="89">
        <v>44342</v>
      </c>
      <c r="B638" s="90">
        <v>118.57296552</v>
      </c>
      <c r="C638" s="90">
        <v>128.57894544999999</v>
      </c>
      <c r="D638" s="90"/>
      <c r="E638" s="90"/>
      <c r="F638" s="91">
        <v>109.91813383</v>
      </c>
      <c r="G638" s="91">
        <v>141.07750758</v>
      </c>
      <c r="AB638" s="93">
        <v>56134</v>
      </c>
    </row>
    <row r="639" spans="1:28" x14ac:dyDescent="0.3">
      <c r="A639" s="89">
        <v>44343</v>
      </c>
      <c r="B639" s="90">
        <v>118.75667101000001</v>
      </c>
      <c r="C639" s="90">
        <v>129.07067942</v>
      </c>
      <c r="D639" s="90"/>
      <c r="E639" s="90"/>
      <c r="F639" s="91">
        <v>109.93271851</v>
      </c>
      <c r="G639" s="91">
        <v>141.50692131</v>
      </c>
      <c r="AB639" s="93">
        <v>56169</v>
      </c>
    </row>
    <row r="640" spans="1:28" x14ac:dyDescent="0.3">
      <c r="A640" s="89">
        <v>44344</v>
      </c>
      <c r="B640" s="90">
        <v>119.56250876999999</v>
      </c>
      <c r="C640" s="90">
        <v>129.53229837000001</v>
      </c>
      <c r="D640" s="90"/>
      <c r="E640" s="90"/>
      <c r="F640" s="91">
        <v>109.94730515000001</v>
      </c>
      <c r="G640" s="91">
        <v>142.86639009000001</v>
      </c>
      <c r="AB640" s="93">
        <v>56190</v>
      </c>
    </row>
    <row r="641" spans="1:28" x14ac:dyDescent="0.3">
      <c r="A641" s="89">
        <v>44347</v>
      </c>
      <c r="B641" s="90">
        <v>119.76832696</v>
      </c>
      <c r="C641" s="90">
        <v>129.36625801</v>
      </c>
      <c r="D641" s="90"/>
      <c r="E641" s="90"/>
      <c r="F641" s="91">
        <v>109.96189376</v>
      </c>
      <c r="G641" s="91">
        <v>143.61093478000001</v>
      </c>
      <c r="AB641" s="93">
        <v>56203</v>
      </c>
    </row>
    <row r="642" spans="1:28" x14ac:dyDescent="0.3">
      <c r="A642" s="89">
        <v>44348</v>
      </c>
      <c r="B642" s="90">
        <v>119.55995729999999</v>
      </c>
      <c r="C642" s="90">
        <v>129.78416702000001</v>
      </c>
      <c r="D642" s="90"/>
      <c r="E642" s="90"/>
      <c r="F642" s="91">
        <v>109.97648414</v>
      </c>
      <c r="G642" s="91">
        <v>145.94497018999999</v>
      </c>
      <c r="AB642" s="93">
        <v>56243</v>
      </c>
    </row>
    <row r="643" spans="1:28" x14ac:dyDescent="0.3">
      <c r="A643" s="89">
        <v>44349</v>
      </c>
      <c r="B643" s="90">
        <v>120.00178602</v>
      </c>
      <c r="C643" s="90">
        <v>130.49126167</v>
      </c>
      <c r="D643" s="90"/>
      <c r="E643" s="90"/>
      <c r="F643" s="91">
        <v>109.99107650000001</v>
      </c>
      <c r="G643" s="91">
        <v>147.46326743</v>
      </c>
      <c r="AB643" s="93">
        <v>56250</v>
      </c>
    </row>
    <row r="644" spans="1:28" x14ac:dyDescent="0.3">
      <c r="A644" s="89">
        <v>44350</v>
      </c>
      <c r="B644" s="90"/>
      <c r="C644" s="90"/>
      <c r="D644" s="90"/>
      <c r="E644" s="90"/>
      <c r="F644" s="91"/>
      <c r="G644" s="91"/>
      <c r="AB644" s="93">
        <v>56289</v>
      </c>
    </row>
    <row r="645" spans="1:28" x14ac:dyDescent="0.3">
      <c r="A645" s="89">
        <v>44351</v>
      </c>
      <c r="B645" s="90">
        <v>120.2488529</v>
      </c>
      <c r="C645" s="90">
        <v>131.06271656999999</v>
      </c>
      <c r="D645" s="90"/>
      <c r="E645" s="90"/>
      <c r="F645" s="91">
        <v>110.00567081</v>
      </c>
      <c r="G645" s="91">
        <v>148.05987261000001</v>
      </c>
      <c r="AB645" s="93">
        <v>56290</v>
      </c>
    </row>
    <row r="646" spans="1:28" x14ac:dyDescent="0.3">
      <c r="A646" s="89">
        <v>44354</v>
      </c>
      <c r="B646" s="90">
        <v>120.23822179</v>
      </c>
      <c r="C646" s="90">
        <v>130.77289338</v>
      </c>
      <c r="D646" s="90"/>
      <c r="E646" s="90"/>
      <c r="F646" s="91">
        <v>110.02026709</v>
      </c>
      <c r="G646" s="91">
        <v>148.80001393000001</v>
      </c>
      <c r="AB646" s="93">
        <v>56335</v>
      </c>
    </row>
    <row r="647" spans="1:28" x14ac:dyDescent="0.3">
      <c r="A647" s="89">
        <v>44355</v>
      </c>
      <c r="B647" s="90">
        <v>120.32922404999999</v>
      </c>
      <c r="C647" s="90">
        <v>130.97250550000001</v>
      </c>
      <c r="D647" s="90"/>
      <c r="E647" s="90"/>
      <c r="F647" s="91">
        <v>110.03486533</v>
      </c>
      <c r="G647" s="91">
        <v>147.6745267</v>
      </c>
      <c r="AB647" s="93">
        <v>56360</v>
      </c>
    </row>
    <row r="648" spans="1:28" x14ac:dyDescent="0.3">
      <c r="A648" s="89">
        <v>44356</v>
      </c>
      <c r="B648" s="90">
        <v>120.42788071</v>
      </c>
      <c r="C648" s="90">
        <v>131.01136586000001</v>
      </c>
      <c r="D648" s="90"/>
      <c r="E648" s="90"/>
      <c r="F648" s="91">
        <v>110.04946553000001</v>
      </c>
      <c r="G648" s="91">
        <v>147.81071252000001</v>
      </c>
      <c r="AB648" s="93">
        <v>56370</v>
      </c>
    </row>
    <row r="649" spans="1:28" x14ac:dyDescent="0.3">
      <c r="A649" s="89">
        <v>44357</v>
      </c>
      <c r="B649" s="90">
        <v>120.39938934</v>
      </c>
      <c r="C649" s="90">
        <v>130.67177036999999</v>
      </c>
      <c r="D649" s="90"/>
      <c r="E649" s="90"/>
      <c r="F649" s="91">
        <v>110.06406769</v>
      </c>
      <c r="G649" s="91">
        <v>148.0034253</v>
      </c>
      <c r="AB649" s="93">
        <v>56397</v>
      </c>
    </row>
    <row r="650" spans="1:28" x14ac:dyDescent="0.3">
      <c r="A650" s="89">
        <v>44358</v>
      </c>
      <c r="B650" s="90">
        <v>120.29137732</v>
      </c>
      <c r="C650" s="90">
        <v>130.34442448999999</v>
      </c>
      <c r="D650" s="90"/>
      <c r="E650" s="90"/>
      <c r="F650" s="91">
        <v>110.07867164</v>
      </c>
      <c r="G650" s="91">
        <v>147.28074953000001</v>
      </c>
      <c r="AB650" s="93">
        <v>56499</v>
      </c>
    </row>
    <row r="651" spans="1:28" x14ac:dyDescent="0.3">
      <c r="A651" s="89">
        <v>44361</v>
      </c>
      <c r="B651" s="90">
        <v>120.00221127</v>
      </c>
      <c r="C651" s="90">
        <v>130.59881813000001</v>
      </c>
      <c r="D651" s="90"/>
      <c r="E651" s="90"/>
      <c r="F651" s="91">
        <v>110.09327756</v>
      </c>
      <c r="G651" s="91">
        <v>148.15337875</v>
      </c>
      <c r="AB651" s="93">
        <v>56534</v>
      </c>
    </row>
    <row r="652" spans="1:28" x14ac:dyDescent="0.3">
      <c r="A652" s="89">
        <v>44362</v>
      </c>
      <c r="B652" s="90">
        <v>119.89207302</v>
      </c>
      <c r="C652" s="90">
        <v>130.42562705</v>
      </c>
      <c r="D652" s="90"/>
      <c r="E652" s="90"/>
      <c r="F652" s="91">
        <v>110.10788543</v>
      </c>
      <c r="G652" s="91">
        <v>148.02039020999999</v>
      </c>
      <c r="AB652" s="93">
        <v>56555</v>
      </c>
    </row>
    <row r="653" spans="1:28" x14ac:dyDescent="0.3">
      <c r="A653" s="89">
        <v>44363</v>
      </c>
      <c r="B653" s="90">
        <v>119.72877925</v>
      </c>
      <c r="C653" s="90">
        <v>130.43618108000001</v>
      </c>
      <c r="D653" s="90"/>
      <c r="E653" s="90"/>
      <c r="F653" s="91">
        <v>110.12249527</v>
      </c>
      <c r="G653" s="91">
        <v>147.07418946999999</v>
      </c>
      <c r="AB653" s="93">
        <v>56568</v>
      </c>
    </row>
    <row r="654" spans="1:28" x14ac:dyDescent="0.3">
      <c r="A654" s="89">
        <v>44364</v>
      </c>
      <c r="B654" s="90">
        <v>119.61438855999999</v>
      </c>
      <c r="C654" s="90">
        <v>129.49491037000001</v>
      </c>
      <c r="D654" s="90"/>
      <c r="E654" s="90"/>
      <c r="F654" s="91">
        <v>110.14026579</v>
      </c>
      <c r="G654" s="91">
        <v>145.70622116000001</v>
      </c>
      <c r="AB654" s="93">
        <v>56608</v>
      </c>
    </row>
    <row r="655" spans="1:28" x14ac:dyDescent="0.3">
      <c r="A655" s="89">
        <v>44365</v>
      </c>
      <c r="B655" s="90">
        <v>119.63437503999999</v>
      </c>
      <c r="C655" s="90">
        <v>128.90895954999999</v>
      </c>
      <c r="D655" s="90"/>
      <c r="E655" s="90"/>
      <c r="F655" s="91">
        <v>110.15803917</v>
      </c>
      <c r="G655" s="91">
        <v>146.10233086</v>
      </c>
      <c r="AB655" s="93">
        <v>56615</v>
      </c>
    </row>
    <row r="656" spans="1:28" x14ac:dyDescent="0.3">
      <c r="A656" s="89">
        <v>44368</v>
      </c>
      <c r="B656" s="90">
        <v>119.54337278</v>
      </c>
      <c r="C656" s="90">
        <v>129.41191967</v>
      </c>
      <c r="D656" s="90"/>
      <c r="E656" s="90"/>
      <c r="F656" s="91">
        <v>110.1758154</v>
      </c>
      <c r="G656" s="91">
        <v>147.08041334999999</v>
      </c>
      <c r="AB656" s="93">
        <v>56674</v>
      </c>
    </row>
    <row r="657" spans="1:28" x14ac:dyDescent="0.3">
      <c r="A657" s="89">
        <v>44369</v>
      </c>
      <c r="B657" s="90">
        <v>118.96504066999999</v>
      </c>
      <c r="C657" s="90">
        <v>129.00604157000001</v>
      </c>
      <c r="D657" s="90"/>
      <c r="E657" s="90"/>
      <c r="F657" s="91">
        <v>110.19359449</v>
      </c>
      <c r="G657" s="91">
        <v>146.51433592000001</v>
      </c>
      <c r="AB657" s="93">
        <v>56675</v>
      </c>
    </row>
    <row r="658" spans="1:28" x14ac:dyDescent="0.3">
      <c r="A658" s="89">
        <v>44370</v>
      </c>
      <c r="B658" s="90">
        <v>118.23872358</v>
      </c>
      <c r="C658" s="90">
        <v>129.28869452000001</v>
      </c>
      <c r="D658" s="90"/>
      <c r="E658" s="90"/>
      <c r="F658" s="91">
        <v>110.21137643</v>
      </c>
      <c r="G658" s="91">
        <v>146.12807975000001</v>
      </c>
      <c r="AB658" s="93">
        <v>56720</v>
      </c>
    </row>
    <row r="659" spans="1:28" x14ac:dyDescent="0.3">
      <c r="A659" s="89">
        <v>44371</v>
      </c>
      <c r="B659" s="90">
        <v>118.27104214000001</v>
      </c>
      <c r="C659" s="90">
        <v>129.73266426000001</v>
      </c>
      <c r="D659" s="90"/>
      <c r="E659" s="90"/>
      <c r="F659" s="91">
        <v>110.22916121999999</v>
      </c>
      <c r="G659" s="91">
        <v>147.36334396999999</v>
      </c>
      <c r="AB659" s="93">
        <v>56725</v>
      </c>
    </row>
    <row r="660" spans="1:28" x14ac:dyDescent="0.3">
      <c r="A660" s="89">
        <v>44372</v>
      </c>
      <c r="B660" s="90">
        <v>115.88244548999999</v>
      </c>
      <c r="C660" s="90">
        <v>129.60762271999999</v>
      </c>
      <c r="D660" s="90"/>
      <c r="E660" s="90"/>
      <c r="F660" s="91">
        <v>110.24694887</v>
      </c>
      <c r="G660" s="91">
        <v>144.7941323</v>
      </c>
      <c r="AB660" s="93">
        <v>56735</v>
      </c>
    </row>
    <row r="661" spans="1:28" x14ac:dyDescent="0.3">
      <c r="A661" s="89">
        <v>44375</v>
      </c>
      <c r="B661" s="90">
        <v>115.06427566000001</v>
      </c>
      <c r="C661" s="90">
        <v>130.00101189</v>
      </c>
      <c r="D661" s="90"/>
      <c r="E661" s="90"/>
      <c r="F661" s="91">
        <v>110.26473937999999</v>
      </c>
      <c r="G661" s="91">
        <v>144.99161255000001</v>
      </c>
      <c r="AB661" s="93">
        <v>56782</v>
      </c>
    </row>
    <row r="662" spans="1:28" x14ac:dyDescent="0.3">
      <c r="A662" s="89">
        <v>44376</v>
      </c>
      <c r="B662" s="90">
        <v>116.77630879</v>
      </c>
      <c r="C662" s="90">
        <v>129.99532384</v>
      </c>
      <c r="D662" s="90"/>
      <c r="E662" s="90"/>
      <c r="F662" s="91">
        <v>110.28253273999999</v>
      </c>
      <c r="G662" s="91">
        <v>144.87586200000001</v>
      </c>
      <c r="AB662" s="93">
        <v>56864</v>
      </c>
    </row>
    <row r="663" spans="1:28" x14ac:dyDescent="0.3">
      <c r="A663" s="89">
        <v>44377</v>
      </c>
      <c r="B663" s="90">
        <v>117.15009843999999</v>
      </c>
      <c r="C663" s="90">
        <v>129.91002576</v>
      </c>
      <c r="D663" s="90"/>
      <c r="E663" s="90"/>
      <c r="F663" s="91">
        <v>110.30032896</v>
      </c>
      <c r="G663" s="91">
        <v>144.27761835999999</v>
      </c>
      <c r="AB663" s="93">
        <v>56899</v>
      </c>
    </row>
    <row r="664" spans="1:28" x14ac:dyDescent="0.3">
      <c r="A664" s="89">
        <v>44378</v>
      </c>
      <c r="B664" s="90">
        <v>117.11352744</v>
      </c>
      <c r="C664" s="90">
        <v>129.88994618999999</v>
      </c>
      <c r="D664" s="90"/>
      <c r="E664" s="90"/>
      <c r="F664" s="91">
        <v>110.31812821</v>
      </c>
      <c r="G664" s="91">
        <v>142.98565651000001</v>
      </c>
      <c r="AB664" s="93">
        <v>56920</v>
      </c>
    </row>
    <row r="665" spans="1:28" x14ac:dyDescent="0.3">
      <c r="A665" s="89">
        <v>44379</v>
      </c>
      <c r="B665" s="90">
        <v>117.37462738000001</v>
      </c>
      <c r="C665" s="90">
        <v>130.32931672999999</v>
      </c>
      <c r="D665" s="90"/>
      <c r="E665" s="90"/>
      <c r="F665" s="91">
        <v>110.33593030999999</v>
      </c>
      <c r="G665" s="91">
        <v>145.21062037999999</v>
      </c>
      <c r="AB665" s="93">
        <v>56933</v>
      </c>
    </row>
    <row r="666" spans="1:28" x14ac:dyDescent="0.3">
      <c r="A666" s="89">
        <v>44382</v>
      </c>
      <c r="B666" s="90">
        <v>117.17986553</v>
      </c>
      <c r="C666" s="90">
        <v>130.23550451</v>
      </c>
      <c r="D666" s="90"/>
      <c r="E666" s="90"/>
      <c r="F666" s="91">
        <v>110.35373527</v>
      </c>
      <c r="G666" s="91">
        <v>144.41232502</v>
      </c>
      <c r="AB666" s="93">
        <v>56973</v>
      </c>
    </row>
    <row r="667" spans="1:28" x14ac:dyDescent="0.3">
      <c r="A667" s="89">
        <v>44383</v>
      </c>
      <c r="B667" s="90">
        <v>117.43075961</v>
      </c>
      <c r="C667" s="90">
        <v>129.96854087</v>
      </c>
      <c r="D667" s="90"/>
      <c r="E667" s="90"/>
      <c r="F667" s="91">
        <v>110.37154309</v>
      </c>
      <c r="G667" s="91">
        <v>142.33560788</v>
      </c>
      <c r="AB667" s="93">
        <v>56980</v>
      </c>
    </row>
    <row r="668" spans="1:28" x14ac:dyDescent="0.3">
      <c r="A668" s="89">
        <v>44384</v>
      </c>
      <c r="B668" s="90">
        <v>117.46733061</v>
      </c>
      <c r="C668" s="90">
        <v>130.38917314</v>
      </c>
      <c r="D668" s="90"/>
      <c r="E668" s="90"/>
      <c r="F668" s="91">
        <v>110.38935376000001</v>
      </c>
      <c r="G668" s="91">
        <v>144.52458246</v>
      </c>
      <c r="AB668" s="93">
        <v>57024</v>
      </c>
    </row>
    <row r="669" spans="1:28" x14ac:dyDescent="0.3">
      <c r="A669" s="89">
        <v>44385</v>
      </c>
      <c r="B669" s="90">
        <v>117.45372279999999</v>
      </c>
      <c r="C669" s="90">
        <v>130.22427070000001</v>
      </c>
      <c r="D669" s="90"/>
      <c r="E669" s="90"/>
      <c r="F669" s="91">
        <v>110.40716728</v>
      </c>
      <c r="G669" s="91">
        <v>142.71437718000001</v>
      </c>
      <c r="AB669" s="93">
        <v>57025</v>
      </c>
    </row>
    <row r="670" spans="1:28" x14ac:dyDescent="0.3">
      <c r="A670" s="89">
        <v>44386</v>
      </c>
      <c r="B670" s="90"/>
      <c r="C670" s="90">
        <v>130.27353051</v>
      </c>
      <c r="D670" s="90"/>
      <c r="E670" s="90"/>
      <c r="F670" s="91">
        <v>110.42498366</v>
      </c>
      <c r="G670" s="91"/>
      <c r="AB670" s="93">
        <v>57070</v>
      </c>
    </row>
    <row r="671" spans="1:28" x14ac:dyDescent="0.3">
      <c r="A671" s="89">
        <v>44389</v>
      </c>
      <c r="B671" s="90">
        <v>118.97907373</v>
      </c>
      <c r="C671" s="90">
        <v>129.96985082</v>
      </c>
      <c r="D671" s="90"/>
      <c r="E671" s="90"/>
      <c r="F671" s="91">
        <v>110.4428029</v>
      </c>
      <c r="G671" s="91">
        <v>145.17896619000001</v>
      </c>
      <c r="AB671" s="93">
        <v>57091</v>
      </c>
    </row>
    <row r="672" spans="1:28" x14ac:dyDescent="0.3">
      <c r="A672" s="89">
        <v>44390</v>
      </c>
      <c r="B672" s="90">
        <v>120.08088144</v>
      </c>
      <c r="C672" s="90">
        <v>129.86593303000001</v>
      </c>
      <c r="D672" s="90"/>
      <c r="E672" s="90"/>
      <c r="F672" s="91">
        <v>110.46062499</v>
      </c>
      <c r="G672" s="91">
        <v>145.83197315999999</v>
      </c>
      <c r="AB672" s="93">
        <v>57101</v>
      </c>
    </row>
    <row r="673" spans="1:28" x14ac:dyDescent="0.3">
      <c r="A673" s="89">
        <v>44391</v>
      </c>
      <c r="B673" s="90">
        <v>120.38025336</v>
      </c>
      <c r="C673" s="90">
        <v>130.4093963</v>
      </c>
      <c r="D673" s="90"/>
      <c r="E673" s="90"/>
      <c r="F673" s="91">
        <v>110.47845011</v>
      </c>
      <c r="G673" s="91">
        <v>146.10365073</v>
      </c>
      <c r="AB673" s="93">
        <v>57132</v>
      </c>
    </row>
    <row r="674" spans="1:28" x14ac:dyDescent="0.3">
      <c r="A674" s="89">
        <v>44392</v>
      </c>
      <c r="B674" s="90">
        <v>120.71534578000001</v>
      </c>
      <c r="C674" s="90">
        <v>130.64425847999999</v>
      </c>
      <c r="D674" s="90"/>
      <c r="E674" s="90"/>
      <c r="F674" s="91">
        <v>110.49627809</v>
      </c>
      <c r="G674" s="91">
        <v>145.03565760999999</v>
      </c>
      <c r="AB674" s="93">
        <v>57230</v>
      </c>
    </row>
    <row r="675" spans="1:28" x14ac:dyDescent="0.3">
      <c r="A675" s="89">
        <v>44393</v>
      </c>
      <c r="B675" s="90">
        <v>120.82675976</v>
      </c>
      <c r="C675" s="90">
        <v>131.02989614000001</v>
      </c>
      <c r="D675" s="90"/>
      <c r="E675" s="90"/>
      <c r="F675" s="91">
        <v>110.51410892</v>
      </c>
      <c r="G675" s="91">
        <v>143.3202556</v>
      </c>
      <c r="AB675" s="93">
        <v>57265</v>
      </c>
    </row>
    <row r="676" spans="1:28" x14ac:dyDescent="0.3">
      <c r="A676" s="89">
        <v>44396</v>
      </c>
      <c r="B676" s="90">
        <v>120.60690851</v>
      </c>
      <c r="C676" s="90">
        <v>131.06254609999999</v>
      </c>
      <c r="D676" s="90"/>
      <c r="E676" s="90"/>
      <c r="F676" s="91">
        <v>110.53194261</v>
      </c>
      <c r="G676" s="91">
        <v>141.53878030000001</v>
      </c>
      <c r="AB676" s="93">
        <v>57286</v>
      </c>
    </row>
    <row r="677" spans="1:28" x14ac:dyDescent="0.3">
      <c r="A677" s="89">
        <v>44397</v>
      </c>
      <c r="B677" s="90">
        <v>120.75489349</v>
      </c>
      <c r="C677" s="90">
        <v>131.45144955000001</v>
      </c>
      <c r="D677" s="90"/>
      <c r="E677" s="90"/>
      <c r="F677" s="91">
        <v>110.54977915000001</v>
      </c>
      <c r="G677" s="91">
        <v>142.68432731999999</v>
      </c>
      <c r="AB677" s="93">
        <v>57299</v>
      </c>
    </row>
    <row r="678" spans="1:28" x14ac:dyDescent="0.3">
      <c r="A678" s="89">
        <v>44398</v>
      </c>
      <c r="B678" s="90">
        <v>120.67282136</v>
      </c>
      <c r="C678" s="90">
        <v>131.46577657</v>
      </c>
      <c r="D678" s="90"/>
      <c r="E678" s="90"/>
      <c r="F678" s="91">
        <v>110.56761855000001</v>
      </c>
      <c r="G678" s="91">
        <v>143.28497175999999</v>
      </c>
      <c r="AB678" s="93">
        <v>57339</v>
      </c>
    </row>
    <row r="679" spans="1:28" x14ac:dyDescent="0.3">
      <c r="A679" s="89">
        <v>44399</v>
      </c>
      <c r="B679" s="90">
        <v>120.51973345</v>
      </c>
      <c r="C679" s="90">
        <v>131.54779177</v>
      </c>
      <c r="D679" s="90"/>
      <c r="E679" s="90"/>
      <c r="F679" s="91">
        <v>110.58546081</v>
      </c>
      <c r="G679" s="91">
        <v>143.53234547</v>
      </c>
      <c r="AB679" s="93">
        <v>57346</v>
      </c>
    </row>
    <row r="680" spans="1:28" x14ac:dyDescent="0.3">
      <c r="A680" s="89">
        <v>44400</v>
      </c>
      <c r="B680" s="90">
        <v>120.26883938</v>
      </c>
      <c r="C680" s="90">
        <v>131.00756591000001</v>
      </c>
      <c r="D680" s="90"/>
      <c r="E680" s="90"/>
      <c r="F680" s="91">
        <v>110.60330592</v>
      </c>
      <c r="G680" s="91">
        <v>142.28770560000001</v>
      </c>
      <c r="AB680" s="93">
        <v>57409</v>
      </c>
    </row>
    <row r="681" spans="1:28" x14ac:dyDescent="0.3">
      <c r="A681" s="89">
        <v>44403</v>
      </c>
      <c r="B681" s="90">
        <v>120.14721953999999</v>
      </c>
      <c r="C681" s="90">
        <v>130.64142878999999</v>
      </c>
      <c r="D681" s="90"/>
      <c r="E681" s="90"/>
      <c r="F681" s="91">
        <v>110.62115405999999</v>
      </c>
      <c r="G681" s="91">
        <v>143.3698646</v>
      </c>
      <c r="AB681" s="93">
        <v>57410</v>
      </c>
    </row>
    <row r="682" spans="1:28" x14ac:dyDescent="0.3">
      <c r="A682" s="89">
        <v>44404</v>
      </c>
      <c r="B682" s="90">
        <v>119.8129776</v>
      </c>
      <c r="C682" s="90">
        <v>130.14526311</v>
      </c>
      <c r="D682" s="90"/>
      <c r="E682" s="90"/>
      <c r="F682" s="91">
        <v>110.63900504999999</v>
      </c>
      <c r="G682" s="91">
        <v>141.78621089999999</v>
      </c>
      <c r="AB682" s="93">
        <v>57455</v>
      </c>
    </row>
    <row r="683" spans="1:28" x14ac:dyDescent="0.3">
      <c r="A683" s="89">
        <v>44405</v>
      </c>
      <c r="B683" s="90">
        <v>119.78746295000001</v>
      </c>
      <c r="C683" s="90">
        <v>130.10208906</v>
      </c>
      <c r="D683" s="90"/>
      <c r="E683" s="90"/>
      <c r="F683" s="91">
        <v>110.65685891</v>
      </c>
      <c r="G683" s="91">
        <v>143.69042296999999</v>
      </c>
      <c r="AB683" s="93">
        <v>57456</v>
      </c>
    </row>
    <row r="684" spans="1:28" x14ac:dyDescent="0.3">
      <c r="A684" s="89">
        <v>44406</v>
      </c>
      <c r="B684" s="90">
        <v>119.87251179</v>
      </c>
      <c r="C684" s="90">
        <v>130.26889506000001</v>
      </c>
      <c r="D684" s="90"/>
      <c r="E684" s="90"/>
      <c r="F684" s="91">
        <v>110.67471561000001</v>
      </c>
      <c r="G684" s="91">
        <v>142.9960562</v>
      </c>
      <c r="AB684" s="93">
        <v>57466</v>
      </c>
    </row>
    <row r="685" spans="1:28" x14ac:dyDescent="0.3">
      <c r="A685" s="89">
        <v>44407</v>
      </c>
      <c r="B685" s="90">
        <v>120.09406401</v>
      </c>
      <c r="C685" s="90">
        <v>129.42497008999999</v>
      </c>
      <c r="D685" s="90"/>
      <c r="E685" s="90"/>
      <c r="F685" s="91">
        <v>110.69257518000001</v>
      </c>
      <c r="G685" s="91">
        <v>138.58752240000001</v>
      </c>
      <c r="AB685" s="93">
        <v>57517</v>
      </c>
    </row>
    <row r="686" spans="1:28" x14ac:dyDescent="0.3">
      <c r="A686" s="89">
        <v>44410</v>
      </c>
      <c r="B686" s="90">
        <v>119.60673416</v>
      </c>
      <c r="C686" s="90">
        <v>129.48433481000001</v>
      </c>
      <c r="D686" s="90"/>
      <c r="E686" s="90"/>
      <c r="F686" s="91">
        <v>110.71043759</v>
      </c>
      <c r="G686" s="91">
        <v>139.40100767999999</v>
      </c>
      <c r="AB686" s="93">
        <v>57595</v>
      </c>
    </row>
    <row r="687" spans="1:28" x14ac:dyDescent="0.3">
      <c r="A687" s="89">
        <v>44411</v>
      </c>
      <c r="B687" s="90">
        <v>119.09431490999999</v>
      </c>
      <c r="C687" s="90">
        <v>129.90239414000001</v>
      </c>
      <c r="D687" s="90"/>
      <c r="E687" s="90"/>
      <c r="F687" s="91">
        <v>110.72830286</v>
      </c>
      <c r="G687" s="91">
        <v>140.60803117</v>
      </c>
      <c r="AB687" s="93">
        <v>57630</v>
      </c>
    </row>
    <row r="688" spans="1:28" x14ac:dyDescent="0.3">
      <c r="A688" s="89">
        <v>44412</v>
      </c>
      <c r="B688" s="90">
        <v>118.75624577000001</v>
      </c>
      <c r="C688" s="90">
        <v>129.79169400000001</v>
      </c>
      <c r="D688" s="90"/>
      <c r="E688" s="90"/>
      <c r="F688" s="91">
        <v>110.74617117</v>
      </c>
      <c r="G688" s="91">
        <v>138.58800029</v>
      </c>
      <c r="AB688" s="93">
        <v>57651</v>
      </c>
    </row>
    <row r="689" spans="1:28" x14ac:dyDescent="0.3">
      <c r="A689" s="89">
        <v>44413</v>
      </c>
      <c r="B689" s="90">
        <v>118.26126152000001</v>
      </c>
      <c r="C689" s="90">
        <v>128.94180707999999</v>
      </c>
      <c r="D689" s="90"/>
      <c r="E689" s="90"/>
      <c r="F689" s="91">
        <v>110.76824242000001</v>
      </c>
      <c r="G689" s="91">
        <v>138.39651635999999</v>
      </c>
      <c r="AB689" s="93">
        <v>57664</v>
      </c>
    </row>
    <row r="690" spans="1:28" x14ac:dyDescent="0.3">
      <c r="A690" s="89">
        <v>44414</v>
      </c>
      <c r="B690" s="90">
        <v>118.15665145</v>
      </c>
      <c r="C690" s="90">
        <v>129.03339091000001</v>
      </c>
      <c r="D690" s="90"/>
      <c r="E690" s="90"/>
      <c r="F690" s="91">
        <v>110.79031813</v>
      </c>
      <c r="G690" s="91">
        <v>139.73623255999999</v>
      </c>
      <c r="AB690" s="93">
        <v>57704</v>
      </c>
    </row>
    <row r="691" spans="1:28" x14ac:dyDescent="0.3">
      <c r="A691" s="89">
        <v>44417</v>
      </c>
      <c r="B691" s="90">
        <v>117.77265594000001</v>
      </c>
      <c r="C691" s="90">
        <v>128.43675350999999</v>
      </c>
      <c r="D691" s="90"/>
      <c r="E691" s="90"/>
      <c r="F691" s="91">
        <v>110.8123983</v>
      </c>
      <c r="G691" s="91">
        <v>139.97405995</v>
      </c>
      <c r="AB691" s="93">
        <v>57711</v>
      </c>
    </row>
    <row r="692" spans="1:28" x14ac:dyDescent="0.3">
      <c r="A692" s="89">
        <v>44418</v>
      </c>
      <c r="B692" s="90">
        <v>117.17561309</v>
      </c>
      <c r="C692" s="90">
        <v>128.54468953</v>
      </c>
      <c r="D692" s="90"/>
      <c r="E692" s="90"/>
      <c r="F692" s="91">
        <v>110.83448275000001</v>
      </c>
      <c r="G692" s="91">
        <v>139.04456243000001</v>
      </c>
      <c r="AB692" s="93">
        <v>57766</v>
      </c>
    </row>
    <row r="693" spans="1:28" x14ac:dyDescent="0.3">
      <c r="A693" s="89">
        <v>44419</v>
      </c>
      <c r="B693" s="90">
        <v>116.51308263</v>
      </c>
      <c r="C693" s="90">
        <v>128.33080974999999</v>
      </c>
      <c r="D693" s="90"/>
      <c r="E693" s="90"/>
      <c r="F693" s="91">
        <v>110.85657166</v>
      </c>
      <c r="G693" s="91">
        <v>138.87829260999999</v>
      </c>
      <c r="AB693" s="93">
        <v>57767</v>
      </c>
    </row>
    <row r="694" spans="1:28" x14ac:dyDescent="0.3">
      <c r="A694" s="89">
        <v>44420</v>
      </c>
      <c r="B694" s="90">
        <v>115.76507809</v>
      </c>
      <c r="C694" s="90">
        <v>127.7454235</v>
      </c>
      <c r="D694" s="90"/>
      <c r="E694" s="90"/>
      <c r="F694" s="91">
        <v>110.87866504</v>
      </c>
      <c r="G694" s="91">
        <v>137.33613525999999</v>
      </c>
      <c r="AB694" s="93">
        <v>57812</v>
      </c>
    </row>
    <row r="695" spans="1:28" x14ac:dyDescent="0.3">
      <c r="A695" s="89">
        <v>44421</v>
      </c>
      <c r="B695" s="90">
        <v>116.56411194</v>
      </c>
      <c r="C695" s="90">
        <v>126.90606355</v>
      </c>
      <c r="D695" s="90"/>
      <c r="E695" s="90"/>
      <c r="F695" s="91">
        <v>110.9007627</v>
      </c>
      <c r="G695" s="91">
        <v>137.89681941000001</v>
      </c>
      <c r="AB695" s="93">
        <v>57821</v>
      </c>
    </row>
    <row r="696" spans="1:28" x14ac:dyDescent="0.3">
      <c r="A696" s="89">
        <v>44424</v>
      </c>
      <c r="B696" s="90">
        <v>115.88329598</v>
      </c>
      <c r="C696" s="90">
        <v>126.49268235</v>
      </c>
      <c r="D696" s="90"/>
      <c r="E696" s="90"/>
      <c r="F696" s="91">
        <v>110.92286480999999</v>
      </c>
      <c r="G696" s="91">
        <v>135.60556607999999</v>
      </c>
      <c r="AB696" s="93">
        <v>57831</v>
      </c>
    </row>
    <row r="697" spans="1:28" x14ac:dyDescent="0.3">
      <c r="A697" s="89">
        <v>44425</v>
      </c>
      <c r="B697" s="90">
        <v>115.16888573</v>
      </c>
      <c r="C697" s="90">
        <v>126.7400628</v>
      </c>
      <c r="D697" s="90"/>
      <c r="E697" s="90"/>
      <c r="F697" s="91">
        <v>110.94497139000001</v>
      </c>
      <c r="G697" s="91">
        <v>134.15345590000001</v>
      </c>
      <c r="AB697" s="93">
        <v>57874</v>
      </c>
    </row>
    <row r="698" spans="1:28" x14ac:dyDescent="0.3">
      <c r="A698" s="89">
        <v>44426</v>
      </c>
      <c r="B698" s="90">
        <v>114.96051607</v>
      </c>
      <c r="C698" s="90">
        <v>125.70653731</v>
      </c>
      <c r="D698" s="90"/>
      <c r="E698" s="90"/>
      <c r="F698" s="91">
        <v>110.96708225</v>
      </c>
      <c r="G698" s="91">
        <v>132.71844716999999</v>
      </c>
      <c r="AB698" s="93">
        <v>57960</v>
      </c>
    </row>
    <row r="699" spans="1:28" x14ac:dyDescent="0.3">
      <c r="A699" s="89">
        <v>44427</v>
      </c>
      <c r="B699" s="90">
        <v>114.41747923</v>
      </c>
      <c r="C699" s="90">
        <v>126.16815361</v>
      </c>
      <c r="D699" s="90"/>
      <c r="E699" s="90"/>
      <c r="F699" s="91">
        <v>110.98919758</v>
      </c>
      <c r="G699" s="91">
        <v>133.31246949000001</v>
      </c>
      <c r="AB699" s="93">
        <v>57995</v>
      </c>
    </row>
    <row r="700" spans="1:28" x14ac:dyDescent="0.3">
      <c r="A700" s="89">
        <v>44428</v>
      </c>
      <c r="B700" s="90">
        <v>115.04301345</v>
      </c>
      <c r="C700" s="90">
        <v>126.81893669</v>
      </c>
      <c r="D700" s="90"/>
      <c r="E700" s="90"/>
      <c r="F700" s="91">
        <v>111.01131736000001</v>
      </c>
      <c r="G700" s="91">
        <v>134.32294575</v>
      </c>
      <c r="AB700" s="93">
        <v>58016</v>
      </c>
    </row>
    <row r="701" spans="1:28" x14ac:dyDescent="0.3">
      <c r="A701" s="89">
        <v>44431</v>
      </c>
      <c r="B701" s="90">
        <v>115.64218252000001</v>
      </c>
      <c r="C701" s="90">
        <v>126.30254019</v>
      </c>
      <c r="D701" s="90"/>
      <c r="E701" s="90"/>
      <c r="F701" s="91">
        <v>111.0334416</v>
      </c>
      <c r="G701" s="91">
        <v>133.66175784000001</v>
      </c>
      <c r="AB701" s="93">
        <v>58029</v>
      </c>
    </row>
    <row r="702" spans="1:28" x14ac:dyDescent="0.3">
      <c r="A702" s="89">
        <v>44432</v>
      </c>
      <c r="B702" s="90">
        <v>115.69193609</v>
      </c>
      <c r="C702" s="90">
        <v>127.25552269000001</v>
      </c>
      <c r="D702" s="90"/>
      <c r="E702" s="90"/>
      <c r="F702" s="91">
        <v>111.05557013000001</v>
      </c>
      <c r="G702" s="91">
        <v>136.77834116</v>
      </c>
      <c r="AB702" s="93">
        <v>58069</v>
      </c>
    </row>
    <row r="703" spans="1:28" x14ac:dyDescent="0.3">
      <c r="A703" s="89">
        <v>44433</v>
      </c>
      <c r="B703" s="90">
        <v>115.70681964000001</v>
      </c>
      <c r="C703" s="90">
        <v>128.26595044000001</v>
      </c>
      <c r="D703" s="90"/>
      <c r="E703" s="90"/>
      <c r="F703" s="91">
        <v>111.07770312</v>
      </c>
      <c r="G703" s="91">
        <v>137.46895312999999</v>
      </c>
      <c r="AB703" s="93">
        <v>58076</v>
      </c>
    </row>
    <row r="704" spans="1:28" x14ac:dyDescent="0.3">
      <c r="A704" s="89">
        <v>44434</v>
      </c>
      <c r="B704" s="90">
        <v>115.81738313</v>
      </c>
      <c r="C704" s="90">
        <v>128.19655592000001</v>
      </c>
      <c r="D704" s="90"/>
      <c r="E704" s="90"/>
      <c r="F704" s="91">
        <v>111.09984057</v>
      </c>
      <c r="G704" s="91">
        <v>135.08665134</v>
      </c>
      <c r="AB704" s="93">
        <v>58116</v>
      </c>
    </row>
    <row r="705" spans="1:28" x14ac:dyDescent="0.3">
      <c r="A705" s="89">
        <v>44435</v>
      </c>
      <c r="B705" s="90">
        <v>116.14312018</v>
      </c>
      <c r="C705" s="90">
        <v>128.71648689</v>
      </c>
      <c r="D705" s="90"/>
      <c r="E705" s="90"/>
      <c r="F705" s="91">
        <v>111.1219823</v>
      </c>
      <c r="G705" s="91">
        <v>137.30953299999999</v>
      </c>
      <c r="AB705" s="93">
        <v>58117</v>
      </c>
    </row>
    <row r="706" spans="1:28" x14ac:dyDescent="0.3">
      <c r="A706" s="89">
        <v>44438</v>
      </c>
      <c r="B706" s="90">
        <v>116.56751389</v>
      </c>
      <c r="C706" s="90">
        <v>128.54773652</v>
      </c>
      <c r="D706" s="90"/>
      <c r="E706" s="90"/>
      <c r="F706" s="91">
        <v>111.14412849</v>
      </c>
      <c r="G706" s="91">
        <v>136.24266632000001</v>
      </c>
      <c r="AB706" s="93">
        <v>58162</v>
      </c>
    </row>
    <row r="707" spans="1:28" x14ac:dyDescent="0.3">
      <c r="A707" s="89">
        <v>44439</v>
      </c>
      <c r="B707" s="90">
        <v>116.93535012</v>
      </c>
      <c r="C707" s="90">
        <v>128.01474214999999</v>
      </c>
      <c r="D707" s="90"/>
      <c r="E707" s="90"/>
      <c r="F707" s="91">
        <v>111.16627914999999</v>
      </c>
      <c r="G707" s="91">
        <v>135.15157542</v>
      </c>
      <c r="AB707" s="93">
        <v>58186</v>
      </c>
    </row>
    <row r="708" spans="1:28" x14ac:dyDescent="0.3">
      <c r="A708" s="89">
        <v>44440</v>
      </c>
      <c r="B708" s="90">
        <v>116.9736221</v>
      </c>
      <c r="C708" s="90">
        <v>128.1966936</v>
      </c>
      <c r="D708" s="90"/>
      <c r="E708" s="90"/>
      <c r="F708" s="91">
        <v>111.18843425999999</v>
      </c>
      <c r="G708" s="91">
        <v>135.85084620000001</v>
      </c>
      <c r="AB708" s="93">
        <v>58196</v>
      </c>
    </row>
    <row r="709" spans="1:28" x14ac:dyDescent="0.3">
      <c r="A709" s="89">
        <v>44441</v>
      </c>
      <c r="B709" s="90">
        <v>116.74739219</v>
      </c>
      <c r="C709" s="90">
        <v>127.67160075</v>
      </c>
      <c r="D709" s="90"/>
      <c r="E709" s="90"/>
      <c r="F709" s="91">
        <v>111.21059366</v>
      </c>
      <c r="G709" s="91">
        <v>132.75765648000001</v>
      </c>
      <c r="AB709" s="93">
        <v>58224</v>
      </c>
    </row>
    <row r="710" spans="1:28" x14ac:dyDescent="0.3">
      <c r="A710" s="89">
        <v>44442</v>
      </c>
      <c r="B710" s="90">
        <v>116.22944475</v>
      </c>
      <c r="C710" s="90">
        <v>127.53211496</v>
      </c>
      <c r="D710" s="90"/>
      <c r="E710" s="90"/>
      <c r="F710" s="91">
        <v>111.23275751</v>
      </c>
      <c r="G710" s="91">
        <v>133.04912077</v>
      </c>
      <c r="AB710" s="93">
        <v>58325</v>
      </c>
    </row>
    <row r="711" spans="1:28" x14ac:dyDescent="0.3">
      <c r="A711" s="89">
        <v>44445</v>
      </c>
      <c r="B711" s="90">
        <v>116.21711267000001</v>
      </c>
      <c r="C711" s="90">
        <v>127.61735892999999</v>
      </c>
      <c r="D711" s="90"/>
      <c r="E711" s="90"/>
      <c r="F711" s="91">
        <v>111.25492583</v>
      </c>
      <c r="G711" s="91">
        <v>134.11342734999999</v>
      </c>
      <c r="AB711" s="93">
        <v>58360</v>
      </c>
    </row>
    <row r="712" spans="1:28" x14ac:dyDescent="0.3">
      <c r="A712" s="89">
        <v>44446</v>
      </c>
      <c r="B712" s="90"/>
      <c r="C712" s="90"/>
      <c r="D712" s="90"/>
      <c r="E712" s="90"/>
      <c r="F712" s="91"/>
      <c r="G712" s="91"/>
      <c r="AB712" s="93">
        <v>58381</v>
      </c>
    </row>
    <row r="713" spans="1:28" x14ac:dyDescent="0.3">
      <c r="A713" s="89">
        <v>44447</v>
      </c>
      <c r="B713" s="90">
        <v>115.45762654000001</v>
      </c>
      <c r="C713" s="90">
        <v>126.90386169</v>
      </c>
      <c r="D713" s="90"/>
      <c r="E713" s="90"/>
      <c r="F713" s="91">
        <v>111.27709861</v>
      </c>
      <c r="G713" s="91">
        <v>129.04353497</v>
      </c>
      <c r="AB713" s="93">
        <v>58394</v>
      </c>
    </row>
    <row r="714" spans="1:28" x14ac:dyDescent="0.3">
      <c r="A714" s="89">
        <v>44448</v>
      </c>
      <c r="B714" s="90">
        <v>115.67237486000001</v>
      </c>
      <c r="C714" s="90">
        <v>127.93748035</v>
      </c>
      <c r="D714" s="90"/>
      <c r="E714" s="90"/>
      <c r="F714" s="91">
        <v>111.29927567999999</v>
      </c>
      <c r="G714" s="91">
        <v>131.26003345000001</v>
      </c>
      <c r="AB714" s="93">
        <v>58434</v>
      </c>
    </row>
    <row r="715" spans="1:28" x14ac:dyDescent="0.3">
      <c r="A715" s="89">
        <v>44449</v>
      </c>
      <c r="B715" s="90">
        <v>116.0027896</v>
      </c>
      <c r="C715" s="90">
        <v>128.06443669000001</v>
      </c>
      <c r="D715" s="90"/>
      <c r="E715" s="90"/>
      <c r="F715" s="91">
        <v>111.3214572</v>
      </c>
      <c r="G715" s="91">
        <v>130.03695529999999</v>
      </c>
      <c r="AB715" s="93">
        <v>58441</v>
      </c>
    </row>
    <row r="716" spans="1:28" x14ac:dyDescent="0.3">
      <c r="A716" s="89">
        <v>44452</v>
      </c>
      <c r="B716" s="90">
        <v>115.98535459</v>
      </c>
      <c r="C716" s="90">
        <v>128.33109123</v>
      </c>
      <c r="D716" s="90"/>
      <c r="E716" s="90"/>
      <c r="F716" s="91">
        <v>111.34364318</v>
      </c>
      <c r="G716" s="91">
        <v>132.44662167999999</v>
      </c>
      <c r="AB716" s="93">
        <v>58501</v>
      </c>
    </row>
    <row r="717" spans="1:28" x14ac:dyDescent="0.3">
      <c r="A717" s="89">
        <v>44453</v>
      </c>
      <c r="B717" s="90">
        <v>116.01979937</v>
      </c>
      <c r="C717" s="90">
        <v>128.60777956000001</v>
      </c>
      <c r="D717" s="90"/>
      <c r="E717" s="90"/>
      <c r="F717" s="91">
        <v>111.36583363</v>
      </c>
      <c r="G717" s="91">
        <v>132.19269412</v>
      </c>
      <c r="AB717" s="93">
        <v>58502</v>
      </c>
    </row>
    <row r="718" spans="1:28" x14ac:dyDescent="0.3">
      <c r="A718" s="89">
        <v>44454</v>
      </c>
      <c r="B718" s="90">
        <v>116.13121334</v>
      </c>
      <c r="C718" s="90">
        <v>128.76111924</v>
      </c>
      <c r="D718" s="90"/>
      <c r="E718" s="90"/>
      <c r="F718" s="91">
        <v>111.38802853</v>
      </c>
      <c r="G718" s="91">
        <v>130.92059863</v>
      </c>
      <c r="AB718" s="93">
        <v>58547</v>
      </c>
    </row>
    <row r="719" spans="1:28" x14ac:dyDescent="0.3">
      <c r="A719" s="89">
        <v>44455</v>
      </c>
      <c r="B719" s="90">
        <v>115.99300898</v>
      </c>
      <c r="C719" s="90">
        <v>128.52974416000001</v>
      </c>
      <c r="D719" s="90"/>
      <c r="E719" s="90"/>
      <c r="F719" s="91">
        <v>111.41022771999999</v>
      </c>
      <c r="G719" s="91">
        <v>129.47754549999999</v>
      </c>
      <c r="AB719" s="93">
        <v>58552</v>
      </c>
    </row>
    <row r="720" spans="1:28" x14ac:dyDescent="0.3">
      <c r="A720" s="89">
        <v>44456</v>
      </c>
      <c r="B720" s="90">
        <v>116.08443647999999</v>
      </c>
      <c r="C720" s="90">
        <v>128.27071882000001</v>
      </c>
      <c r="D720" s="90"/>
      <c r="E720" s="90"/>
      <c r="F720" s="91">
        <v>111.43243137</v>
      </c>
      <c r="G720" s="91">
        <v>126.79807894</v>
      </c>
      <c r="AB720" s="93">
        <v>58562</v>
      </c>
    </row>
    <row r="721" spans="1:28" x14ac:dyDescent="0.3">
      <c r="A721" s="89">
        <v>44459</v>
      </c>
      <c r="B721" s="90">
        <v>114.84102245</v>
      </c>
      <c r="C721" s="90">
        <v>128.34033590999999</v>
      </c>
      <c r="D721" s="90"/>
      <c r="E721" s="90"/>
      <c r="F721" s="91">
        <v>111.45463948</v>
      </c>
      <c r="G721" s="91">
        <v>123.84471607</v>
      </c>
      <c r="AB721" s="93">
        <v>58609</v>
      </c>
    </row>
    <row r="722" spans="1:28" x14ac:dyDescent="0.3">
      <c r="A722" s="89">
        <v>44460</v>
      </c>
      <c r="B722" s="90">
        <v>114.78914266</v>
      </c>
      <c r="C722" s="90">
        <v>128.66899956</v>
      </c>
      <c r="D722" s="90"/>
      <c r="E722" s="90"/>
      <c r="F722" s="91">
        <v>111.47685205000001</v>
      </c>
      <c r="G722" s="91">
        <v>125.44448131999999</v>
      </c>
      <c r="AB722" s="93">
        <v>58691</v>
      </c>
    </row>
    <row r="723" spans="1:28" x14ac:dyDescent="0.3">
      <c r="A723" s="89">
        <v>44461</v>
      </c>
      <c r="B723" s="90">
        <v>114.92224409000001</v>
      </c>
      <c r="C723" s="90">
        <v>128.67380847999999</v>
      </c>
      <c r="D723" s="90"/>
      <c r="E723" s="90"/>
      <c r="F723" s="91">
        <v>111.49906909000001</v>
      </c>
      <c r="G723" s="91">
        <v>127.75715982</v>
      </c>
      <c r="AB723" s="93">
        <v>58726</v>
      </c>
    </row>
    <row r="724" spans="1:28" x14ac:dyDescent="0.3">
      <c r="A724" s="89">
        <v>44462</v>
      </c>
      <c r="B724" s="90">
        <v>115.04471442000001</v>
      </c>
      <c r="C724" s="90">
        <v>128.26399957999999</v>
      </c>
      <c r="D724" s="90"/>
      <c r="E724" s="90"/>
      <c r="F724" s="91">
        <v>111.52547943</v>
      </c>
      <c r="G724" s="91">
        <v>129.78484825000001</v>
      </c>
      <c r="AB724" s="93">
        <v>58747</v>
      </c>
    </row>
    <row r="725" spans="1:28" x14ac:dyDescent="0.3">
      <c r="A725" s="89">
        <v>44463</v>
      </c>
      <c r="B725" s="90">
        <v>115.21566258999999</v>
      </c>
      <c r="C725" s="90">
        <v>128.25374926999999</v>
      </c>
      <c r="D725" s="90"/>
      <c r="E725" s="90"/>
      <c r="F725" s="91">
        <v>111.55189600999999</v>
      </c>
      <c r="G725" s="91">
        <v>128.89542478999999</v>
      </c>
      <c r="AB725" s="93">
        <v>58760</v>
      </c>
    </row>
    <row r="726" spans="1:28" x14ac:dyDescent="0.3">
      <c r="A726" s="89">
        <v>44466</v>
      </c>
      <c r="B726" s="90">
        <v>115.31602022</v>
      </c>
      <c r="C726" s="90">
        <v>128.26527874999999</v>
      </c>
      <c r="D726" s="90"/>
      <c r="E726" s="90"/>
      <c r="F726" s="91">
        <v>111.57831883999999</v>
      </c>
      <c r="G726" s="91">
        <v>129.23715801</v>
      </c>
      <c r="AB726" s="93">
        <v>58800</v>
      </c>
    </row>
    <row r="727" spans="1:28" x14ac:dyDescent="0.3">
      <c r="A727" s="89">
        <v>44467</v>
      </c>
      <c r="B727" s="90">
        <v>114.82954085999999</v>
      </c>
      <c r="C727" s="90">
        <v>128.13399351000001</v>
      </c>
      <c r="D727" s="90"/>
      <c r="E727" s="90"/>
      <c r="F727" s="91">
        <v>111.60474791999999</v>
      </c>
      <c r="G727" s="91">
        <v>125.30125237999999</v>
      </c>
      <c r="AB727" s="93">
        <v>58807</v>
      </c>
    </row>
    <row r="728" spans="1:28" x14ac:dyDescent="0.3">
      <c r="A728" s="89">
        <v>44468</v>
      </c>
      <c r="B728" s="90">
        <v>114.83124184</v>
      </c>
      <c r="C728" s="90">
        <v>128.24427567999999</v>
      </c>
      <c r="D728" s="90"/>
      <c r="E728" s="90"/>
      <c r="F728" s="91">
        <v>111.63118324</v>
      </c>
      <c r="G728" s="91">
        <v>126.41970788</v>
      </c>
      <c r="AB728" s="93">
        <v>58858</v>
      </c>
    </row>
    <row r="729" spans="1:28" x14ac:dyDescent="0.3">
      <c r="A729" s="89">
        <v>44469</v>
      </c>
      <c r="B729" s="90">
        <v>115.48229069999999</v>
      </c>
      <c r="C729" s="90">
        <v>127.84441231</v>
      </c>
      <c r="D729" s="90"/>
      <c r="E729" s="90"/>
      <c r="F729" s="91">
        <v>111.65762479999999</v>
      </c>
      <c r="G729" s="91">
        <v>126.27437397</v>
      </c>
      <c r="AB729" s="93">
        <v>58859</v>
      </c>
    </row>
    <row r="730" spans="1:28" x14ac:dyDescent="0.3">
      <c r="A730" s="89">
        <v>44470</v>
      </c>
      <c r="B730" s="90">
        <v>115.43764006000001</v>
      </c>
      <c r="C730" s="90">
        <v>128.38773283</v>
      </c>
      <c r="D730" s="90"/>
      <c r="E730" s="90"/>
      <c r="F730" s="91">
        <v>111.68407261999999</v>
      </c>
      <c r="G730" s="91">
        <v>128.45960513</v>
      </c>
      <c r="AB730" s="93">
        <v>58904</v>
      </c>
    </row>
    <row r="731" spans="1:28" x14ac:dyDescent="0.3">
      <c r="A731" s="89">
        <v>44473</v>
      </c>
      <c r="B731" s="90">
        <v>115.13018851</v>
      </c>
      <c r="C731" s="90">
        <v>128.17318215</v>
      </c>
      <c r="D731" s="90"/>
      <c r="E731" s="90"/>
      <c r="F731" s="91">
        <v>111.71052666999999</v>
      </c>
      <c r="G731" s="91">
        <v>125.60759937</v>
      </c>
      <c r="AB731" s="93">
        <v>58917</v>
      </c>
    </row>
    <row r="732" spans="1:28" x14ac:dyDescent="0.3">
      <c r="A732" s="89">
        <v>44474</v>
      </c>
      <c r="B732" s="90">
        <v>115.15357693999999</v>
      </c>
      <c r="C732" s="90">
        <v>127.95259741</v>
      </c>
      <c r="D732" s="90"/>
      <c r="E732" s="90"/>
      <c r="F732" s="91">
        <v>111.73698697</v>
      </c>
      <c r="G732" s="91">
        <v>125.68104572999999</v>
      </c>
      <c r="AB732" s="93">
        <v>58927</v>
      </c>
    </row>
    <row r="733" spans="1:28" x14ac:dyDescent="0.3">
      <c r="A733" s="89">
        <v>44475</v>
      </c>
      <c r="B733" s="90">
        <v>115.28370166000001</v>
      </c>
      <c r="C733" s="90">
        <v>128.28242101999999</v>
      </c>
      <c r="D733" s="90"/>
      <c r="E733" s="90"/>
      <c r="F733" s="91">
        <v>111.76345352</v>
      </c>
      <c r="G733" s="91">
        <v>125.79702383999999</v>
      </c>
      <c r="AB733" s="93">
        <v>58966</v>
      </c>
    </row>
    <row r="734" spans="1:28" x14ac:dyDescent="0.3">
      <c r="A734" s="89">
        <v>44476</v>
      </c>
      <c r="B734" s="90">
        <v>115.27774823999999</v>
      </c>
      <c r="C734" s="90">
        <v>128.08507209999999</v>
      </c>
      <c r="D734" s="90"/>
      <c r="E734" s="90"/>
      <c r="F734" s="91">
        <v>111.78992649</v>
      </c>
      <c r="G734" s="91">
        <v>125.82644790000001</v>
      </c>
      <c r="AB734" s="93">
        <v>59056</v>
      </c>
    </row>
    <row r="735" spans="1:28" x14ac:dyDescent="0.3">
      <c r="A735" s="89">
        <v>44477</v>
      </c>
      <c r="B735" s="90">
        <v>115.51631024</v>
      </c>
      <c r="C735" s="90">
        <v>128.42830888</v>
      </c>
      <c r="D735" s="90"/>
      <c r="E735" s="90"/>
      <c r="F735" s="91">
        <v>111.81640571</v>
      </c>
      <c r="G735" s="91">
        <v>128.38400829</v>
      </c>
      <c r="AB735" s="93">
        <v>59091</v>
      </c>
    </row>
    <row r="736" spans="1:28" x14ac:dyDescent="0.3">
      <c r="A736" s="89">
        <v>44480</v>
      </c>
      <c r="B736" s="90">
        <v>115.96664384</v>
      </c>
      <c r="C736" s="90">
        <v>128.13976869000001</v>
      </c>
      <c r="D736" s="90"/>
      <c r="E736" s="90"/>
      <c r="F736" s="91">
        <v>111.84289117</v>
      </c>
      <c r="G736" s="91">
        <v>127.64132961999999</v>
      </c>
      <c r="AB736" s="93">
        <v>59112</v>
      </c>
    </row>
    <row r="737" spans="1:28" x14ac:dyDescent="0.3">
      <c r="A737" s="89">
        <v>44481</v>
      </c>
      <c r="B737" s="90"/>
      <c r="C737" s="90"/>
      <c r="D737" s="90"/>
      <c r="E737" s="90"/>
      <c r="F737" s="91"/>
      <c r="G737" s="91"/>
      <c r="AB737" s="93">
        <v>59125</v>
      </c>
    </row>
    <row r="738" spans="1:28" x14ac:dyDescent="0.3">
      <c r="A738" s="89">
        <v>44482</v>
      </c>
      <c r="B738" s="90">
        <v>116.00066338000001</v>
      </c>
      <c r="C738" s="90">
        <v>128.20017293999999</v>
      </c>
      <c r="D738" s="90"/>
      <c r="E738" s="90"/>
      <c r="F738" s="91">
        <v>111.86938288</v>
      </c>
      <c r="G738" s="91">
        <v>129.09255231</v>
      </c>
      <c r="AB738" s="93">
        <v>59165</v>
      </c>
    </row>
    <row r="739" spans="1:28" x14ac:dyDescent="0.3">
      <c r="A739" s="89">
        <v>44483</v>
      </c>
      <c r="B739" s="90">
        <v>116.20520583</v>
      </c>
      <c r="C739" s="90">
        <v>128.05659527</v>
      </c>
      <c r="D739" s="90"/>
      <c r="E739" s="90"/>
      <c r="F739" s="91">
        <v>111.89588083</v>
      </c>
      <c r="G739" s="91">
        <v>128.78483994000001</v>
      </c>
      <c r="AB739" s="93">
        <v>59172</v>
      </c>
    </row>
    <row r="740" spans="1:28" x14ac:dyDescent="0.3">
      <c r="A740" s="89">
        <v>44484</v>
      </c>
      <c r="B740" s="90">
        <v>116.6840308</v>
      </c>
      <c r="C740" s="90">
        <v>127.68238057000001</v>
      </c>
      <c r="D740" s="90"/>
      <c r="E740" s="90"/>
      <c r="F740" s="91">
        <v>111.92238503</v>
      </c>
      <c r="G740" s="91">
        <v>130.44891483999999</v>
      </c>
      <c r="AB740" s="93">
        <v>59208</v>
      </c>
    </row>
    <row r="741" spans="1:28" x14ac:dyDescent="0.3">
      <c r="A741" s="89">
        <v>44487</v>
      </c>
      <c r="B741" s="90">
        <v>116.8379692</v>
      </c>
      <c r="C741" s="90">
        <v>127.44207299999999</v>
      </c>
      <c r="D741" s="90"/>
      <c r="E741" s="90"/>
      <c r="F741" s="91">
        <v>111.94889565</v>
      </c>
      <c r="G741" s="91">
        <v>130.19881036000001</v>
      </c>
      <c r="AB741" s="93">
        <v>59209</v>
      </c>
    </row>
    <row r="742" spans="1:28" x14ac:dyDescent="0.3">
      <c r="A742" s="89">
        <v>44488</v>
      </c>
      <c r="B742" s="90">
        <v>116.5194613</v>
      </c>
      <c r="C742" s="90">
        <v>126.6796708</v>
      </c>
      <c r="D742" s="90"/>
      <c r="E742" s="90"/>
      <c r="F742" s="91">
        <v>111.97541252000001</v>
      </c>
      <c r="G742" s="91">
        <v>125.92581383</v>
      </c>
      <c r="AB742" s="93">
        <v>59254</v>
      </c>
    </row>
    <row r="743" spans="1:28" x14ac:dyDescent="0.3">
      <c r="A743" s="89">
        <v>44489</v>
      </c>
      <c r="B743" s="90">
        <v>116.44844552000001</v>
      </c>
      <c r="C743" s="90">
        <v>126.35182688</v>
      </c>
      <c r="D743" s="90"/>
      <c r="E743" s="90"/>
      <c r="F743" s="91">
        <v>112.00193563000001</v>
      </c>
      <c r="G743" s="91">
        <v>126.05514995999999</v>
      </c>
      <c r="AB743" s="93">
        <v>59282</v>
      </c>
    </row>
    <row r="744" spans="1:28" x14ac:dyDescent="0.3">
      <c r="A744" s="89">
        <v>44490</v>
      </c>
      <c r="B744" s="90">
        <v>115.87649207</v>
      </c>
      <c r="C744" s="90">
        <v>125.62718008</v>
      </c>
      <c r="D744" s="90"/>
      <c r="E744" s="90"/>
      <c r="F744" s="91">
        <v>112.02846499</v>
      </c>
      <c r="G744" s="91">
        <v>122.58317956</v>
      </c>
      <c r="AB744" s="93">
        <v>59292</v>
      </c>
    </row>
    <row r="745" spans="1:28" x14ac:dyDescent="0.3">
      <c r="A745" s="89">
        <v>44491</v>
      </c>
      <c r="B745" s="90">
        <v>115.34238535999999</v>
      </c>
      <c r="C745" s="90">
        <v>125.37916942</v>
      </c>
      <c r="D745" s="90"/>
      <c r="E745" s="90"/>
      <c r="F745" s="91">
        <v>112.05500059000001</v>
      </c>
      <c r="G745" s="91">
        <v>120.94604827000001</v>
      </c>
      <c r="AB745" s="93">
        <v>59316</v>
      </c>
    </row>
    <row r="746" spans="1:28" x14ac:dyDescent="0.3">
      <c r="A746" s="89">
        <v>44494</v>
      </c>
      <c r="B746" s="90">
        <v>115.1561284</v>
      </c>
      <c r="C746" s="90">
        <v>124.65486242999999</v>
      </c>
      <c r="D746" s="90"/>
      <c r="E746" s="90"/>
      <c r="F746" s="91">
        <v>112.08154261999999</v>
      </c>
      <c r="G746" s="91">
        <v>123.69772095</v>
      </c>
      <c r="AB746" s="93">
        <v>59421</v>
      </c>
    </row>
    <row r="747" spans="1:28" x14ac:dyDescent="0.3">
      <c r="A747" s="89">
        <v>44495</v>
      </c>
      <c r="B747" s="90">
        <v>114.54547774</v>
      </c>
      <c r="C747" s="90">
        <v>124.20961229</v>
      </c>
      <c r="D747" s="90"/>
      <c r="E747" s="90"/>
      <c r="F747" s="91">
        <v>112.10809089</v>
      </c>
      <c r="G747" s="91">
        <v>121.08639851</v>
      </c>
      <c r="AB747" s="93">
        <v>59456</v>
      </c>
    </row>
    <row r="748" spans="1:28" x14ac:dyDescent="0.3">
      <c r="A748" s="89">
        <v>44496</v>
      </c>
      <c r="B748" s="90">
        <v>113.99861370000001</v>
      </c>
      <c r="C748" s="90">
        <v>124.58808913</v>
      </c>
      <c r="D748" s="90"/>
      <c r="E748" s="90"/>
      <c r="F748" s="91">
        <v>112.13464541</v>
      </c>
      <c r="G748" s="91">
        <v>121.02219126</v>
      </c>
      <c r="AB748" s="93">
        <v>59477</v>
      </c>
    </row>
    <row r="749" spans="1:28" x14ac:dyDescent="0.3">
      <c r="A749" s="89">
        <v>44497</v>
      </c>
      <c r="B749" s="90">
        <v>113.70732142</v>
      </c>
      <c r="C749" s="90">
        <v>123.16669438</v>
      </c>
      <c r="D749" s="90"/>
      <c r="E749" s="90"/>
      <c r="F749" s="91">
        <v>112.16745188</v>
      </c>
      <c r="G749" s="91">
        <v>120.27334561000001</v>
      </c>
      <c r="AB749" s="93">
        <v>59490</v>
      </c>
    </row>
    <row r="750" spans="1:28" x14ac:dyDescent="0.3">
      <c r="A750" s="89">
        <v>44498</v>
      </c>
      <c r="B750" s="90">
        <v>113.78173916</v>
      </c>
      <c r="C750" s="90">
        <v>124.59181592</v>
      </c>
      <c r="D750" s="90"/>
      <c r="E750" s="90"/>
      <c r="F750" s="91">
        <v>112.20026799</v>
      </c>
      <c r="G750" s="91">
        <v>117.76530321</v>
      </c>
      <c r="AB750" s="93">
        <v>59530</v>
      </c>
    </row>
    <row r="751" spans="1:28" x14ac:dyDescent="0.3">
      <c r="A751" s="89">
        <v>44501</v>
      </c>
      <c r="B751" s="90">
        <v>113.67755433000001</v>
      </c>
      <c r="C751" s="90">
        <v>124.31032573</v>
      </c>
      <c r="D751" s="90"/>
      <c r="E751" s="90"/>
      <c r="F751" s="91">
        <v>112.23309355000001</v>
      </c>
      <c r="G751" s="91">
        <v>120.09800736</v>
      </c>
      <c r="AB751" s="93">
        <v>59537</v>
      </c>
    </row>
    <row r="752" spans="1:28" x14ac:dyDescent="0.3">
      <c r="A752" s="89">
        <v>44502</v>
      </c>
      <c r="B752" s="90"/>
      <c r="C752" s="90"/>
      <c r="D752" s="90"/>
      <c r="E752" s="90"/>
      <c r="F752" s="91"/>
      <c r="G752" s="91"/>
      <c r="AB752" s="93">
        <v>59593</v>
      </c>
    </row>
    <row r="753" spans="1:28" x14ac:dyDescent="0.3">
      <c r="A753" s="89">
        <v>44503</v>
      </c>
      <c r="B753" s="90">
        <v>113.32630262000001</v>
      </c>
      <c r="C753" s="90">
        <v>126.64914505</v>
      </c>
      <c r="D753" s="90"/>
      <c r="E753" s="90"/>
      <c r="F753" s="91">
        <v>112.26592875</v>
      </c>
      <c r="G753" s="91">
        <v>120.17312631999999</v>
      </c>
      <c r="AB753" s="93">
        <v>59594</v>
      </c>
    </row>
    <row r="754" spans="1:28" x14ac:dyDescent="0.3">
      <c r="A754" s="89">
        <v>44504</v>
      </c>
      <c r="B754" s="90">
        <v>112.91934393</v>
      </c>
      <c r="C754" s="90">
        <v>126.08176605</v>
      </c>
      <c r="D754" s="90"/>
      <c r="E754" s="90"/>
      <c r="F754" s="91">
        <v>112.29877359</v>
      </c>
      <c r="G754" s="91">
        <v>117.66446949</v>
      </c>
      <c r="AB754" s="93">
        <v>59639</v>
      </c>
    </row>
    <row r="755" spans="1:28" x14ac:dyDescent="0.3">
      <c r="A755" s="89">
        <v>44505</v>
      </c>
      <c r="B755" s="90">
        <v>112.89765647</v>
      </c>
      <c r="C755" s="90">
        <v>125.94438296</v>
      </c>
      <c r="D755" s="90"/>
      <c r="E755" s="90"/>
      <c r="F755" s="91">
        <v>112.33162806</v>
      </c>
      <c r="G755" s="91">
        <v>119.27123234</v>
      </c>
      <c r="AB755" s="93">
        <v>59647</v>
      </c>
    </row>
    <row r="756" spans="1:28" x14ac:dyDescent="0.3">
      <c r="A756" s="89">
        <v>44508</v>
      </c>
      <c r="B756" s="90">
        <v>112.28317860999999</v>
      </c>
      <c r="C756" s="90">
        <v>126.10624514</v>
      </c>
      <c r="D756" s="90"/>
      <c r="E756" s="90"/>
      <c r="F756" s="91">
        <v>112.36449217000001</v>
      </c>
      <c r="G756" s="91">
        <v>119.22219224</v>
      </c>
      <c r="AB756" s="93">
        <v>59657</v>
      </c>
    </row>
    <row r="757" spans="1:28" x14ac:dyDescent="0.3">
      <c r="A757" s="89">
        <v>44509</v>
      </c>
      <c r="B757" s="90">
        <v>111.71973005</v>
      </c>
      <c r="C757" s="90">
        <v>126.71177152999999</v>
      </c>
      <c r="D757" s="90"/>
      <c r="E757" s="90"/>
      <c r="F757" s="91">
        <v>112.39736591</v>
      </c>
      <c r="G757" s="91">
        <v>120.08005254</v>
      </c>
      <c r="AB757" s="93">
        <v>59701</v>
      </c>
    </row>
    <row r="758" spans="1:28" x14ac:dyDescent="0.3">
      <c r="A758" s="89">
        <v>44510</v>
      </c>
      <c r="B758" s="90">
        <v>111.72015528999999</v>
      </c>
      <c r="C758" s="90">
        <v>126.77147651999999</v>
      </c>
      <c r="D758" s="90"/>
      <c r="E758" s="90"/>
      <c r="F758" s="91">
        <v>112.43024911000001</v>
      </c>
      <c r="G758" s="91">
        <v>120.57208057</v>
      </c>
      <c r="AB758" s="93">
        <v>59786</v>
      </c>
    </row>
    <row r="759" spans="1:28" x14ac:dyDescent="0.3">
      <c r="A759" s="89">
        <v>44511</v>
      </c>
      <c r="B759" s="90">
        <v>111.49392537999999</v>
      </c>
      <c r="C759" s="90">
        <v>127.07253987999999</v>
      </c>
      <c r="D759" s="90"/>
      <c r="E759" s="90"/>
      <c r="F759" s="91">
        <v>112.46314194</v>
      </c>
      <c r="G759" s="91">
        <v>122.42349772999999</v>
      </c>
      <c r="AB759" s="93">
        <v>59821</v>
      </c>
    </row>
    <row r="760" spans="1:28" x14ac:dyDescent="0.3">
      <c r="A760" s="89">
        <v>44512</v>
      </c>
      <c r="B760" s="90">
        <v>111.31872477</v>
      </c>
      <c r="C760" s="90">
        <v>127.66434175000001</v>
      </c>
      <c r="D760" s="90"/>
      <c r="E760" s="90"/>
      <c r="F760" s="91">
        <v>112.49604441</v>
      </c>
      <c r="G760" s="91">
        <v>120.98969509</v>
      </c>
      <c r="AB760" s="93">
        <v>59842</v>
      </c>
    </row>
    <row r="761" spans="1:28" x14ac:dyDescent="0.3">
      <c r="A761" s="89">
        <v>44515</v>
      </c>
      <c r="B761" s="90"/>
      <c r="C761" s="90"/>
      <c r="D761" s="90"/>
      <c r="E761" s="90"/>
      <c r="F761" s="91"/>
      <c r="G761" s="91"/>
      <c r="AB761" s="93">
        <v>59855</v>
      </c>
    </row>
    <row r="762" spans="1:28" x14ac:dyDescent="0.3">
      <c r="A762" s="89">
        <v>44516</v>
      </c>
      <c r="B762" s="90">
        <v>111.10227548</v>
      </c>
      <c r="C762" s="90">
        <v>127.32993636</v>
      </c>
      <c r="D762" s="90"/>
      <c r="E762" s="90"/>
      <c r="F762" s="91">
        <v>112.52895651999999</v>
      </c>
      <c r="G762" s="91">
        <v>118.79269887</v>
      </c>
      <c r="AB762" s="93">
        <v>59895</v>
      </c>
    </row>
    <row r="763" spans="1:28" x14ac:dyDescent="0.3">
      <c r="A763" s="89">
        <v>44517</v>
      </c>
      <c r="B763" s="90">
        <v>110.71742948000001</v>
      </c>
      <c r="C763" s="90">
        <v>127.28947785</v>
      </c>
      <c r="D763" s="90"/>
      <c r="E763" s="90"/>
      <c r="F763" s="91">
        <v>112.56187826</v>
      </c>
      <c r="G763" s="91">
        <v>117.13693007000001</v>
      </c>
      <c r="AB763" s="93">
        <v>59902</v>
      </c>
    </row>
    <row r="764" spans="1:28" x14ac:dyDescent="0.3">
      <c r="A764" s="89">
        <v>44518</v>
      </c>
      <c r="B764" s="90">
        <v>110.18162178999999</v>
      </c>
      <c r="C764" s="90">
        <v>127.35891633999999</v>
      </c>
      <c r="D764" s="90"/>
      <c r="E764" s="90"/>
      <c r="F764" s="91">
        <v>112.59480963999999</v>
      </c>
      <c r="G764" s="91">
        <v>116.54247537000001</v>
      </c>
      <c r="AB764" s="93">
        <v>59950</v>
      </c>
    </row>
    <row r="765" spans="1:28" x14ac:dyDescent="0.3">
      <c r="A765" s="89">
        <v>44519</v>
      </c>
      <c r="B765" s="90">
        <v>110.31387273999999</v>
      </c>
      <c r="C765" s="90">
        <v>127.82189121</v>
      </c>
      <c r="D765" s="90"/>
      <c r="E765" s="90"/>
      <c r="F765" s="91">
        <v>112.62775065</v>
      </c>
      <c r="G765" s="91">
        <v>117.23543125</v>
      </c>
      <c r="AB765" s="93">
        <v>59951</v>
      </c>
    </row>
    <row r="766" spans="1:28" x14ac:dyDescent="0.3">
      <c r="A766" s="89">
        <v>44522</v>
      </c>
      <c r="B766" s="90">
        <v>109.77381260999999</v>
      </c>
      <c r="C766" s="90">
        <v>127.42346974</v>
      </c>
      <c r="D766" s="90"/>
      <c r="E766" s="90"/>
      <c r="F766" s="91">
        <v>112.6607013</v>
      </c>
      <c r="G766" s="91">
        <v>116.19699872</v>
      </c>
      <c r="AB766" s="93">
        <v>59996</v>
      </c>
    </row>
    <row r="767" spans="1:28" x14ac:dyDescent="0.3">
      <c r="A767" s="89">
        <v>44523</v>
      </c>
      <c r="B767" s="90">
        <v>109.01602745</v>
      </c>
      <c r="C767" s="90">
        <v>127.69820056</v>
      </c>
      <c r="D767" s="90"/>
      <c r="E767" s="90"/>
      <c r="F767" s="91">
        <v>112.69366159</v>
      </c>
      <c r="G767" s="91">
        <v>117.93951500999999</v>
      </c>
      <c r="AB767" s="93">
        <v>60013</v>
      </c>
    </row>
    <row r="768" spans="1:28" x14ac:dyDescent="0.3">
      <c r="A768" s="89">
        <v>44524</v>
      </c>
      <c r="B768" s="90">
        <v>108.30416866</v>
      </c>
      <c r="C768" s="90">
        <v>128.01519906999999</v>
      </c>
      <c r="D768" s="90"/>
      <c r="E768" s="90"/>
      <c r="F768" s="91">
        <v>112.72663151</v>
      </c>
      <c r="G768" s="91">
        <v>118.91846225</v>
      </c>
      <c r="AB768" s="93">
        <v>60023</v>
      </c>
    </row>
    <row r="769" spans="1:28" x14ac:dyDescent="0.3">
      <c r="A769" s="89">
        <v>44525</v>
      </c>
      <c r="B769" s="90">
        <v>108.26632193</v>
      </c>
      <c r="C769" s="90">
        <v>127.93839939999999</v>
      </c>
      <c r="D769" s="90"/>
      <c r="E769" s="90"/>
      <c r="F769" s="91">
        <v>112.75961106</v>
      </c>
      <c r="G769" s="91">
        <v>120.39428463</v>
      </c>
      <c r="AB769" s="93">
        <v>60058</v>
      </c>
    </row>
    <row r="770" spans="1:28" x14ac:dyDescent="0.3">
      <c r="A770" s="89">
        <v>44526</v>
      </c>
      <c r="B770" s="90">
        <v>108.07666302</v>
      </c>
      <c r="C770" s="90">
        <v>128.12626259999999</v>
      </c>
      <c r="D770" s="90"/>
      <c r="E770" s="90"/>
      <c r="F770" s="91">
        <v>112.79260026</v>
      </c>
      <c r="G770" s="91">
        <v>116.31293132</v>
      </c>
      <c r="AB770" s="93">
        <v>60152</v>
      </c>
    </row>
    <row r="771" spans="1:28" x14ac:dyDescent="0.3">
      <c r="A771" s="89">
        <v>44529</v>
      </c>
      <c r="B771" s="90">
        <v>109.02240611000001</v>
      </c>
      <c r="C771" s="90">
        <v>128.49231119000001</v>
      </c>
      <c r="D771" s="90"/>
      <c r="E771" s="90"/>
      <c r="F771" s="91">
        <v>112.82559908</v>
      </c>
      <c r="G771" s="91">
        <v>116.98398414</v>
      </c>
      <c r="AB771" s="93">
        <v>60187</v>
      </c>
    </row>
    <row r="772" spans="1:28" x14ac:dyDescent="0.3">
      <c r="A772" s="89">
        <v>44530</v>
      </c>
      <c r="B772" s="90">
        <v>109.64496362</v>
      </c>
      <c r="C772" s="90">
        <v>128.91077873</v>
      </c>
      <c r="D772" s="90"/>
      <c r="E772" s="90"/>
      <c r="F772" s="91">
        <v>112.85860773</v>
      </c>
      <c r="G772" s="91">
        <v>115.96156075</v>
      </c>
      <c r="AB772" s="93">
        <v>60208</v>
      </c>
    </row>
    <row r="773" spans="1:28" x14ac:dyDescent="0.3">
      <c r="A773" s="89">
        <v>44531</v>
      </c>
      <c r="B773" s="90">
        <v>109.76785919</v>
      </c>
      <c r="C773" s="90">
        <v>128.48326205000001</v>
      </c>
      <c r="D773" s="90"/>
      <c r="E773" s="90"/>
      <c r="F773" s="91">
        <v>112.891626</v>
      </c>
      <c r="G773" s="91">
        <v>114.66344329</v>
      </c>
      <c r="AB773" s="93">
        <v>60221</v>
      </c>
    </row>
    <row r="774" spans="1:28" x14ac:dyDescent="0.3">
      <c r="A774" s="89">
        <v>44532</v>
      </c>
      <c r="B774" s="90">
        <v>109.83504777</v>
      </c>
      <c r="C774" s="90">
        <v>128.87987318</v>
      </c>
      <c r="D774" s="90"/>
      <c r="E774" s="90"/>
      <c r="F774" s="91">
        <v>112.92465392</v>
      </c>
      <c r="G774" s="91">
        <v>118.86390372</v>
      </c>
      <c r="AB774" s="93">
        <v>60261</v>
      </c>
    </row>
    <row r="775" spans="1:28" x14ac:dyDescent="0.3">
      <c r="A775" s="89">
        <v>44533</v>
      </c>
      <c r="B775" s="90">
        <v>111.01722664</v>
      </c>
      <c r="C775" s="90">
        <v>129.71624156999999</v>
      </c>
      <c r="D775" s="90"/>
      <c r="E775" s="90"/>
      <c r="F775" s="91">
        <v>112.95769147</v>
      </c>
      <c r="G775" s="91">
        <v>119.55052193</v>
      </c>
      <c r="AB775" s="93">
        <v>60268</v>
      </c>
    </row>
    <row r="776" spans="1:28" x14ac:dyDescent="0.3">
      <c r="A776" s="89">
        <v>44536</v>
      </c>
      <c r="B776" s="90">
        <v>112.39629357</v>
      </c>
      <c r="C776" s="90">
        <v>129.55781042999999</v>
      </c>
      <c r="D776" s="90"/>
      <c r="E776" s="90"/>
      <c r="F776" s="91">
        <v>112.99073865</v>
      </c>
      <c r="G776" s="91">
        <v>121.58628889000001</v>
      </c>
      <c r="AB776" s="93">
        <v>60307</v>
      </c>
    </row>
    <row r="777" spans="1:28" x14ac:dyDescent="0.3">
      <c r="A777" s="89">
        <v>44537</v>
      </c>
      <c r="B777" s="90">
        <v>113.15280299</v>
      </c>
      <c r="C777" s="90">
        <v>129.77874191000001</v>
      </c>
      <c r="D777" s="90"/>
      <c r="E777" s="90"/>
      <c r="F777" s="91">
        <v>113.02379547</v>
      </c>
      <c r="G777" s="91">
        <v>122.38139835</v>
      </c>
      <c r="AB777" s="93">
        <v>60308</v>
      </c>
    </row>
    <row r="778" spans="1:28" x14ac:dyDescent="0.3">
      <c r="A778" s="89">
        <v>44538</v>
      </c>
      <c r="B778" s="90">
        <v>113.67670384</v>
      </c>
      <c r="C778" s="90">
        <v>130.25054775999999</v>
      </c>
      <c r="D778" s="90"/>
      <c r="E778" s="90"/>
      <c r="F778" s="91">
        <v>113.05686211</v>
      </c>
      <c r="G778" s="91">
        <v>122.99338686</v>
      </c>
      <c r="AB778" s="93">
        <v>60353</v>
      </c>
    </row>
    <row r="779" spans="1:28" x14ac:dyDescent="0.3">
      <c r="A779" s="89">
        <v>44539</v>
      </c>
      <c r="B779" s="90">
        <v>113.50022749999999</v>
      </c>
      <c r="C779" s="90">
        <v>130.24968404000001</v>
      </c>
      <c r="D779" s="90"/>
      <c r="E779" s="90"/>
      <c r="F779" s="91">
        <v>113.09614857</v>
      </c>
      <c r="G779" s="91">
        <v>120.94042743</v>
      </c>
      <c r="AB779" s="93">
        <v>60378</v>
      </c>
    </row>
    <row r="780" spans="1:28" x14ac:dyDescent="0.3">
      <c r="A780" s="89">
        <v>44540</v>
      </c>
      <c r="B780" s="90">
        <v>113.70774667000001</v>
      </c>
      <c r="C780" s="90">
        <v>130.86671655000001</v>
      </c>
      <c r="D780" s="90"/>
      <c r="E780" s="90"/>
      <c r="F780" s="91">
        <v>113.1354486</v>
      </c>
      <c r="G780" s="91">
        <v>122.60972493</v>
      </c>
      <c r="AB780" s="93">
        <v>60388</v>
      </c>
    </row>
    <row r="781" spans="1:28" x14ac:dyDescent="0.3">
      <c r="A781" s="89">
        <v>44543</v>
      </c>
      <c r="B781" s="90">
        <v>113.70689618</v>
      </c>
      <c r="C781" s="90">
        <v>130.40203559</v>
      </c>
      <c r="D781" s="90"/>
      <c r="E781" s="90"/>
      <c r="F781" s="91">
        <v>113.17476237</v>
      </c>
      <c r="G781" s="91">
        <v>122.18301922000001</v>
      </c>
      <c r="AB781" s="93">
        <v>60415</v>
      </c>
    </row>
    <row r="782" spans="1:28" x14ac:dyDescent="0.3">
      <c r="A782" s="89">
        <v>44544</v>
      </c>
      <c r="B782" s="90">
        <v>113.48619444000001</v>
      </c>
      <c r="C782" s="90">
        <v>130.29914289000001</v>
      </c>
      <c r="D782" s="90"/>
      <c r="E782" s="90"/>
      <c r="F782" s="91">
        <v>113.2140897</v>
      </c>
      <c r="G782" s="91">
        <v>121.47370148</v>
      </c>
      <c r="AB782" s="93">
        <v>60517</v>
      </c>
    </row>
    <row r="783" spans="1:28" x14ac:dyDescent="0.3">
      <c r="A783" s="89">
        <v>44545</v>
      </c>
      <c r="B783" s="90">
        <v>113.80130038999999</v>
      </c>
      <c r="C783" s="90">
        <v>130.09179331000001</v>
      </c>
      <c r="D783" s="90"/>
      <c r="E783" s="90"/>
      <c r="F783" s="91">
        <v>113.25343076999999</v>
      </c>
      <c r="G783" s="91">
        <v>122.23747534</v>
      </c>
      <c r="AB783" s="93">
        <v>60552</v>
      </c>
    </row>
    <row r="784" spans="1:28" x14ac:dyDescent="0.3">
      <c r="A784" s="89">
        <v>44546</v>
      </c>
      <c r="B784" s="90">
        <v>114.02285261999999</v>
      </c>
      <c r="C784" s="90">
        <v>129.47254169000001</v>
      </c>
      <c r="D784" s="90"/>
      <c r="E784" s="90"/>
      <c r="F784" s="91">
        <v>113.29278540999999</v>
      </c>
      <c r="G784" s="91">
        <v>123.255996</v>
      </c>
      <c r="AB784" s="93">
        <v>60573</v>
      </c>
    </row>
    <row r="785" spans="1:28" x14ac:dyDescent="0.3">
      <c r="A785" s="89">
        <v>44547</v>
      </c>
      <c r="B785" s="90">
        <v>114.59182935</v>
      </c>
      <c r="C785" s="90">
        <v>129.11099716000001</v>
      </c>
      <c r="D785" s="90"/>
      <c r="E785" s="90"/>
      <c r="F785" s="91">
        <v>113.33215378</v>
      </c>
      <c r="G785" s="91">
        <v>121.97507102</v>
      </c>
      <c r="AB785" s="93">
        <v>60586</v>
      </c>
    </row>
    <row r="786" spans="1:28" x14ac:dyDescent="0.3">
      <c r="A786" s="89">
        <v>44550</v>
      </c>
      <c r="B786" s="90">
        <v>114.60543717</v>
      </c>
      <c r="C786" s="90">
        <v>129.28095895000001</v>
      </c>
      <c r="D786" s="90"/>
      <c r="E786" s="90"/>
      <c r="F786" s="91">
        <v>113.37153589</v>
      </c>
      <c r="G786" s="91">
        <v>119.49373327000001</v>
      </c>
      <c r="AB786" s="93">
        <v>60626</v>
      </c>
    </row>
    <row r="787" spans="1:28" x14ac:dyDescent="0.3">
      <c r="A787" s="89">
        <v>44551</v>
      </c>
      <c r="B787" s="90">
        <v>114.95371215999999</v>
      </c>
      <c r="C787" s="90">
        <v>129.50713343999999</v>
      </c>
      <c r="D787" s="90"/>
      <c r="E787" s="90"/>
      <c r="F787" s="91">
        <v>113.41093155999999</v>
      </c>
      <c r="G787" s="91">
        <v>120.04000124</v>
      </c>
      <c r="AB787" s="93">
        <v>60633</v>
      </c>
    </row>
    <row r="788" spans="1:28" x14ac:dyDescent="0.3">
      <c r="A788" s="89">
        <v>44552</v>
      </c>
      <c r="B788" s="90">
        <v>115.09829519</v>
      </c>
      <c r="C788" s="90">
        <v>129.61553647</v>
      </c>
      <c r="D788" s="90"/>
      <c r="E788" s="90"/>
      <c r="F788" s="91">
        <v>113.45034097999999</v>
      </c>
      <c r="G788" s="91">
        <v>119.74853696</v>
      </c>
      <c r="AB788" s="93">
        <v>60685</v>
      </c>
    </row>
    <row r="789" spans="1:28" x14ac:dyDescent="0.3">
      <c r="A789" s="89">
        <v>44553</v>
      </c>
      <c r="B789" s="90">
        <v>115.86203377</v>
      </c>
      <c r="C789" s="90">
        <v>129.45058090000001</v>
      </c>
      <c r="D789" s="90"/>
      <c r="E789" s="90"/>
      <c r="F789" s="91">
        <v>113.48976413</v>
      </c>
      <c r="G789" s="91">
        <v>119.34756876</v>
      </c>
      <c r="AB789" s="93">
        <v>60686</v>
      </c>
    </row>
    <row r="790" spans="1:28" x14ac:dyDescent="0.3">
      <c r="A790" s="89">
        <v>44554</v>
      </c>
      <c r="B790" s="90"/>
      <c r="C790" s="90">
        <v>129.48873565</v>
      </c>
      <c r="D790" s="90"/>
      <c r="E790" s="90"/>
      <c r="F790" s="91">
        <v>113.52920102</v>
      </c>
      <c r="G790" s="91"/>
      <c r="AB790" s="93">
        <v>60731</v>
      </c>
    </row>
    <row r="791" spans="1:28" x14ac:dyDescent="0.3">
      <c r="A791" s="89">
        <v>44557</v>
      </c>
      <c r="B791" s="90">
        <v>116.6733997</v>
      </c>
      <c r="C791" s="90">
        <v>129.44718814999999</v>
      </c>
      <c r="D791" s="90"/>
      <c r="E791" s="90"/>
      <c r="F791" s="91">
        <v>113.56865165000001</v>
      </c>
      <c r="G791" s="91">
        <v>120.10203525</v>
      </c>
      <c r="AB791" s="93">
        <v>60743</v>
      </c>
    </row>
    <row r="792" spans="1:28" x14ac:dyDescent="0.3">
      <c r="A792" s="89">
        <v>44558</v>
      </c>
      <c r="B792" s="90">
        <v>117.70844407</v>
      </c>
      <c r="C792" s="90">
        <v>129.42612170000001</v>
      </c>
      <c r="D792" s="90"/>
      <c r="E792" s="90"/>
      <c r="F792" s="91">
        <v>113.60811585</v>
      </c>
      <c r="G792" s="91">
        <v>119.31667692000001</v>
      </c>
      <c r="AB792" s="93">
        <v>60753</v>
      </c>
    </row>
    <row r="793" spans="1:28" x14ac:dyDescent="0.3">
      <c r="A793" s="89">
        <v>44559</v>
      </c>
      <c r="B793" s="90">
        <v>118.61421421</v>
      </c>
      <c r="C793" s="90">
        <v>128.87901299999999</v>
      </c>
      <c r="D793" s="90"/>
      <c r="E793" s="90"/>
      <c r="F793" s="91">
        <v>113.64759377999999</v>
      </c>
      <c r="G793" s="91">
        <v>118.45542591</v>
      </c>
      <c r="AB793" s="93">
        <v>60793</v>
      </c>
    </row>
    <row r="794" spans="1:28" x14ac:dyDescent="0.3">
      <c r="A794" s="89">
        <v>44560</v>
      </c>
      <c r="B794" s="90">
        <v>119.27206698000001</v>
      </c>
      <c r="C794" s="90">
        <v>129.13898377999999</v>
      </c>
      <c r="D794" s="90"/>
      <c r="E794" s="90"/>
      <c r="F794" s="91">
        <v>113.68708545</v>
      </c>
      <c r="G794" s="91">
        <v>119.26919564000001</v>
      </c>
      <c r="AB794" s="93">
        <v>60882</v>
      </c>
    </row>
    <row r="795" spans="1:28" x14ac:dyDescent="0.3">
      <c r="A795" s="89">
        <v>44561</v>
      </c>
      <c r="B795" s="90"/>
      <c r="C795" s="90">
        <v>129.20053446</v>
      </c>
      <c r="D795" s="90"/>
      <c r="E795" s="90"/>
      <c r="F795" s="91">
        <v>113.72659086</v>
      </c>
      <c r="G795" s="91"/>
      <c r="AB795" s="93">
        <v>60917</v>
      </c>
    </row>
    <row r="796" spans="1:28" x14ac:dyDescent="0.3">
      <c r="A796" s="89">
        <v>44564</v>
      </c>
      <c r="B796" s="90">
        <v>118.60655980999999</v>
      </c>
      <c r="C796" s="90">
        <v>129.11236803</v>
      </c>
      <c r="D796" s="90"/>
      <c r="E796" s="90"/>
      <c r="F796" s="91">
        <v>113.76611002</v>
      </c>
      <c r="G796" s="91">
        <v>118.2441894</v>
      </c>
      <c r="AB796" s="93">
        <v>60938</v>
      </c>
    </row>
    <row r="797" spans="1:28" x14ac:dyDescent="0.3">
      <c r="A797" s="89">
        <v>44565</v>
      </c>
      <c r="B797" s="90">
        <v>118.5266139</v>
      </c>
      <c r="C797" s="90">
        <v>128.79174266000001</v>
      </c>
      <c r="D797" s="90"/>
      <c r="E797" s="90"/>
      <c r="F797" s="91">
        <v>113.80564291</v>
      </c>
      <c r="G797" s="91">
        <v>117.78001524</v>
      </c>
      <c r="AB797" s="93">
        <v>60951</v>
      </c>
    </row>
    <row r="798" spans="1:28" x14ac:dyDescent="0.3">
      <c r="A798" s="89">
        <v>44566</v>
      </c>
      <c r="B798" s="90">
        <v>117.37335164</v>
      </c>
      <c r="C798" s="90">
        <v>128.33932633000001</v>
      </c>
      <c r="D798" s="90"/>
      <c r="E798" s="90"/>
      <c r="F798" s="91">
        <v>113.84518954000001</v>
      </c>
      <c r="G798" s="91">
        <v>114.92635964</v>
      </c>
      <c r="AB798" s="93">
        <v>60991</v>
      </c>
    </row>
    <row r="799" spans="1:28" x14ac:dyDescent="0.3">
      <c r="A799" s="89">
        <v>44567</v>
      </c>
      <c r="B799" s="90">
        <v>117.25215704999999</v>
      </c>
      <c r="C799" s="90">
        <v>127.8984827</v>
      </c>
      <c r="D799" s="90"/>
      <c r="E799" s="90"/>
      <c r="F799" s="91">
        <v>113.88474991</v>
      </c>
      <c r="G799" s="91">
        <v>115.55831692</v>
      </c>
      <c r="AB799" s="93">
        <v>60998</v>
      </c>
    </row>
    <row r="800" spans="1:28" x14ac:dyDescent="0.3">
      <c r="A800" s="89">
        <v>44568</v>
      </c>
      <c r="B800" s="90">
        <v>117.34911271999999</v>
      </c>
      <c r="C800" s="90">
        <v>127.45413544</v>
      </c>
      <c r="D800" s="90"/>
      <c r="E800" s="90"/>
      <c r="F800" s="91">
        <v>113.92432402</v>
      </c>
      <c r="G800" s="91">
        <v>116.87639176</v>
      </c>
      <c r="AB800" s="93">
        <v>61042</v>
      </c>
    </row>
    <row r="801" spans="1:28" x14ac:dyDescent="0.3">
      <c r="A801" s="89">
        <v>44571</v>
      </c>
      <c r="B801" s="90">
        <v>117.03315628999999</v>
      </c>
      <c r="C801" s="90">
        <v>127.29956226</v>
      </c>
      <c r="D801" s="90"/>
      <c r="E801" s="90"/>
      <c r="F801" s="91">
        <v>113.96391187</v>
      </c>
      <c r="G801" s="91">
        <v>115.99541094</v>
      </c>
      <c r="AB801" s="93">
        <v>61043</v>
      </c>
    </row>
    <row r="802" spans="1:28" x14ac:dyDescent="0.3">
      <c r="A802" s="89">
        <v>44572</v>
      </c>
      <c r="B802" s="90">
        <v>117.12968672</v>
      </c>
      <c r="C802" s="90">
        <v>126.94630836</v>
      </c>
      <c r="D802" s="90"/>
      <c r="E802" s="90"/>
      <c r="F802" s="91">
        <v>114.00351347</v>
      </c>
      <c r="G802" s="91">
        <v>118.08192472</v>
      </c>
      <c r="AB802" s="93">
        <v>61088</v>
      </c>
    </row>
    <row r="803" spans="1:28" x14ac:dyDescent="0.3">
      <c r="A803" s="89">
        <v>44573</v>
      </c>
      <c r="B803" s="90">
        <v>117.54940274</v>
      </c>
      <c r="C803" s="90">
        <v>127.50102502</v>
      </c>
      <c r="D803" s="90"/>
      <c r="E803" s="90"/>
      <c r="F803" s="91">
        <v>114.04312880000001</v>
      </c>
      <c r="G803" s="91">
        <v>120.25138566</v>
      </c>
      <c r="AB803" s="93">
        <v>61108</v>
      </c>
    </row>
    <row r="804" spans="1:28" x14ac:dyDescent="0.3">
      <c r="A804" s="89">
        <v>44574</v>
      </c>
      <c r="B804" s="90">
        <v>117.56301055</v>
      </c>
      <c r="C804" s="90">
        <v>127.62228543000001</v>
      </c>
      <c r="D804" s="90"/>
      <c r="E804" s="90"/>
      <c r="F804" s="91">
        <v>114.08275786999999</v>
      </c>
      <c r="G804" s="91">
        <v>120.07370349999999</v>
      </c>
      <c r="AB804" s="93">
        <v>61118</v>
      </c>
    </row>
    <row r="805" spans="1:28" x14ac:dyDescent="0.3">
      <c r="A805" s="89">
        <v>44575</v>
      </c>
      <c r="B805" s="90">
        <v>118.34120743</v>
      </c>
      <c r="C805" s="90">
        <v>127.76040478</v>
      </c>
      <c r="D805" s="90"/>
      <c r="E805" s="90"/>
      <c r="F805" s="91">
        <v>114.12240086</v>
      </c>
      <c r="G805" s="91">
        <v>121.66470751999999</v>
      </c>
      <c r="AB805" s="93">
        <v>61150</v>
      </c>
    </row>
    <row r="806" spans="1:28" x14ac:dyDescent="0.3">
      <c r="A806" s="89">
        <v>44578</v>
      </c>
      <c r="B806" s="90">
        <v>118.89189867</v>
      </c>
      <c r="C806" s="90">
        <v>127.21914781</v>
      </c>
      <c r="D806" s="90"/>
      <c r="E806" s="90"/>
      <c r="F806" s="91">
        <v>114.16205758</v>
      </c>
      <c r="G806" s="91">
        <v>121.0344456</v>
      </c>
      <c r="AB806" s="93">
        <v>61247</v>
      </c>
    </row>
    <row r="807" spans="1:28" x14ac:dyDescent="0.3">
      <c r="A807" s="89">
        <v>44579</v>
      </c>
      <c r="B807" s="90">
        <v>119.15427434</v>
      </c>
      <c r="C807" s="90">
        <v>127.20992749</v>
      </c>
      <c r="D807" s="90"/>
      <c r="E807" s="90"/>
      <c r="F807" s="91">
        <v>114.20172805</v>
      </c>
      <c r="G807" s="91">
        <v>121.36872609</v>
      </c>
      <c r="AB807" s="93">
        <v>61282</v>
      </c>
    </row>
    <row r="808" spans="1:28" x14ac:dyDescent="0.3">
      <c r="A808" s="89">
        <v>44580</v>
      </c>
      <c r="B808" s="90">
        <v>119.36859741000001</v>
      </c>
      <c r="C808" s="90">
        <v>127.85491358</v>
      </c>
      <c r="D808" s="90"/>
      <c r="E808" s="90"/>
      <c r="F808" s="91">
        <v>114.24141226</v>
      </c>
      <c r="G808" s="91">
        <v>122.90001726</v>
      </c>
      <c r="AB808" s="93">
        <v>61303</v>
      </c>
    </row>
    <row r="809" spans="1:28" x14ac:dyDescent="0.3">
      <c r="A809" s="89">
        <v>44581</v>
      </c>
      <c r="B809" s="90">
        <v>119.26228636</v>
      </c>
      <c r="C809" s="90">
        <v>128.35860235999999</v>
      </c>
      <c r="D809" s="90"/>
      <c r="E809" s="90"/>
      <c r="F809" s="91">
        <v>114.28111020999999</v>
      </c>
      <c r="G809" s="91">
        <v>124.13855839999999</v>
      </c>
      <c r="AB809" s="93">
        <v>61316</v>
      </c>
    </row>
    <row r="810" spans="1:28" x14ac:dyDescent="0.3">
      <c r="A810" s="89">
        <v>44582</v>
      </c>
      <c r="B810" s="90">
        <v>119.50425031</v>
      </c>
      <c r="C810" s="90">
        <v>128.15538956</v>
      </c>
      <c r="D810" s="90"/>
      <c r="E810" s="90"/>
      <c r="F810" s="91">
        <v>114.32082207000001</v>
      </c>
      <c r="G810" s="91">
        <v>123.95615428000001</v>
      </c>
      <c r="AB810" s="93">
        <v>61356</v>
      </c>
    </row>
    <row r="811" spans="1:28" x14ac:dyDescent="0.3">
      <c r="A811" s="89">
        <v>44585</v>
      </c>
      <c r="B811" s="90">
        <v>119.05901964</v>
      </c>
      <c r="C811" s="90">
        <v>128.36162289000001</v>
      </c>
      <c r="D811" s="90"/>
      <c r="E811" s="90"/>
      <c r="F811" s="91">
        <v>114.36054768</v>
      </c>
      <c r="G811" s="91">
        <v>122.81313323000001</v>
      </c>
      <c r="AB811" s="93">
        <v>61363</v>
      </c>
    </row>
    <row r="812" spans="1:28" x14ac:dyDescent="0.3">
      <c r="A812" s="89">
        <v>44586</v>
      </c>
      <c r="B812" s="90">
        <v>118.75411955</v>
      </c>
      <c r="C812" s="90">
        <v>128.26987217999999</v>
      </c>
      <c r="D812" s="90"/>
      <c r="E812" s="90"/>
      <c r="F812" s="91">
        <v>114.40028703</v>
      </c>
      <c r="G812" s="91">
        <v>125.39218706</v>
      </c>
      <c r="AB812" s="93">
        <v>61427</v>
      </c>
    </row>
    <row r="813" spans="1:28" x14ac:dyDescent="0.3">
      <c r="A813" s="89">
        <v>44587</v>
      </c>
      <c r="B813" s="90">
        <v>117.91766421</v>
      </c>
      <c r="C813" s="90">
        <v>128.12291972</v>
      </c>
      <c r="D813" s="90"/>
      <c r="E813" s="90"/>
      <c r="F813" s="91">
        <v>114.44004029</v>
      </c>
      <c r="G813" s="91">
        <v>126.62718958000001</v>
      </c>
      <c r="AB813" s="93">
        <v>61428</v>
      </c>
    </row>
    <row r="814" spans="1:28" x14ac:dyDescent="0.3">
      <c r="A814" s="89">
        <v>44588</v>
      </c>
      <c r="B814" s="90">
        <v>117.66591965000001</v>
      </c>
      <c r="C814" s="90">
        <v>127.94224507</v>
      </c>
      <c r="D814" s="90"/>
      <c r="E814" s="90"/>
      <c r="F814" s="91">
        <v>114.47980729</v>
      </c>
      <c r="G814" s="91">
        <v>128.131924</v>
      </c>
      <c r="AB814" s="93">
        <v>61473</v>
      </c>
    </row>
    <row r="815" spans="1:28" x14ac:dyDescent="0.3">
      <c r="A815" s="89">
        <v>44589</v>
      </c>
      <c r="B815" s="90">
        <v>117.78838998000001</v>
      </c>
      <c r="C815" s="90">
        <v>128.12307272000001</v>
      </c>
      <c r="D815" s="90"/>
      <c r="E815" s="90"/>
      <c r="F815" s="91">
        <v>114.51958822</v>
      </c>
      <c r="G815" s="91">
        <v>127.33368552</v>
      </c>
      <c r="AB815" s="93">
        <v>61474</v>
      </c>
    </row>
    <row r="816" spans="1:28" x14ac:dyDescent="0.3">
      <c r="A816" s="89">
        <v>44592</v>
      </c>
      <c r="B816" s="90">
        <v>118.08691140000001</v>
      </c>
      <c r="C816" s="90">
        <v>128.25208663000001</v>
      </c>
      <c r="D816" s="90"/>
      <c r="E816" s="90"/>
      <c r="F816" s="91">
        <v>114.55938288</v>
      </c>
      <c r="G816" s="91">
        <v>127.59926437</v>
      </c>
      <c r="AB816" s="93">
        <v>61484</v>
      </c>
    </row>
    <row r="817" spans="1:28" x14ac:dyDescent="0.3">
      <c r="A817" s="89">
        <v>44593</v>
      </c>
      <c r="B817" s="90">
        <v>118.07372882999999</v>
      </c>
      <c r="C817" s="90">
        <v>128.61170688000001</v>
      </c>
      <c r="D817" s="90"/>
      <c r="E817" s="90"/>
      <c r="F817" s="91">
        <v>114.59919146</v>
      </c>
      <c r="G817" s="91">
        <v>128.83357283000001</v>
      </c>
      <c r="AB817" s="93">
        <v>61535</v>
      </c>
    </row>
    <row r="818" spans="1:28" x14ac:dyDescent="0.3">
      <c r="A818" s="89">
        <v>44594</v>
      </c>
      <c r="B818" s="90">
        <v>117.83559208</v>
      </c>
      <c r="C818" s="90">
        <v>129.15274994000001</v>
      </c>
      <c r="D818" s="90"/>
      <c r="E818" s="90"/>
      <c r="F818" s="91">
        <v>114.63901378</v>
      </c>
      <c r="G818" s="91">
        <v>127.31577622</v>
      </c>
      <c r="AB818" s="93">
        <v>61613</v>
      </c>
    </row>
    <row r="819" spans="1:28" x14ac:dyDescent="0.3">
      <c r="A819" s="89">
        <v>44595</v>
      </c>
      <c r="B819" s="90">
        <v>117.69015856999999</v>
      </c>
      <c r="C819" s="90">
        <v>129.66707915999999</v>
      </c>
      <c r="D819" s="90"/>
      <c r="E819" s="90"/>
      <c r="F819" s="91">
        <v>114.68506146</v>
      </c>
      <c r="G819" s="91">
        <v>127.09000973000001</v>
      </c>
      <c r="AB819" s="93">
        <v>61648</v>
      </c>
    </row>
    <row r="820" spans="1:28" x14ac:dyDescent="0.3">
      <c r="A820" s="89">
        <v>44596</v>
      </c>
      <c r="B820" s="90">
        <v>117.87386406</v>
      </c>
      <c r="C820" s="90">
        <v>129.26969362</v>
      </c>
      <c r="D820" s="90"/>
      <c r="E820" s="90"/>
      <c r="F820" s="91">
        <v>114.7311277</v>
      </c>
      <c r="G820" s="91">
        <v>127.71467358</v>
      </c>
      <c r="AB820" s="93">
        <v>61669</v>
      </c>
    </row>
    <row r="821" spans="1:28" x14ac:dyDescent="0.3">
      <c r="A821" s="89">
        <v>44599</v>
      </c>
      <c r="B821" s="90">
        <v>117.60723595</v>
      </c>
      <c r="C821" s="90">
        <v>129.46201094</v>
      </c>
      <c r="D821" s="90"/>
      <c r="E821" s="90"/>
      <c r="F821" s="91">
        <v>114.77721233</v>
      </c>
      <c r="G821" s="91">
        <v>127.43187949</v>
      </c>
      <c r="AB821" s="93">
        <v>61682</v>
      </c>
    </row>
    <row r="822" spans="1:28" x14ac:dyDescent="0.3">
      <c r="A822" s="89">
        <v>44600</v>
      </c>
      <c r="B822" s="90">
        <v>117.47668598</v>
      </c>
      <c r="C822" s="90">
        <v>129.03044105000001</v>
      </c>
      <c r="D822" s="90"/>
      <c r="E822" s="90"/>
      <c r="F822" s="91">
        <v>114.82331551</v>
      </c>
      <c r="G822" s="91">
        <v>127.70274920999999</v>
      </c>
      <c r="AB822" s="93">
        <v>61722</v>
      </c>
    </row>
    <row r="823" spans="1:28" x14ac:dyDescent="0.3">
      <c r="A823" s="89">
        <v>44601</v>
      </c>
      <c r="B823" s="90">
        <v>117.52729004</v>
      </c>
      <c r="C823" s="90">
        <v>128.66226293</v>
      </c>
      <c r="D823" s="90"/>
      <c r="E823" s="90"/>
      <c r="F823" s="91">
        <v>114.86943724</v>
      </c>
      <c r="G823" s="91">
        <v>127.96095498</v>
      </c>
      <c r="AB823" s="93">
        <v>61729</v>
      </c>
    </row>
    <row r="824" spans="1:28" x14ac:dyDescent="0.3">
      <c r="A824" s="89">
        <v>44602</v>
      </c>
      <c r="B824" s="90">
        <v>117.41119838</v>
      </c>
      <c r="C824" s="90">
        <v>128.5194721</v>
      </c>
      <c r="D824" s="90"/>
      <c r="E824" s="90"/>
      <c r="F824" s="91">
        <v>114.91557754</v>
      </c>
      <c r="G824" s="91">
        <v>128.99225336999999</v>
      </c>
      <c r="AB824" s="93">
        <v>61784</v>
      </c>
    </row>
    <row r="825" spans="1:28" x14ac:dyDescent="0.3">
      <c r="A825" s="89">
        <v>44603</v>
      </c>
      <c r="B825" s="90">
        <v>117.48221416</v>
      </c>
      <c r="C825" s="90">
        <v>128.43593827999999</v>
      </c>
      <c r="D825" s="90"/>
      <c r="E825" s="90"/>
      <c r="F825" s="91">
        <v>114.96173621</v>
      </c>
      <c r="G825" s="91">
        <v>129.22502883999999</v>
      </c>
      <c r="AB825" s="93">
        <v>61785</v>
      </c>
    </row>
    <row r="826" spans="1:28" x14ac:dyDescent="0.3">
      <c r="A826" s="89">
        <v>44606</v>
      </c>
      <c r="B826" s="90">
        <v>117.07653119</v>
      </c>
      <c r="C826" s="90">
        <v>128.65987067</v>
      </c>
      <c r="D826" s="90"/>
      <c r="E826" s="90"/>
      <c r="F826" s="91">
        <v>115.00791344</v>
      </c>
      <c r="G826" s="91">
        <v>129.59691432</v>
      </c>
      <c r="AB826" s="93">
        <v>61830</v>
      </c>
    </row>
    <row r="827" spans="1:28" x14ac:dyDescent="0.3">
      <c r="A827" s="89">
        <v>44607</v>
      </c>
      <c r="B827" s="90">
        <v>116.98340270999999</v>
      </c>
      <c r="C827" s="90">
        <v>129.00506838000001</v>
      </c>
      <c r="D827" s="90"/>
      <c r="E827" s="90"/>
      <c r="F827" s="91">
        <v>115.05410922999999</v>
      </c>
      <c r="G827" s="91">
        <v>130.65393885</v>
      </c>
      <c r="AB827" s="93">
        <v>61839</v>
      </c>
    </row>
    <row r="828" spans="1:28" x14ac:dyDescent="0.3">
      <c r="A828" s="89">
        <v>44608</v>
      </c>
      <c r="B828" s="90">
        <v>116.83711871</v>
      </c>
      <c r="C828" s="90">
        <v>129.09917578</v>
      </c>
      <c r="D828" s="90"/>
      <c r="E828" s="90"/>
      <c r="F828" s="91">
        <v>115.10032357999999</v>
      </c>
      <c r="G828" s="91">
        <v>131.05532804000001</v>
      </c>
      <c r="AB828" s="93">
        <v>61849</v>
      </c>
    </row>
    <row r="829" spans="1:28" x14ac:dyDescent="0.3">
      <c r="A829" s="89">
        <v>44609</v>
      </c>
      <c r="B829" s="90">
        <v>116.79544478</v>
      </c>
      <c r="C829" s="90">
        <v>128.79142794000001</v>
      </c>
      <c r="D829" s="90"/>
      <c r="E829" s="90"/>
      <c r="F829" s="91">
        <v>115.14655648</v>
      </c>
      <c r="G829" s="91">
        <v>129.17511261999999</v>
      </c>
      <c r="AB829" s="93">
        <v>61892</v>
      </c>
    </row>
    <row r="830" spans="1:28" x14ac:dyDescent="0.3">
      <c r="A830" s="89">
        <v>44610</v>
      </c>
      <c r="B830" s="90">
        <v>117.00849212</v>
      </c>
      <c r="C830" s="90">
        <v>128.71506969000001</v>
      </c>
      <c r="D830" s="90"/>
      <c r="E830" s="90"/>
      <c r="F830" s="91">
        <v>115.19280795</v>
      </c>
      <c r="G830" s="91">
        <v>128.43708765</v>
      </c>
      <c r="AB830" s="93">
        <v>61978</v>
      </c>
    </row>
    <row r="831" spans="1:28" x14ac:dyDescent="0.3">
      <c r="A831" s="89">
        <v>44613</v>
      </c>
      <c r="B831" s="90">
        <v>116.58452366</v>
      </c>
      <c r="C831" s="90">
        <v>128.80554451</v>
      </c>
      <c r="D831" s="90"/>
      <c r="E831" s="90"/>
      <c r="F831" s="91">
        <v>115.23907814</v>
      </c>
      <c r="G831" s="91">
        <v>127.12341616</v>
      </c>
      <c r="AB831" s="93">
        <v>62013</v>
      </c>
    </row>
    <row r="832" spans="1:28" x14ac:dyDescent="0.3">
      <c r="A832" s="89">
        <v>44614</v>
      </c>
      <c r="B832" s="90">
        <v>116.23412243999999</v>
      </c>
      <c r="C832" s="90">
        <v>128.57042075999999</v>
      </c>
      <c r="D832" s="90"/>
      <c r="E832" s="90"/>
      <c r="F832" s="91">
        <v>115.2853669</v>
      </c>
      <c r="G832" s="91">
        <v>128.45068461</v>
      </c>
      <c r="AB832" s="93">
        <v>62034</v>
      </c>
    </row>
    <row r="833" spans="1:28" x14ac:dyDescent="0.3">
      <c r="A833" s="89">
        <v>44615</v>
      </c>
      <c r="B833" s="90">
        <v>116.06317427</v>
      </c>
      <c r="C833" s="90">
        <v>128.83414526999999</v>
      </c>
      <c r="D833" s="90"/>
      <c r="E833" s="90"/>
      <c r="F833" s="91">
        <v>115.33167421</v>
      </c>
      <c r="G833" s="91">
        <v>127.44463447</v>
      </c>
      <c r="AB833" s="93">
        <v>62047</v>
      </c>
    </row>
    <row r="834" spans="1:28" x14ac:dyDescent="0.3">
      <c r="A834" s="89">
        <v>44616</v>
      </c>
      <c r="B834" s="90">
        <v>115.23054614</v>
      </c>
      <c r="C834" s="90">
        <v>128.80683653</v>
      </c>
      <c r="D834" s="90"/>
      <c r="E834" s="90"/>
      <c r="F834" s="91">
        <v>115.37800009</v>
      </c>
      <c r="G834" s="91">
        <v>126.97159668</v>
      </c>
      <c r="AB834" s="93">
        <v>62087</v>
      </c>
    </row>
    <row r="835" spans="1:28" x14ac:dyDescent="0.3">
      <c r="A835" s="89">
        <v>44617</v>
      </c>
      <c r="B835" s="90">
        <v>116.56581291000001</v>
      </c>
      <c r="C835" s="90">
        <v>128.95045755000001</v>
      </c>
      <c r="D835" s="90"/>
      <c r="E835" s="90"/>
      <c r="F835" s="91">
        <v>115.42434451</v>
      </c>
      <c r="G835" s="91">
        <v>128.73529920999999</v>
      </c>
      <c r="AB835" s="93">
        <v>62094</v>
      </c>
    </row>
    <row r="836" spans="1:28" x14ac:dyDescent="0.3">
      <c r="A836" s="89">
        <v>44620</v>
      </c>
      <c r="B836" s="90"/>
      <c r="C836" s="90"/>
      <c r="D836" s="90"/>
      <c r="E836" s="90"/>
      <c r="F836" s="91"/>
      <c r="G836" s="91"/>
      <c r="AB836" s="93">
        <v>62134</v>
      </c>
    </row>
    <row r="837" spans="1:28" x14ac:dyDescent="0.3">
      <c r="A837" s="89">
        <v>44621</v>
      </c>
      <c r="B837" s="90"/>
      <c r="C837" s="90"/>
      <c r="D837" s="90"/>
      <c r="E837" s="90"/>
      <c r="F837" s="91"/>
      <c r="G837" s="91"/>
      <c r="AB837" s="93">
        <v>62135</v>
      </c>
    </row>
    <row r="838" spans="1:28" x14ac:dyDescent="0.3">
      <c r="A838" s="89">
        <v>44622</v>
      </c>
      <c r="B838" s="90">
        <v>116.37147632</v>
      </c>
      <c r="C838" s="90">
        <v>128.94488240000001</v>
      </c>
      <c r="D838" s="90"/>
      <c r="E838" s="90"/>
      <c r="F838" s="91">
        <v>115.47070768</v>
      </c>
      <c r="G838" s="91">
        <v>131.04697643</v>
      </c>
      <c r="AB838" s="93">
        <v>62180</v>
      </c>
    </row>
    <row r="839" spans="1:28" x14ac:dyDescent="0.3">
      <c r="A839" s="89">
        <v>44623</v>
      </c>
      <c r="B839" s="90">
        <v>116.60280916000001</v>
      </c>
      <c r="C839" s="90">
        <v>128.91752987000001</v>
      </c>
      <c r="D839" s="90"/>
      <c r="E839" s="90"/>
      <c r="F839" s="91">
        <v>115.5170894</v>
      </c>
      <c r="G839" s="91">
        <v>131.03780559</v>
      </c>
      <c r="AB839" s="93">
        <v>62204</v>
      </c>
    </row>
    <row r="840" spans="1:28" x14ac:dyDescent="0.3">
      <c r="A840" s="89">
        <v>44624</v>
      </c>
      <c r="B840" s="90">
        <v>116.59005182999999</v>
      </c>
      <c r="C840" s="90">
        <v>128.64097036000001</v>
      </c>
      <c r="D840" s="90"/>
      <c r="E840" s="90"/>
      <c r="F840" s="91">
        <v>115.56348986</v>
      </c>
      <c r="G840" s="91">
        <v>130.25069500999999</v>
      </c>
      <c r="AB840" s="93">
        <v>62214</v>
      </c>
    </row>
    <row r="841" spans="1:28" x14ac:dyDescent="0.3">
      <c r="A841" s="89">
        <v>44627</v>
      </c>
      <c r="B841" s="90">
        <v>116.12823664</v>
      </c>
      <c r="C841" s="90">
        <v>128.30827434</v>
      </c>
      <c r="D841" s="90"/>
      <c r="E841" s="90"/>
      <c r="F841" s="91">
        <v>115.60990887</v>
      </c>
      <c r="G841" s="91">
        <v>126.97340581</v>
      </c>
      <c r="AB841" s="93">
        <v>62242</v>
      </c>
    </row>
    <row r="842" spans="1:28" x14ac:dyDescent="0.3">
      <c r="A842" s="89">
        <v>44628</v>
      </c>
      <c r="B842" s="90">
        <v>115.90923587</v>
      </c>
      <c r="C842" s="90">
        <v>128.15151895</v>
      </c>
      <c r="D842" s="90"/>
      <c r="E842" s="90"/>
      <c r="F842" s="91">
        <v>115.65634645</v>
      </c>
      <c r="G842" s="91">
        <v>126.52964416</v>
      </c>
      <c r="AB842" s="93">
        <v>62343</v>
      </c>
    </row>
    <row r="843" spans="1:28" x14ac:dyDescent="0.3">
      <c r="A843" s="89">
        <v>44629</v>
      </c>
      <c r="B843" s="90">
        <v>115.87053865</v>
      </c>
      <c r="C843" s="90">
        <v>128.68123782000001</v>
      </c>
      <c r="D843" s="90"/>
      <c r="E843" s="90"/>
      <c r="F843" s="91">
        <v>115.70280276</v>
      </c>
      <c r="G843" s="91">
        <v>129.59822281000001</v>
      </c>
      <c r="AB843" s="93">
        <v>62378</v>
      </c>
    </row>
    <row r="844" spans="1:28" x14ac:dyDescent="0.3">
      <c r="A844" s="89">
        <v>44630</v>
      </c>
      <c r="B844" s="90">
        <v>115.85437937</v>
      </c>
      <c r="C844" s="90">
        <v>128.80062491999999</v>
      </c>
      <c r="D844" s="90"/>
      <c r="E844" s="90"/>
      <c r="F844" s="91">
        <v>115.7492778</v>
      </c>
      <c r="G844" s="91">
        <v>129.32832024000001</v>
      </c>
      <c r="AB844" s="93">
        <v>62399</v>
      </c>
    </row>
    <row r="845" spans="1:28" x14ac:dyDescent="0.3">
      <c r="A845" s="89">
        <v>44631</v>
      </c>
      <c r="B845" s="90">
        <v>115.65706607</v>
      </c>
      <c r="C845" s="90">
        <v>128.85461846000001</v>
      </c>
      <c r="D845" s="90"/>
      <c r="E845" s="90"/>
      <c r="F845" s="91">
        <v>115.79577141</v>
      </c>
      <c r="G845" s="91">
        <v>127.10950061</v>
      </c>
      <c r="AB845" s="93">
        <v>62412</v>
      </c>
    </row>
    <row r="846" spans="1:28" x14ac:dyDescent="0.3">
      <c r="A846" s="89">
        <v>44634</v>
      </c>
      <c r="B846" s="90">
        <v>115.01026964</v>
      </c>
      <c r="C846" s="90">
        <v>128.5206039</v>
      </c>
      <c r="D846" s="90"/>
      <c r="E846" s="90"/>
      <c r="F846" s="91">
        <v>115.84228375000001</v>
      </c>
      <c r="G846" s="91">
        <v>125.07797773</v>
      </c>
      <c r="AB846" s="93">
        <v>62452</v>
      </c>
    </row>
    <row r="847" spans="1:28" x14ac:dyDescent="0.3">
      <c r="A847" s="89">
        <v>44635</v>
      </c>
      <c r="B847" s="90">
        <v>115.14592254</v>
      </c>
      <c r="C847" s="90">
        <v>128.808907</v>
      </c>
      <c r="D847" s="90"/>
      <c r="E847" s="90"/>
      <c r="F847" s="91">
        <v>115.88881481999999</v>
      </c>
      <c r="G847" s="91">
        <v>123.97620268999999</v>
      </c>
      <c r="AB847" s="93">
        <v>62459</v>
      </c>
    </row>
    <row r="848" spans="1:28" x14ac:dyDescent="0.3">
      <c r="A848" s="89">
        <v>44636</v>
      </c>
      <c r="B848" s="90">
        <v>115.25435981</v>
      </c>
      <c r="C848" s="90">
        <v>128.84082402999999</v>
      </c>
      <c r="D848" s="90"/>
      <c r="E848" s="90"/>
      <c r="F848" s="91">
        <v>115.93536444999999</v>
      </c>
      <c r="G848" s="91">
        <v>126.42607968</v>
      </c>
      <c r="AB848" s="93">
        <v>62519</v>
      </c>
    </row>
    <row r="849" spans="1:28" x14ac:dyDescent="0.3">
      <c r="A849" s="89">
        <v>44637</v>
      </c>
      <c r="B849" s="90">
        <v>115.17781586</v>
      </c>
      <c r="C849" s="90">
        <v>129.37775904</v>
      </c>
      <c r="D849" s="90"/>
      <c r="E849" s="90"/>
      <c r="F849" s="91">
        <v>115.98607367</v>
      </c>
      <c r="G849" s="91">
        <v>128.66064675999999</v>
      </c>
      <c r="AB849" s="93">
        <v>62520</v>
      </c>
    </row>
    <row r="850" spans="1:28" x14ac:dyDescent="0.3">
      <c r="A850" s="89">
        <v>44638</v>
      </c>
      <c r="B850" s="90">
        <v>115.63112617</v>
      </c>
      <c r="C850" s="90">
        <v>130.03337202</v>
      </c>
      <c r="D850" s="90"/>
      <c r="E850" s="90"/>
      <c r="F850" s="91">
        <v>116.03680500999999</v>
      </c>
      <c r="G850" s="91">
        <v>131.20319928000001</v>
      </c>
      <c r="AB850" s="93">
        <v>62565</v>
      </c>
    </row>
    <row r="851" spans="1:28" x14ac:dyDescent="0.3">
      <c r="A851" s="89">
        <v>44641</v>
      </c>
      <c r="B851" s="90">
        <v>115.6728001</v>
      </c>
      <c r="C851" s="90">
        <v>130.15402925000001</v>
      </c>
      <c r="D851" s="90"/>
      <c r="E851" s="90"/>
      <c r="F851" s="91">
        <v>116.08755866</v>
      </c>
      <c r="G851" s="91">
        <v>132.16308801</v>
      </c>
      <c r="AB851" s="93">
        <v>62569</v>
      </c>
    </row>
    <row r="852" spans="1:28" x14ac:dyDescent="0.3">
      <c r="A852" s="89">
        <v>44642</v>
      </c>
      <c r="B852" s="90">
        <v>116.11377833</v>
      </c>
      <c r="C852" s="90">
        <v>130.67353439999999</v>
      </c>
      <c r="D852" s="90"/>
      <c r="E852" s="90"/>
      <c r="F852" s="91">
        <v>116.13833443</v>
      </c>
      <c r="G852" s="91">
        <v>133.43506972</v>
      </c>
      <c r="AB852" s="93">
        <v>62579</v>
      </c>
    </row>
    <row r="853" spans="1:28" x14ac:dyDescent="0.3">
      <c r="A853" s="89">
        <v>44643</v>
      </c>
      <c r="B853" s="90">
        <v>116.28685272</v>
      </c>
      <c r="C853" s="90">
        <v>131.14094589999999</v>
      </c>
      <c r="D853" s="90"/>
      <c r="E853" s="90"/>
      <c r="F853" s="91">
        <v>116.18913250999999</v>
      </c>
      <c r="G853" s="91">
        <v>133.64545286000001</v>
      </c>
      <c r="AB853" s="93">
        <v>62627</v>
      </c>
    </row>
    <row r="854" spans="1:28" x14ac:dyDescent="0.3">
      <c r="A854" s="89">
        <v>44644</v>
      </c>
      <c r="B854" s="90">
        <v>116.20563108</v>
      </c>
      <c r="C854" s="90">
        <v>132.73493843</v>
      </c>
      <c r="D854" s="90"/>
      <c r="E854" s="90"/>
      <c r="F854" s="91">
        <v>116.23995271</v>
      </c>
      <c r="G854" s="91">
        <v>135.46092625</v>
      </c>
      <c r="AB854" s="93">
        <v>62708</v>
      </c>
    </row>
    <row r="855" spans="1:28" x14ac:dyDescent="0.3">
      <c r="A855" s="89">
        <v>44645</v>
      </c>
      <c r="B855" s="90">
        <v>116.86858678</v>
      </c>
      <c r="C855" s="90">
        <v>133.48368574</v>
      </c>
      <c r="D855" s="90"/>
      <c r="E855" s="90"/>
      <c r="F855" s="91">
        <v>116.29079522000001</v>
      </c>
      <c r="G855" s="91">
        <v>135.49303556999999</v>
      </c>
      <c r="AB855" s="93">
        <v>62743</v>
      </c>
    </row>
    <row r="856" spans="1:28" x14ac:dyDescent="0.3">
      <c r="A856" s="89">
        <v>44648</v>
      </c>
      <c r="B856" s="90">
        <v>116.86816154</v>
      </c>
      <c r="C856" s="90">
        <v>133.39104598</v>
      </c>
      <c r="D856" s="90"/>
      <c r="E856" s="90"/>
      <c r="F856" s="91">
        <v>116.34165985999999</v>
      </c>
      <c r="G856" s="91">
        <v>135.10236465</v>
      </c>
      <c r="AB856" s="93">
        <v>62764</v>
      </c>
    </row>
    <row r="857" spans="1:28" x14ac:dyDescent="0.3">
      <c r="A857" s="89">
        <v>44649</v>
      </c>
      <c r="B857" s="90">
        <v>117.45457328000001</v>
      </c>
      <c r="C857" s="90">
        <v>133.19082698</v>
      </c>
      <c r="D857" s="90"/>
      <c r="E857" s="90"/>
      <c r="F857" s="91">
        <v>116.39254680000001</v>
      </c>
      <c r="G857" s="91">
        <v>136.55466827000001</v>
      </c>
      <c r="AB857" s="93">
        <v>62777</v>
      </c>
    </row>
    <row r="858" spans="1:28" x14ac:dyDescent="0.3">
      <c r="A858" s="89">
        <v>44650</v>
      </c>
      <c r="B858" s="90">
        <v>117.88492041000001</v>
      </c>
      <c r="C858" s="90">
        <v>132.84998193999999</v>
      </c>
      <c r="D858" s="90"/>
      <c r="E858" s="90"/>
      <c r="F858" s="91">
        <v>116.44345604</v>
      </c>
      <c r="G858" s="91">
        <v>136.83410577999999</v>
      </c>
      <c r="AB858" s="93">
        <v>62817</v>
      </c>
    </row>
    <row r="859" spans="1:28" x14ac:dyDescent="0.3">
      <c r="A859" s="89">
        <v>44651</v>
      </c>
      <c r="B859" s="90">
        <v>118.21661088</v>
      </c>
      <c r="C859" s="90">
        <v>132.91043177</v>
      </c>
      <c r="D859" s="90"/>
      <c r="E859" s="90"/>
      <c r="F859" s="91">
        <v>116.49438759</v>
      </c>
      <c r="G859" s="91">
        <v>136.53766922</v>
      </c>
      <c r="AB859" s="93">
        <v>62824</v>
      </c>
    </row>
    <row r="860" spans="1:28" x14ac:dyDescent="0.3">
      <c r="A860" s="89">
        <v>44652</v>
      </c>
      <c r="B860" s="90">
        <v>119.01351851</v>
      </c>
      <c r="C860" s="90">
        <v>133.86847406999999</v>
      </c>
      <c r="D860" s="90"/>
      <c r="E860" s="90"/>
      <c r="F860" s="91">
        <v>116.54534126999999</v>
      </c>
      <c r="G860" s="91">
        <v>138.32509532</v>
      </c>
      <c r="AB860" s="93">
        <v>62876</v>
      </c>
    </row>
    <row r="861" spans="1:28" x14ac:dyDescent="0.3">
      <c r="A861" s="89">
        <v>44655</v>
      </c>
      <c r="B861" s="90">
        <v>119.37412559000001</v>
      </c>
      <c r="C861" s="90">
        <v>134.11697017</v>
      </c>
      <c r="D861" s="90"/>
      <c r="E861" s="90"/>
      <c r="F861" s="91">
        <v>116.59631725</v>
      </c>
      <c r="G861" s="91">
        <v>137.99439896000001</v>
      </c>
      <c r="AB861" s="93">
        <v>62877</v>
      </c>
    </row>
    <row r="862" spans="1:28" x14ac:dyDescent="0.3">
      <c r="A862" s="89">
        <v>44656</v>
      </c>
      <c r="B862" s="90">
        <v>119.30651176000001</v>
      </c>
      <c r="C862" s="90">
        <v>133.64646984999999</v>
      </c>
      <c r="D862" s="90"/>
      <c r="E862" s="90"/>
      <c r="F862" s="91">
        <v>116.64731553</v>
      </c>
      <c r="G862" s="91">
        <v>135.27004536999999</v>
      </c>
      <c r="AB862" s="93">
        <v>62922</v>
      </c>
    </row>
    <row r="863" spans="1:28" x14ac:dyDescent="0.3">
      <c r="A863" s="89">
        <v>44657</v>
      </c>
      <c r="B863" s="90">
        <v>119.233795</v>
      </c>
      <c r="C863" s="90">
        <v>133.74543713</v>
      </c>
      <c r="D863" s="90"/>
      <c r="E863" s="90"/>
      <c r="F863" s="91">
        <v>116.69833611999999</v>
      </c>
      <c r="G863" s="91">
        <v>134.52204169999999</v>
      </c>
      <c r="AB863" s="93">
        <v>62935</v>
      </c>
    </row>
    <row r="864" spans="1:28" x14ac:dyDescent="0.3">
      <c r="A864" s="89">
        <v>44658</v>
      </c>
      <c r="B864" s="90">
        <v>119.29588065</v>
      </c>
      <c r="C864" s="90">
        <v>133.98285824999999</v>
      </c>
      <c r="D864" s="90"/>
      <c r="E864" s="90"/>
      <c r="F864" s="91">
        <v>116.74937902000001</v>
      </c>
      <c r="G864" s="91">
        <v>135.24384133999999</v>
      </c>
      <c r="AB864" s="93">
        <v>62945</v>
      </c>
    </row>
    <row r="865" spans="1:28" x14ac:dyDescent="0.3">
      <c r="A865" s="89">
        <v>44659</v>
      </c>
      <c r="B865" s="90">
        <v>119.44386564</v>
      </c>
      <c r="C865" s="90">
        <v>133.75727984</v>
      </c>
      <c r="D865" s="90"/>
      <c r="E865" s="90"/>
      <c r="F865" s="91">
        <v>116.8004444</v>
      </c>
      <c r="G865" s="91">
        <v>134.62957718000001</v>
      </c>
      <c r="AB865" s="93">
        <v>62984</v>
      </c>
    </row>
    <row r="866" spans="1:28" x14ac:dyDescent="0.3">
      <c r="A866" s="89">
        <v>44662</v>
      </c>
      <c r="B866" s="90">
        <v>119.39071011</v>
      </c>
      <c r="C866" s="90">
        <v>132.85281964000001</v>
      </c>
      <c r="D866" s="90"/>
      <c r="E866" s="90"/>
      <c r="F866" s="91">
        <v>116.85153208</v>
      </c>
      <c r="G866" s="91">
        <v>133.07143343999999</v>
      </c>
      <c r="AB866" s="93">
        <v>63074</v>
      </c>
    </row>
    <row r="867" spans="1:28" x14ac:dyDescent="0.3">
      <c r="A867" s="89">
        <v>44663</v>
      </c>
      <c r="B867" s="90">
        <v>119.44981905</v>
      </c>
      <c r="C867" s="90">
        <v>133.00013946000001</v>
      </c>
      <c r="D867" s="90"/>
      <c r="E867" s="90"/>
      <c r="F867" s="91">
        <v>116.90264207</v>
      </c>
      <c r="G867" s="91">
        <v>132.15436091999999</v>
      </c>
      <c r="AB867" s="93">
        <v>63109</v>
      </c>
    </row>
    <row r="868" spans="1:28" x14ac:dyDescent="0.3">
      <c r="A868" s="89">
        <v>44664</v>
      </c>
      <c r="B868" s="90">
        <v>119.22103767999999</v>
      </c>
      <c r="C868" s="90">
        <v>133.32525233000001</v>
      </c>
      <c r="D868" s="90"/>
      <c r="E868" s="90"/>
      <c r="F868" s="91">
        <v>116.95377436</v>
      </c>
      <c r="G868" s="91">
        <v>132.87699117</v>
      </c>
      <c r="AB868" s="93">
        <v>63130</v>
      </c>
    </row>
    <row r="869" spans="1:28" x14ac:dyDescent="0.3">
      <c r="A869" s="89">
        <v>44665</v>
      </c>
      <c r="B869" s="90">
        <v>119.43408502</v>
      </c>
      <c r="C869" s="90">
        <v>133.31514412000001</v>
      </c>
      <c r="D869" s="90"/>
      <c r="E869" s="90"/>
      <c r="F869" s="91">
        <v>117.00492914</v>
      </c>
      <c r="G869" s="91">
        <v>132.19390021000001</v>
      </c>
      <c r="AB869" s="93">
        <v>63143</v>
      </c>
    </row>
    <row r="870" spans="1:28" x14ac:dyDescent="0.3">
      <c r="A870" s="89">
        <v>44666</v>
      </c>
      <c r="B870" s="90"/>
      <c r="C870" s="90"/>
      <c r="D870" s="90"/>
      <c r="E870" s="90"/>
      <c r="F870" s="91"/>
      <c r="G870" s="91"/>
      <c r="AB870" s="93">
        <v>63183</v>
      </c>
    </row>
    <row r="871" spans="1:28" x14ac:dyDescent="0.3">
      <c r="A871" s="89">
        <v>44669</v>
      </c>
      <c r="B871" s="90">
        <v>119.14959665000001</v>
      </c>
      <c r="C871" s="90">
        <v>133.75145533</v>
      </c>
      <c r="D871" s="90"/>
      <c r="E871" s="90"/>
      <c r="F871" s="91">
        <v>117.05610622</v>
      </c>
      <c r="G871" s="91">
        <v>131.63140691000001</v>
      </c>
      <c r="AB871" s="93">
        <v>63190</v>
      </c>
    </row>
    <row r="872" spans="1:28" x14ac:dyDescent="0.3">
      <c r="A872" s="89">
        <v>44670</v>
      </c>
      <c r="B872" s="90">
        <v>119.29715639</v>
      </c>
      <c r="C872" s="90">
        <v>133.65558866999999</v>
      </c>
      <c r="D872" s="90"/>
      <c r="E872" s="90"/>
      <c r="F872" s="91">
        <v>117.1073056</v>
      </c>
      <c r="G872" s="91">
        <v>130.91390824000001</v>
      </c>
      <c r="AB872" s="93">
        <v>63226</v>
      </c>
    </row>
    <row r="873" spans="1:28" x14ac:dyDescent="0.3">
      <c r="A873" s="89">
        <v>44671</v>
      </c>
      <c r="B873" s="90">
        <v>119.4175005</v>
      </c>
      <c r="C873" s="90">
        <v>133.80028107999999</v>
      </c>
      <c r="D873" s="90"/>
      <c r="E873" s="90"/>
      <c r="F873" s="91">
        <v>117.15852747</v>
      </c>
      <c r="G873" s="91">
        <v>130.10277825</v>
      </c>
      <c r="AB873" s="93">
        <v>63227</v>
      </c>
    </row>
    <row r="874" spans="1:28" x14ac:dyDescent="0.3">
      <c r="A874" s="89">
        <v>44672</v>
      </c>
      <c r="B874" s="90"/>
      <c r="C874" s="90"/>
      <c r="D874" s="90"/>
      <c r="E874" s="90"/>
      <c r="F874" s="91"/>
      <c r="G874" s="91"/>
      <c r="AB874" s="93">
        <v>63272</v>
      </c>
    </row>
    <row r="875" spans="1:28" x14ac:dyDescent="0.3">
      <c r="A875" s="89">
        <v>44673</v>
      </c>
      <c r="B875" s="90">
        <v>119.50595129</v>
      </c>
      <c r="C875" s="90">
        <v>133.53590356000001</v>
      </c>
      <c r="D875" s="90"/>
      <c r="E875" s="90"/>
      <c r="F875" s="91">
        <v>117.20977164999999</v>
      </c>
      <c r="G875" s="91">
        <v>126.38634696</v>
      </c>
      <c r="AB875" s="93">
        <v>63300</v>
      </c>
    </row>
    <row r="876" spans="1:28" x14ac:dyDescent="0.3">
      <c r="A876" s="89">
        <v>44676</v>
      </c>
      <c r="B876" s="90">
        <v>119.29417968</v>
      </c>
      <c r="C876" s="90">
        <v>133.77953416</v>
      </c>
      <c r="D876" s="90"/>
      <c r="E876" s="90"/>
      <c r="F876" s="91">
        <v>117.2610383</v>
      </c>
      <c r="G876" s="91">
        <v>125.93968387</v>
      </c>
      <c r="AB876" s="93">
        <v>63310</v>
      </c>
    </row>
    <row r="877" spans="1:28" x14ac:dyDescent="0.3">
      <c r="A877" s="89">
        <v>44677</v>
      </c>
      <c r="B877" s="90">
        <v>119.1529986</v>
      </c>
      <c r="C877" s="90">
        <v>133.44945971999999</v>
      </c>
      <c r="D877" s="90"/>
      <c r="E877" s="90"/>
      <c r="F877" s="91">
        <v>117.31232744</v>
      </c>
      <c r="G877" s="91">
        <v>123.12688743</v>
      </c>
      <c r="AB877" s="93">
        <v>63334</v>
      </c>
    </row>
    <row r="878" spans="1:28" x14ac:dyDescent="0.3">
      <c r="A878" s="89">
        <v>44678</v>
      </c>
      <c r="B878" s="90">
        <v>119.11940430999999</v>
      </c>
      <c r="C878" s="90">
        <v>133.74788597</v>
      </c>
      <c r="D878" s="90"/>
      <c r="E878" s="90"/>
      <c r="F878" s="91">
        <v>117.36363889</v>
      </c>
      <c r="G878" s="91">
        <v>124.42003261000001</v>
      </c>
      <c r="AB878" s="93">
        <v>63439</v>
      </c>
    </row>
    <row r="879" spans="1:28" x14ac:dyDescent="0.3">
      <c r="A879" s="89">
        <v>44679</v>
      </c>
      <c r="B879" s="90">
        <v>119.27376796</v>
      </c>
      <c r="C879" s="90">
        <v>134.04514990000001</v>
      </c>
      <c r="D879" s="90"/>
      <c r="E879" s="90"/>
      <c r="F879" s="91">
        <v>117.41497282</v>
      </c>
      <c r="G879" s="91">
        <v>125.06813557</v>
      </c>
      <c r="AB879" s="93">
        <v>63474</v>
      </c>
    </row>
    <row r="880" spans="1:28" x14ac:dyDescent="0.3">
      <c r="A880" s="89">
        <v>44680</v>
      </c>
      <c r="B880" s="90">
        <v>119.62374393</v>
      </c>
      <c r="C880" s="90">
        <v>134.01498978000001</v>
      </c>
      <c r="D880" s="90"/>
      <c r="E880" s="90"/>
      <c r="F880" s="91">
        <v>117.46632923</v>
      </c>
      <c r="G880" s="91">
        <v>122.74378303</v>
      </c>
      <c r="AB880" s="93">
        <v>63495</v>
      </c>
    </row>
    <row r="881" spans="1:28" x14ac:dyDescent="0.3">
      <c r="A881" s="89">
        <v>44683</v>
      </c>
      <c r="B881" s="90">
        <v>118.99013008</v>
      </c>
      <c r="C881" s="90">
        <v>133.87446893000001</v>
      </c>
      <c r="D881" s="90"/>
      <c r="E881" s="90"/>
      <c r="F881" s="91">
        <v>117.51770813</v>
      </c>
      <c r="G881" s="91">
        <v>121.33570652</v>
      </c>
      <c r="AB881" s="93">
        <v>63508</v>
      </c>
    </row>
    <row r="882" spans="1:28" x14ac:dyDescent="0.3">
      <c r="A882" s="89">
        <v>44684</v>
      </c>
      <c r="B882" s="90">
        <v>118.85107523000001</v>
      </c>
      <c r="C882" s="90">
        <v>133.93165558000001</v>
      </c>
      <c r="D882" s="90"/>
      <c r="E882" s="90"/>
      <c r="F882" s="91">
        <v>117.5691095</v>
      </c>
      <c r="G882" s="91">
        <v>121.20992038999999</v>
      </c>
      <c r="AB882" s="93">
        <v>63548</v>
      </c>
    </row>
    <row r="883" spans="1:28" x14ac:dyDescent="0.3">
      <c r="A883" s="89">
        <v>44685</v>
      </c>
      <c r="B883" s="90">
        <v>118.55425477999999</v>
      </c>
      <c r="C883" s="90">
        <v>134.72657093000001</v>
      </c>
      <c r="D883" s="90"/>
      <c r="E883" s="90"/>
      <c r="F883" s="91">
        <v>117.62053337</v>
      </c>
      <c r="G883" s="91">
        <v>123.27580546999999</v>
      </c>
      <c r="AB883" s="93">
        <v>63555</v>
      </c>
    </row>
    <row r="884" spans="1:28" x14ac:dyDescent="0.3">
      <c r="A884" s="89">
        <v>44686</v>
      </c>
      <c r="B884" s="90">
        <v>118.32249668999999</v>
      </c>
      <c r="C884" s="90">
        <v>134.31206847000001</v>
      </c>
      <c r="D884" s="90"/>
      <c r="E884" s="90"/>
      <c r="F884" s="91">
        <v>117.6761434</v>
      </c>
      <c r="G884" s="91">
        <v>119.81734101000001</v>
      </c>
      <c r="AB884" s="93">
        <v>63611</v>
      </c>
    </row>
    <row r="885" spans="1:28" x14ac:dyDescent="0.3">
      <c r="A885" s="89">
        <v>44687</v>
      </c>
      <c r="B885" s="90">
        <v>118.19067099</v>
      </c>
      <c r="C885" s="90">
        <v>134.04344975000001</v>
      </c>
      <c r="D885" s="90"/>
      <c r="E885" s="90"/>
      <c r="F885" s="91">
        <v>117.73177984</v>
      </c>
      <c r="G885" s="91">
        <v>119.62452582</v>
      </c>
      <c r="AB885" s="93">
        <v>63612</v>
      </c>
    </row>
    <row r="886" spans="1:28" x14ac:dyDescent="0.3">
      <c r="A886" s="89">
        <v>44690</v>
      </c>
      <c r="B886" s="90">
        <v>117.78413754</v>
      </c>
      <c r="C886" s="90">
        <v>134.1145186</v>
      </c>
      <c r="D886" s="90"/>
      <c r="E886" s="90"/>
      <c r="F886" s="91">
        <v>117.78744251000001</v>
      </c>
      <c r="G886" s="91">
        <v>117.48006281000001</v>
      </c>
      <c r="AB886" s="93">
        <v>63657</v>
      </c>
    </row>
    <row r="887" spans="1:28" x14ac:dyDescent="0.3">
      <c r="A887" s="89">
        <v>44691</v>
      </c>
      <c r="B887" s="90">
        <v>117.71269651</v>
      </c>
      <c r="C887" s="90">
        <v>133.78539248999999</v>
      </c>
      <c r="D887" s="90"/>
      <c r="E887" s="90"/>
      <c r="F887" s="91">
        <v>117.84313141</v>
      </c>
      <c r="G887" s="91">
        <v>117.32067680999999</v>
      </c>
      <c r="AB887" s="93">
        <v>63665</v>
      </c>
    </row>
    <row r="888" spans="1:28" x14ac:dyDescent="0.3">
      <c r="A888" s="89">
        <v>44692</v>
      </c>
      <c r="B888" s="90">
        <v>117.53154248</v>
      </c>
      <c r="C888" s="90">
        <v>133.97405312999999</v>
      </c>
      <c r="D888" s="90"/>
      <c r="E888" s="90"/>
      <c r="F888" s="91">
        <v>117.89884671999999</v>
      </c>
      <c r="G888" s="91">
        <v>118.7850072</v>
      </c>
      <c r="AB888" s="93">
        <v>63675</v>
      </c>
    </row>
    <row r="889" spans="1:28" x14ac:dyDescent="0.3">
      <c r="A889" s="89">
        <v>44693</v>
      </c>
      <c r="B889" s="90">
        <v>117.18837042</v>
      </c>
      <c r="C889" s="90">
        <v>134.41657742000001</v>
      </c>
      <c r="D889" s="90"/>
      <c r="E889" s="90"/>
      <c r="F889" s="91">
        <v>117.95458843999999</v>
      </c>
      <c r="G889" s="91">
        <v>120.25363855000001</v>
      </c>
      <c r="AB889" s="93">
        <v>63719</v>
      </c>
    </row>
    <row r="890" spans="1:28" x14ac:dyDescent="0.3">
      <c r="A890" s="89">
        <v>44694</v>
      </c>
      <c r="B890" s="90">
        <v>117.87216309</v>
      </c>
      <c r="C890" s="90">
        <v>134.89945624000001</v>
      </c>
      <c r="D890" s="90"/>
      <c r="E890" s="90"/>
      <c r="F890" s="91">
        <v>118.01035639</v>
      </c>
      <c r="G890" s="91">
        <v>121.66059998999999</v>
      </c>
      <c r="AB890" s="93">
        <v>63804</v>
      </c>
    </row>
    <row r="891" spans="1:28" x14ac:dyDescent="0.3">
      <c r="A891" s="89">
        <v>44697</v>
      </c>
      <c r="B891" s="90">
        <v>117.73438397</v>
      </c>
      <c r="C891" s="90">
        <v>135.58306746</v>
      </c>
      <c r="D891" s="90"/>
      <c r="E891" s="90"/>
      <c r="F891" s="91">
        <v>118.06615074</v>
      </c>
      <c r="G891" s="91">
        <v>123.14950731</v>
      </c>
      <c r="AB891" s="93">
        <v>63839</v>
      </c>
    </row>
    <row r="892" spans="1:28" x14ac:dyDescent="0.3">
      <c r="A892" s="89">
        <v>44698</v>
      </c>
      <c r="B892" s="90">
        <v>118.07415408</v>
      </c>
      <c r="C892" s="90">
        <v>135.46944396000001</v>
      </c>
      <c r="D892" s="90"/>
      <c r="E892" s="90"/>
      <c r="F892" s="91">
        <v>118.12197150999999</v>
      </c>
      <c r="G892" s="91">
        <v>123.78280722</v>
      </c>
      <c r="AB892" s="93">
        <v>63860</v>
      </c>
    </row>
    <row r="893" spans="1:28" x14ac:dyDescent="0.3">
      <c r="A893" s="89">
        <v>44699</v>
      </c>
      <c r="B893" s="90">
        <v>118.10987459</v>
      </c>
      <c r="C893" s="90">
        <v>135.43335866999999</v>
      </c>
      <c r="D893" s="90"/>
      <c r="E893" s="90"/>
      <c r="F893" s="91">
        <v>118.17781869</v>
      </c>
      <c r="G893" s="91">
        <v>120.89026088999999</v>
      </c>
      <c r="AB893" s="93">
        <v>63873</v>
      </c>
    </row>
    <row r="894" spans="1:28" x14ac:dyDescent="0.3">
      <c r="A894" s="89">
        <v>44700</v>
      </c>
      <c r="B894" s="90">
        <v>118.1821661</v>
      </c>
      <c r="C894" s="90">
        <v>135.44039022999999</v>
      </c>
      <c r="D894" s="90"/>
      <c r="E894" s="90"/>
      <c r="F894" s="91">
        <v>118.23369227000001</v>
      </c>
      <c r="G894" s="91">
        <v>121.75280902</v>
      </c>
      <c r="AB894" s="93">
        <v>63913</v>
      </c>
    </row>
    <row r="895" spans="1:28" x14ac:dyDescent="0.3">
      <c r="A895" s="89">
        <v>44701</v>
      </c>
      <c r="B895" s="90">
        <v>118.41222320999999</v>
      </c>
      <c r="C895" s="90">
        <v>135.51397205999999</v>
      </c>
      <c r="D895" s="90"/>
      <c r="E895" s="90"/>
      <c r="F895" s="91">
        <v>118.28959227</v>
      </c>
      <c r="G895" s="91">
        <v>123.43981101999999</v>
      </c>
      <c r="AB895" s="93">
        <v>63920</v>
      </c>
    </row>
    <row r="896" spans="1:28" x14ac:dyDescent="0.3">
      <c r="A896" s="89">
        <v>44704</v>
      </c>
      <c r="B896" s="90">
        <v>118.61634042999999</v>
      </c>
      <c r="C896" s="90">
        <v>135.46304774999999</v>
      </c>
      <c r="D896" s="90"/>
      <c r="E896" s="90"/>
      <c r="F896" s="91">
        <v>118.34551867</v>
      </c>
      <c r="G896" s="91">
        <v>125.55381456000001</v>
      </c>
      <c r="AB896" s="93">
        <v>63968</v>
      </c>
    </row>
    <row r="897" spans="1:28" x14ac:dyDescent="0.3">
      <c r="A897" s="89">
        <v>44705</v>
      </c>
      <c r="B897" s="90">
        <v>118.68990768</v>
      </c>
      <c r="C897" s="90">
        <v>134.81008489999999</v>
      </c>
      <c r="D897" s="90"/>
      <c r="E897" s="90"/>
      <c r="F897" s="91">
        <v>118.40147148</v>
      </c>
      <c r="G897" s="91">
        <v>125.82116841</v>
      </c>
      <c r="AB897" s="93">
        <v>63969</v>
      </c>
    </row>
    <row r="898" spans="1:28" x14ac:dyDescent="0.3">
      <c r="A898" s="89">
        <v>44706</v>
      </c>
      <c r="B898" s="90">
        <v>118.77835847</v>
      </c>
      <c r="C898" s="90">
        <v>134.96536549999999</v>
      </c>
      <c r="D898" s="90"/>
      <c r="E898" s="90"/>
      <c r="F898" s="91">
        <v>118.4574507</v>
      </c>
      <c r="G898" s="91">
        <v>125.82005334</v>
      </c>
      <c r="AB898" s="93">
        <v>64014</v>
      </c>
    </row>
    <row r="899" spans="1:28" x14ac:dyDescent="0.3">
      <c r="A899" s="89">
        <v>44707</v>
      </c>
      <c r="B899" s="90">
        <v>118.88509476</v>
      </c>
      <c r="C899" s="90">
        <v>135.32473958</v>
      </c>
      <c r="D899" s="90"/>
      <c r="E899" s="90"/>
      <c r="F899" s="91">
        <v>118.51345651</v>
      </c>
      <c r="G899" s="91">
        <v>127.31067878</v>
      </c>
      <c r="AB899" s="93">
        <v>64030</v>
      </c>
    </row>
    <row r="900" spans="1:28" x14ac:dyDescent="0.3">
      <c r="A900" s="89">
        <v>44708</v>
      </c>
      <c r="B900" s="90">
        <v>119.34563423</v>
      </c>
      <c r="C900" s="90">
        <v>135.2256251</v>
      </c>
      <c r="D900" s="90"/>
      <c r="E900" s="90"/>
      <c r="F900" s="91">
        <v>118.56948873</v>
      </c>
      <c r="G900" s="91">
        <v>127.36961792</v>
      </c>
      <c r="AB900" s="93">
        <v>64040</v>
      </c>
    </row>
    <row r="901" spans="1:28" x14ac:dyDescent="0.3">
      <c r="A901" s="89">
        <v>44711</v>
      </c>
      <c r="B901" s="90">
        <v>119.60503319</v>
      </c>
      <c r="C901" s="90">
        <v>134.68351412999999</v>
      </c>
      <c r="D901" s="90"/>
      <c r="E901" s="90"/>
      <c r="F901" s="91">
        <v>118.62554753000001</v>
      </c>
      <c r="G901" s="91">
        <v>126.33468988</v>
      </c>
      <c r="AB901" s="93">
        <v>64076</v>
      </c>
    </row>
    <row r="902" spans="1:28" x14ac:dyDescent="0.3">
      <c r="A902" s="89">
        <v>44712</v>
      </c>
      <c r="B902" s="90">
        <v>119.93799939</v>
      </c>
      <c r="C902" s="90">
        <v>135.30815326999999</v>
      </c>
      <c r="D902" s="90"/>
      <c r="E902" s="90"/>
      <c r="F902" s="91">
        <v>118.68163274</v>
      </c>
      <c r="G902" s="91">
        <v>126.69697214999999</v>
      </c>
      <c r="AB902" s="93">
        <v>64169</v>
      </c>
    </row>
    <row r="903" spans="1:28" x14ac:dyDescent="0.3">
      <c r="A903" s="89">
        <v>44713</v>
      </c>
      <c r="B903" s="90">
        <v>120.04983862</v>
      </c>
      <c r="C903" s="90">
        <v>135.18798336</v>
      </c>
      <c r="D903" s="90"/>
      <c r="E903" s="90"/>
      <c r="F903" s="91">
        <v>118.73774453999999</v>
      </c>
      <c r="G903" s="91">
        <v>126.7077018</v>
      </c>
      <c r="AB903" s="93">
        <v>64204</v>
      </c>
    </row>
    <row r="904" spans="1:28" x14ac:dyDescent="0.3">
      <c r="A904" s="89">
        <v>44714</v>
      </c>
      <c r="B904" s="90">
        <v>120.18464102999999</v>
      </c>
      <c r="C904" s="90">
        <v>135.20946416999999</v>
      </c>
      <c r="D904" s="90"/>
      <c r="E904" s="90"/>
      <c r="F904" s="91">
        <v>118.79388274999999</v>
      </c>
      <c r="G904" s="91">
        <v>127.88303698</v>
      </c>
      <c r="AB904" s="93">
        <v>64225</v>
      </c>
    </row>
    <row r="905" spans="1:28" x14ac:dyDescent="0.3">
      <c r="A905" s="89">
        <v>44715</v>
      </c>
      <c r="B905" s="90">
        <v>120.35516395000001</v>
      </c>
      <c r="C905" s="90">
        <v>135.4875423</v>
      </c>
      <c r="D905" s="90"/>
      <c r="E905" s="90"/>
      <c r="F905" s="91">
        <v>118.85004755</v>
      </c>
      <c r="G905" s="91">
        <v>126.41457629999999</v>
      </c>
      <c r="AB905" s="93">
        <v>64238</v>
      </c>
    </row>
    <row r="906" spans="1:28" x14ac:dyDescent="0.3">
      <c r="A906" s="89">
        <v>44718</v>
      </c>
      <c r="B906" s="90">
        <v>120.31391526</v>
      </c>
      <c r="C906" s="90">
        <v>135.53456143</v>
      </c>
      <c r="D906" s="90"/>
      <c r="E906" s="90"/>
      <c r="F906" s="91">
        <v>118.90623893</v>
      </c>
      <c r="G906" s="91">
        <v>125.37186557</v>
      </c>
      <c r="AB906" s="93">
        <v>64278</v>
      </c>
    </row>
    <row r="907" spans="1:28" x14ac:dyDescent="0.3">
      <c r="A907" s="89">
        <v>44719</v>
      </c>
      <c r="B907" s="90">
        <v>120.12595733000001</v>
      </c>
      <c r="C907" s="90">
        <v>135.10071697999999</v>
      </c>
      <c r="D907" s="90"/>
      <c r="E907" s="90"/>
      <c r="F907" s="91">
        <v>118.96245690000001</v>
      </c>
      <c r="G907" s="91">
        <v>125.23970763</v>
      </c>
      <c r="AB907" s="93">
        <v>64285</v>
      </c>
    </row>
    <row r="908" spans="1:28" x14ac:dyDescent="0.3">
      <c r="A908" s="89">
        <v>44720</v>
      </c>
      <c r="B908" s="90">
        <v>120.03793177999999</v>
      </c>
      <c r="C908" s="90">
        <v>135.21426169</v>
      </c>
      <c r="D908" s="90"/>
      <c r="E908" s="90"/>
      <c r="F908" s="91">
        <v>119.01870146</v>
      </c>
      <c r="G908" s="91">
        <v>123.30303352999999</v>
      </c>
      <c r="AB908" s="93">
        <v>64346</v>
      </c>
    </row>
    <row r="909" spans="1:28" x14ac:dyDescent="0.3">
      <c r="A909" s="89">
        <v>44721</v>
      </c>
      <c r="B909" s="90">
        <v>119.82488444000001</v>
      </c>
      <c r="C909" s="90">
        <v>135.39098847</v>
      </c>
      <c r="D909" s="90"/>
      <c r="E909" s="90"/>
      <c r="F909" s="91">
        <v>119.07497261</v>
      </c>
      <c r="G909" s="91">
        <v>121.85349481999999</v>
      </c>
      <c r="AB909" s="93">
        <v>64347</v>
      </c>
    </row>
    <row r="910" spans="1:28" x14ac:dyDescent="0.3">
      <c r="A910" s="89">
        <v>44722</v>
      </c>
      <c r="B910" s="90">
        <v>119.64840809</v>
      </c>
      <c r="C910" s="90">
        <v>135.45600444999999</v>
      </c>
      <c r="D910" s="90"/>
      <c r="E910" s="90"/>
      <c r="F910" s="91">
        <v>119.13127034</v>
      </c>
      <c r="G910" s="91">
        <v>120.01878087</v>
      </c>
      <c r="AB910" s="93">
        <v>64392</v>
      </c>
    </row>
    <row r="911" spans="1:28" x14ac:dyDescent="0.3">
      <c r="A911" s="89">
        <v>44725</v>
      </c>
      <c r="B911" s="90">
        <v>119.17638703999999</v>
      </c>
      <c r="C911" s="90">
        <v>135.06673635999999</v>
      </c>
      <c r="D911" s="90"/>
      <c r="E911" s="90"/>
      <c r="F911" s="91">
        <v>119.18759466</v>
      </c>
      <c r="G911" s="91">
        <v>116.73838542999999</v>
      </c>
      <c r="AB911" s="93">
        <v>64396</v>
      </c>
    </row>
    <row r="912" spans="1:28" x14ac:dyDescent="0.3">
      <c r="A912" s="89">
        <v>44726</v>
      </c>
      <c r="B912" s="90">
        <v>119.12238102000001</v>
      </c>
      <c r="C912" s="90">
        <v>134.82969714999999</v>
      </c>
      <c r="D912" s="90"/>
      <c r="E912" s="90"/>
      <c r="F912" s="91">
        <v>119.24394556999999</v>
      </c>
      <c r="G912" s="91">
        <v>116.12973073000001</v>
      </c>
      <c r="AB912" s="93">
        <v>64406</v>
      </c>
    </row>
    <row r="913" spans="1:28" x14ac:dyDescent="0.3">
      <c r="A913" s="89">
        <v>44727</v>
      </c>
      <c r="B913" s="90">
        <v>119.25463197000001</v>
      </c>
      <c r="C913" s="90">
        <v>135.85396706</v>
      </c>
      <c r="D913" s="90"/>
      <c r="E913" s="90"/>
      <c r="F913" s="91">
        <v>119.30032325000001</v>
      </c>
      <c r="G913" s="91">
        <v>116.97578045</v>
      </c>
      <c r="AB913" s="93">
        <v>64454</v>
      </c>
    </row>
    <row r="914" spans="1:28" x14ac:dyDescent="0.3">
      <c r="A914" s="89">
        <v>44728</v>
      </c>
      <c r="B914" s="90"/>
      <c r="C914" s="90"/>
      <c r="D914" s="90"/>
      <c r="E914" s="90"/>
      <c r="F914" s="91"/>
      <c r="G914" s="91"/>
      <c r="AB914" s="93">
        <v>64535</v>
      </c>
    </row>
    <row r="915" spans="1:28" x14ac:dyDescent="0.3">
      <c r="A915" s="89">
        <v>44729</v>
      </c>
      <c r="B915" s="90">
        <v>119.15427434</v>
      </c>
      <c r="C915" s="90">
        <v>136.10799087999999</v>
      </c>
      <c r="D915" s="90"/>
      <c r="E915" s="90"/>
      <c r="F915" s="91">
        <v>119.35882504999999</v>
      </c>
      <c r="G915" s="91">
        <v>113.58293413</v>
      </c>
      <c r="AB915" s="93">
        <v>64570</v>
      </c>
    </row>
    <row r="916" spans="1:28" x14ac:dyDescent="0.3">
      <c r="A916" s="89">
        <v>44732</v>
      </c>
      <c r="B916" s="90">
        <v>119.54677473</v>
      </c>
      <c r="C916" s="90">
        <v>135.71048471</v>
      </c>
      <c r="D916" s="90"/>
      <c r="E916" s="90"/>
      <c r="F916" s="91">
        <v>119.41735559</v>
      </c>
      <c r="G916" s="91">
        <v>113.61448592000001</v>
      </c>
      <c r="AB916" s="93">
        <v>64591</v>
      </c>
    </row>
    <row r="917" spans="1:28" x14ac:dyDescent="0.3">
      <c r="A917" s="89">
        <v>44733</v>
      </c>
      <c r="B917" s="90">
        <v>119.62459441999999</v>
      </c>
      <c r="C917" s="90">
        <v>135.30898730000001</v>
      </c>
      <c r="D917" s="90"/>
      <c r="E917" s="90"/>
      <c r="F917" s="91">
        <v>119.47591485</v>
      </c>
      <c r="G917" s="91">
        <v>113.42313851999999</v>
      </c>
      <c r="AB917" s="93">
        <v>64604</v>
      </c>
    </row>
    <row r="918" spans="1:28" x14ac:dyDescent="0.3">
      <c r="A918" s="89">
        <v>44734</v>
      </c>
      <c r="B918" s="90">
        <v>119.42643062</v>
      </c>
      <c r="C918" s="90">
        <v>135.30477407000001</v>
      </c>
      <c r="D918" s="90"/>
      <c r="E918" s="90"/>
      <c r="F918" s="91">
        <v>119.53450284</v>
      </c>
      <c r="G918" s="91">
        <v>113.23860668</v>
      </c>
      <c r="AB918" s="93">
        <v>64644</v>
      </c>
    </row>
    <row r="919" spans="1:28" x14ac:dyDescent="0.3">
      <c r="A919" s="89">
        <v>44735</v>
      </c>
      <c r="B919" s="90">
        <v>119.18148997</v>
      </c>
      <c r="C919" s="90">
        <v>135.57124112</v>
      </c>
      <c r="D919" s="90"/>
      <c r="E919" s="90"/>
      <c r="F919" s="91">
        <v>119.59311957</v>
      </c>
      <c r="G919" s="91">
        <v>111.59789125</v>
      </c>
      <c r="AB919" s="93">
        <v>64651</v>
      </c>
    </row>
    <row r="920" spans="1:28" x14ac:dyDescent="0.3">
      <c r="A920" s="89">
        <v>44736</v>
      </c>
      <c r="B920" s="90">
        <v>119.16915788</v>
      </c>
      <c r="C920" s="90">
        <v>135.32138297</v>
      </c>
      <c r="D920" s="90"/>
      <c r="E920" s="90"/>
      <c r="F920" s="91">
        <v>119.65176502</v>
      </c>
      <c r="G920" s="91">
        <v>112.27139038</v>
      </c>
      <c r="AB920" s="93">
        <v>64703</v>
      </c>
    </row>
    <row r="921" spans="1:28" x14ac:dyDescent="0.3">
      <c r="A921" s="89">
        <v>44739</v>
      </c>
      <c r="B921" s="90">
        <v>119.09176343999999</v>
      </c>
      <c r="C921" s="90">
        <v>135.19491557000001</v>
      </c>
      <c r="D921" s="90"/>
      <c r="E921" s="90"/>
      <c r="F921" s="91">
        <v>119.71043919</v>
      </c>
      <c r="G921" s="91">
        <v>114.65096139000001</v>
      </c>
      <c r="AB921" s="93">
        <v>64704</v>
      </c>
    </row>
    <row r="922" spans="1:28" x14ac:dyDescent="0.3">
      <c r="A922" s="89">
        <v>44740</v>
      </c>
      <c r="B922" s="90">
        <v>118.80089641000001</v>
      </c>
      <c r="C922" s="90">
        <v>134.5452531</v>
      </c>
      <c r="D922" s="90"/>
      <c r="E922" s="90"/>
      <c r="F922" s="91">
        <v>119.7691421</v>
      </c>
      <c r="G922" s="91">
        <v>114.45503995999999</v>
      </c>
      <c r="AB922" s="93">
        <v>64749</v>
      </c>
    </row>
    <row r="923" spans="1:28" x14ac:dyDescent="0.3">
      <c r="A923" s="89">
        <v>44741</v>
      </c>
      <c r="B923" s="90">
        <v>118.74476418</v>
      </c>
      <c r="C923" s="90">
        <v>134.44999465000001</v>
      </c>
      <c r="D923" s="90"/>
      <c r="E923" s="90"/>
      <c r="F923" s="91">
        <v>119.82787392</v>
      </c>
      <c r="G923" s="91">
        <v>113.35154681</v>
      </c>
      <c r="AB923" s="93">
        <v>64761</v>
      </c>
    </row>
    <row r="924" spans="1:28" x14ac:dyDescent="0.3">
      <c r="A924" s="89">
        <v>44742</v>
      </c>
      <c r="B924" s="90">
        <v>118.88211805</v>
      </c>
      <c r="C924" s="90">
        <v>134.81597414999999</v>
      </c>
      <c r="D924" s="90"/>
      <c r="E924" s="90"/>
      <c r="F924" s="91">
        <v>119.88663446</v>
      </c>
      <c r="G924" s="91">
        <v>112.1231209</v>
      </c>
      <c r="AB924" s="93">
        <v>64771</v>
      </c>
    </row>
    <row r="925" spans="1:28" x14ac:dyDescent="0.3">
      <c r="A925" s="89">
        <v>44743</v>
      </c>
      <c r="B925" s="90">
        <v>118.73328257999999</v>
      </c>
      <c r="C925" s="90">
        <v>134.50644489000001</v>
      </c>
      <c r="D925" s="90"/>
      <c r="E925" s="90"/>
      <c r="F925" s="91">
        <v>119.94542391</v>
      </c>
      <c r="G925" s="91">
        <v>112.59184635</v>
      </c>
      <c r="AB925" s="93">
        <v>64811</v>
      </c>
    </row>
    <row r="926" spans="1:28" x14ac:dyDescent="0.3">
      <c r="A926" s="89">
        <v>44746</v>
      </c>
      <c r="B926" s="90">
        <v>118.78771384</v>
      </c>
      <c r="C926" s="90">
        <v>134.23083233</v>
      </c>
      <c r="D926" s="90"/>
      <c r="E926" s="90"/>
      <c r="F926" s="91">
        <v>120.00424209000001</v>
      </c>
      <c r="G926" s="91">
        <v>112.19913873</v>
      </c>
      <c r="AB926" s="93">
        <v>64900</v>
      </c>
    </row>
    <row r="927" spans="1:28" x14ac:dyDescent="0.3">
      <c r="A927" s="89">
        <v>44747</v>
      </c>
      <c r="B927" s="90">
        <v>118.37947941</v>
      </c>
      <c r="C927" s="90">
        <v>133.95666349999999</v>
      </c>
      <c r="D927" s="90"/>
      <c r="E927" s="90"/>
      <c r="F927" s="91">
        <v>120.06308917</v>
      </c>
      <c r="G927" s="91">
        <v>111.84172633</v>
      </c>
      <c r="AB927" s="93">
        <v>64935</v>
      </c>
    </row>
    <row r="928" spans="1:28" x14ac:dyDescent="0.3">
      <c r="A928" s="89">
        <v>44748</v>
      </c>
      <c r="B928" s="90">
        <v>118.58487236000001</v>
      </c>
      <c r="C928" s="90">
        <v>133.63156566000001</v>
      </c>
      <c r="D928" s="90"/>
      <c r="E928" s="90"/>
      <c r="F928" s="91">
        <v>120.12196517</v>
      </c>
      <c r="G928" s="91">
        <v>112.32454939</v>
      </c>
      <c r="AB928" s="93">
        <v>64956</v>
      </c>
    </row>
    <row r="929" spans="1:28" x14ac:dyDescent="0.3">
      <c r="A929" s="89">
        <v>44749</v>
      </c>
      <c r="B929" s="90">
        <v>118.75326905999999</v>
      </c>
      <c r="C929" s="90">
        <v>133.59570982</v>
      </c>
      <c r="D929" s="90"/>
      <c r="E929" s="90"/>
      <c r="F929" s="91">
        <v>120.18086989</v>
      </c>
      <c r="G929" s="91">
        <v>114.61241201</v>
      </c>
      <c r="AB929" s="93">
        <v>64969</v>
      </c>
    </row>
    <row r="930" spans="1:28" x14ac:dyDescent="0.3">
      <c r="A930" s="89">
        <v>44750</v>
      </c>
      <c r="B930" s="90">
        <v>118.72860489999999</v>
      </c>
      <c r="C930" s="90">
        <v>132.78789805</v>
      </c>
      <c r="D930" s="90"/>
      <c r="E930" s="90"/>
      <c r="F930" s="91">
        <v>120.23980352</v>
      </c>
      <c r="G930" s="91">
        <v>114.11088318</v>
      </c>
      <c r="AB930" s="93">
        <v>65009</v>
      </c>
    </row>
    <row r="931" spans="1:28" x14ac:dyDescent="0.3">
      <c r="A931" s="89">
        <v>44753</v>
      </c>
      <c r="B931" s="90">
        <v>118.50747791000001</v>
      </c>
      <c r="C931" s="90">
        <v>132.37081112000001</v>
      </c>
      <c r="D931" s="90"/>
      <c r="E931" s="90"/>
      <c r="F931" s="91">
        <v>120.29876605</v>
      </c>
      <c r="G931" s="91">
        <v>111.74822019</v>
      </c>
      <c r="AB931" s="93">
        <v>65016</v>
      </c>
    </row>
    <row r="932" spans="1:28" x14ac:dyDescent="0.3">
      <c r="A932" s="89">
        <v>44754</v>
      </c>
      <c r="B932" s="90">
        <v>118.23064393999999</v>
      </c>
      <c r="C932" s="90">
        <v>132.58376150000001</v>
      </c>
      <c r="D932" s="90"/>
      <c r="E932" s="90"/>
      <c r="F932" s="91">
        <v>120.35775749</v>
      </c>
      <c r="G932" s="91">
        <v>111.81506718</v>
      </c>
      <c r="AB932" s="93">
        <v>65060</v>
      </c>
    </row>
    <row r="933" spans="1:28" x14ac:dyDescent="0.3">
      <c r="A933" s="89">
        <v>44755</v>
      </c>
      <c r="B933" s="90">
        <v>117.9261691</v>
      </c>
      <c r="C933" s="90">
        <v>132.85934445000001</v>
      </c>
      <c r="D933" s="90"/>
      <c r="E933" s="90"/>
      <c r="F933" s="91">
        <v>120.41677783999999</v>
      </c>
      <c r="G933" s="91">
        <v>111.37126001999999</v>
      </c>
      <c r="AB933" s="93">
        <v>65061</v>
      </c>
    </row>
    <row r="934" spans="1:28" x14ac:dyDescent="0.3">
      <c r="A934" s="89">
        <v>44756</v>
      </c>
      <c r="B934" s="90">
        <v>118.04268601</v>
      </c>
      <c r="C934" s="90">
        <v>133.10218710000001</v>
      </c>
      <c r="D934" s="90"/>
      <c r="E934" s="90"/>
      <c r="F934" s="91">
        <v>120.47582728</v>
      </c>
      <c r="G934" s="91">
        <v>109.36834196</v>
      </c>
      <c r="AB934" s="93">
        <v>65106</v>
      </c>
    </row>
    <row r="935" spans="1:28" x14ac:dyDescent="0.3">
      <c r="A935" s="89">
        <v>44757</v>
      </c>
      <c r="B935" s="90">
        <v>118.1387912</v>
      </c>
      <c r="C935" s="90">
        <v>133.62065078000001</v>
      </c>
      <c r="D935" s="90"/>
      <c r="E935" s="90"/>
      <c r="F935" s="91">
        <v>120.53490562</v>
      </c>
      <c r="G935" s="91">
        <v>109.85777576</v>
      </c>
      <c r="AB935" s="93">
        <v>65126</v>
      </c>
    </row>
    <row r="936" spans="1:28" x14ac:dyDescent="0.3">
      <c r="A936" s="89">
        <v>44760</v>
      </c>
      <c r="B936" s="90">
        <v>118.208106</v>
      </c>
      <c r="C936" s="90">
        <v>132.61769760000001</v>
      </c>
      <c r="D936" s="90"/>
      <c r="E936" s="90"/>
      <c r="F936" s="91">
        <v>120.59401287</v>
      </c>
      <c r="G936" s="91">
        <v>110.27322842</v>
      </c>
      <c r="AB936" s="93">
        <v>65136</v>
      </c>
    </row>
    <row r="937" spans="1:28" x14ac:dyDescent="0.3">
      <c r="A937" s="89">
        <v>44761</v>
      </c>
      <c r="B937" s="90">
        <v>118.39351247</v>
      </c>
      <c r="C937" s="90">
        <v>132.17573214999999</v>
      </c>
      <c r="D937" s="90"/>
      <c r="E937" s="90"/>
      <c r="F937" s="91">
        <v>120.6531492</v>
      </c>
      <c r="G937" s="91">
        <v>111.78501733</v>
      </c>
      <c r="AB937" s="93">
        <v>65168</v>
      </c>
    </row>
    <row r="938" spans="1:28" x14ac:dyDescent="0.3">
      <c r="A938" s="89">
        <v>44762</v>
      </c>
      <c r="B938" s="90">
        <v>118.62271909</v>
      </c>
      <c r="C938" s="90">
        <v>132.64291420999999</v>
      </c>
      <c r="D938" s="90"/>
      <c r="E938" s="90"/>
      <c r="F938" s="91">
        <v>120.71231444999999</v>
      </c>
      <c r="G938" s="91">
        <v>111.83283994999999</v>
      </c>
      <c r="AB938" s="93">
        <v>65265</v>
      </c>
    </row>
    <row r="939" spans="1:28" x14ac:dyDescent="0.3">
      <c r="A939" s="89">
        <v>44763</v>
      </c>
      <c r="B939" s="90">
        <v>118.68693097000001</v>
      </c>
      <c r="C939" s="90">
        <v>132.64065581</v>
      </c>
      <c r="D939" s="90"/>
      <c r="E939" s="90"/>
      <c r="F939" s="91">
        <v>120.77150877</v>
      </c>
      <c r="G939" s="91">
        <v>112.68204143</v>
      </c>
      <c r="AB939" s="93">
        <v>65300</v>
      </c>
    </row>
    <row r="940" spans="1:28" x14ac:dyDescent="0.3">
      <c r="A940" s="89">
        <v>44764</v>
      </c>
      <c r="B940" s="90">
        <v>118.78516236999999</v>
      </c>
      <c r="C940" s="90">
        <v>132.94352043999999</v>
      </c>
      <c r="D940" s="90"/>
      <c r="E940" s="90"/>
      <c r="F940" s="91">
        <v>120.83073201000001</v>
      </c>
      <c r="G940" s="91">
        <v>112.55875851</v>
      </c>
      <c r="AB940" s="93">
        <v>65321</v>
      </c>
    </row>
    <row r="941" spans="1:28" x14ac:dyDescent="0.3">
      <c r="A941" s="89">
        <v>44767</v>
      </c>
      <c r="B941" s="90">
        <v>118.76900310000001</v>
      </c>
      <c r="C941" s="90">
        <v>132.85280097</v>
      </c>
      <c r="D941" s="90"/>
      <c r="E941" s="90"/>
      <c r="F941" s="91">
        <v>120.88998433</v>
      </c>
      <c r="G941" s="91">
        <v>114.08916216999999</v>
      </c>
      <c r="AB941" s="93">
        <v>65334</v>
      </c>
    </row>
    <row r="942" spans="1:28" x14ac:dyDescent="0.3">
      <c r="A942" s="89">
        <v>44768</v>
      </c>
      <c r="B942" s="90">
        <v>118.81322849</v>
      </c>
      <c r="C942" s="90">
        <v>132.47267801999999</v>
      </c>
      <c r="D942" s="90"/>
      <c r="E942" s="90"/>
      <c r="F942" s="91">
        <v>120.94926572999999</v>
      </c>
      <c r="G942" s="91">
        <v>113.52234515000001</v>
      </c>
      <c r="AB942" s="93"/>
    </row>
    <row r="943" spans="1:28" x14ac:dyDescent="0.3">
      <c r="A943" s="89">
        <v>44769</v>
      </c>
      <c r="B943" s="90">
        <v>118.83959363</v>
      </c>
      <c r="C943" s="90">
        <v>132.72513229</v>
      </c>
      <c r="D943" s="90"/>
      <c r="E943" s="90"/>
      <c r="F943" s="91">
        <v>121.00857621999999</v>
      </c>
      <c r="G943" s="91">
        <v>115.4182625</v>
      </c>
      <c r="AB943" s="93"/>
    </row>
    <row r="944" spans="1:28" x14ac:dyDescent="0.3">
      <c r="A944" s="89">
        <v>44770</v>
      </c>
      <c r="B944" s="90">
        <v>119.13981603000001</v>
      </c>
      <c r="C944" s="90">
        <v>133.18213251</v>
      </c>
      <c r="D944" s="90"/>
      <c r="E944" s="90"/>
      <c r="F944" s="91">
        <v>121.06791579999999</v>
      </c>
      <c r="G944" s="91">
        <v>116.73665594000001</v>
      </c>
    </row>
    <row r="945" spans="1:7" x14ac:dyDescent="0.3">
      <c r="A945" s="89">
        <v>44771</v>
      </c>
      <c r="B945" s="90">
        <v>119.66796933000001</v>
      </c>
      <c r="C945" s="90">
        <v>133.6332543</v>
      </c>
      <c r="D945" s="90"/>
      <c r="E945" s="90"/>
      <c r="F945" s="91">
        <v>121.12728446</v>
      </c>
      <c r="G945" s="91">
        <v>117.38297252</v>
      </c>
    </row>
    <row r="946" spans="1:7" x14ac:dyDescent="0.3">
      <c r="A946" s="89">
        <v>44774</v>
      </c>
      <c r="B946" s="90">
        <v>119.20955608</v>
      </c>
      <c r="C946" s="90">
        <v>133.69598614</v>
      </c>
      <c r="D946" s="90"/>
      <c r="E946" s="90"/>
      <c r="F946" s="91">
        <v>121.18668221</v>
      </c>
      <c r="G946" s="91">
        <v>116.31386433999999</v>
      </c>
    </row>
    <row r="947" spans="1:7" x14ac:dyDescent="0.3">
      <c r="A947" s="89">
        <v>44775</v>
      </c>
      <c r="B947" s="90">
        <v>119.43621124000001</v>
      </c>
      <c r="C947" s="90">
        <v>133.36288468999999</v>
      </c>
      <c r="D947" s="90"/>
      <c r="E947" s="90"/>
      <c r="F947" s="91">
        <v>121.24610903999999</v>
      </c>
      <c r="G947" s="91">
        <v>117.60713468</v>
      </c>
    </row>
    <row r="948" spans="1:7" x14ac:dyDescent="0.3">
      <c r="A948" s="89">
        <v>44776</v>
      </c>
      <c r="B948" s="90">
        <v>119.33415263000001</v>
      </c>
      <c r="C948" s="90">
        <v>133.69242661999999</v>
      </c>
      <c r="D948" s="90"/>
      <c r="E948" s="90"/>
      <c r="F948" s="91">
        <v>121.30556514</v>
      </c>
      <c r="G948" s="91">
        <v>118.07703208</v>
      </c>
    </row>
    <row r="949" spans="1:7" x14ac:dyDescent="0.3">
      <c r="A949" s="89">
        <v>44777</v>
      </c>
      <c r="B949" s="90">
        <v>119.54464851</v>
      </c>
      <c r="C949" s="90">
        <v>135.34890920000001</v>
      </c>
      <c r="D949" s="90"/>
      <c r="E949" s="90"/>
      <c r="F949" s="91">
        <v>121.36717392</v>
      </c>
      <c r="G949" s="91">
        <v>120.48641401</v>
      </c>
    </row>
    <row r="950" spans="1:7" x14ac:dyDescent="0.3">
      <c r="A950" s="89">
        <v>44778</v>
      </c>
      <c r="B950" s="90">
        <v>119.80915039999999</v>
      </c>
      <c r="C950" s="90">
        <v>135.67483357</v>
      </c>
      <c r="D950" s="90"/>
      <c r="E950" s="90"/>
      <c r="F950" s="91">
        <v>121.42881392</v>
      </c>
      <c r="G950" s="91">
        <v>121.14600897</v>
      </c>
    </row>
    <row r="951" spans="1:7" x14ac:dyDescent="0.3">
      <c r="A951" s="89">
        <v>44781</v>
      </c>
      <c r="B951" s="90">
        <v>119.96819173</v>
      </c>
      <c r="C951" s="90">
        <v>136.37184318000001</v>
      </c>
      <c r="D951" s="90"/>
      <c r="E951" s="90"/>
      <c r="F951" s="91">
        <v>121.49048516000001</v>
      </c>
      <c r="G951" s="91">
        <v>123.34240214</v>
      </c>
    </row>
    <row r="952" spans="1:7" x14ac:dyDescent="0.3">
      <c r="A952" s="89">
        <v>44782</v>
      </c>
      <c r="B952" s="90">
        <v>120.16295357</v>
      </c>
      <c r="C952" s="90">
        <v>135.87386961999999</v>
      </c>
      <c r="D952" s="90"/>
      <c r="E952" s="90"/>
      <c r="F952" s="91">
        <v>121.55218779</v>
      </c>
      <c r="G952" s="91">
        <v>123.62546930000001</v>
      </c>
    </row>
    <row r="953" spans="1:7" x14ac:dyDescent="0.3">
      <c r="A953" s="89">
        <v>44783</v>
      </c>
      <c r="B953" s="90">
        <v>120.46912939000001</v>
      </c>
      <c r="C953" s="90">
        <v>135.87541393999999</v>
      </c>
      <c r="D953" s="90"/>
      <c r="E953" s="90"/>
      <c r="F953" s="91">
        <v>121.61392184</v>
      </c>
      <c r="G953" s="91">
        <v>125.42858596000001</v>
      </c>
    </row>
    <row r="954" spans="1:7" x14ac:dyDescent="0.3">
      <c r="A954" s="89">
        <v>44784</v>
      </c>
      <c r="B954" s="90">
        <v>121.26178458</v>
      </c>
      <c r="C954" s="90">
        <v>135.49460536999999</v>
      </c>
      <c r="D954" s="90"/>
      <c r="E954" s="90"/>
      <c r="F954" s="91">
        <v>121.67568711</v>
      </c>
      <c r="G954" s="91">
        <v>124.83939938</v>
      </c>
    </row>
    <row r="955" spans="1:7" x14ac:dyDescent="0.3">
      <c r="A955" s="89">
        <v>44785</v>
      </c>
      <c r="B955" s="90">
        <v>122.08548258</v>
      </c>
      <c r="C955" s="90">
        <v>136.35210552000001</v>
      </c>
      <c r="D955" s="90"/>
      <c r="E955" s="90"/>
      <c r="F955" s="91">
        <v>121.73748378000001</v>
      </c>
      <c r="G955" s="91">
        <v>128.30556688999999</v>
      </c>
    </row>
    <row r="956" spans="1:7" x14ac:dyDescent="0.3">
      <c r="A956" s="89">
        <v>44788</v>
      </c>
      <c r="B956" s="90">
        <v>123.40841727999999</v>
      </c>
      <c r="C956" s="90">
        <v>137.10791336</v>
      </c>
      <c r="D956" s="90"/>
      <c r="E956" s="90"/>
      <c r="F956" s="91">
        <v>121.79931186</v>
      </c>
      <c r="G956" s="91">
        <v>128.61018439</v>
      </c>
    </row>
    <row r="957" spans="1:7" x14ac:dyDescent="0.3">
      <c r="A957" s="89">
        <v>44789</v>
      </c>
      <c r="B957" s="90">
        <v>123.67334441</v>
      </c>
      <c r="C957" s="90">
        <v>136.33766448</v>
      </c>
      <c r="D957" s="90"/>
      <c r="E957" s="90"/>
      <c r="F957" s="91">
        <v>121.86117135000001</v>
      </c>
      <c r="G957" s="91">
        <v>129.15679370000001</v>
      </c>
    </row>
    <row r="958" spans="1:7" x14ac:dyDescent="0.3">
      <c r="A958" s="89">
        <v>44790</v>
      </c>
      <c r="B958" s="90">
        <v>124.04330686</v>
      </c>
      <c r="C958" s="90">
        <v>136.16658978999999</v>
      </c>
      <c r="D958" s="90"/>
      <c r="E958" s="90"/>
      <c r="F958" s="91">
        <v>121.92306223999999</v>
      </c>
      <c r="G958" s="91">
        <v>129.37910120999999</v>
      </c>
    </row>
    <row r="959" spans="1:7" x14ac:dyDescent="0.3">
      <c r="A959" s="89">
        <v>44791</v>
      </c>
      <c r="B959" s="90">
        <v>124.21042783</v>
      </c>
      <c r="C959" s="90">
        <v>136.15365654999999</v>
      </c>
      <c r="D959" s="90"/>
      <c r="E959" s="90"/>
      <c r="F959" s="91">
        <v>121.98498454</v>
      </c>
      <c r="G959" s="91">
        <v>129.49869759000001</v>
      </c>
    </row>
    <row r="960" spans="1:7" x14ac:dyDescent="0.3">
      <c r="A960" s="89">
        <v>44792</v>
      </c>
      <c r="B960" s="90">
        <v>124.30568253</v>
      </c>
      <c r="C960" s="90">
        <v>135.86324625</v>
      </c>
      <c r="D960" s="90"/>
      <c r="E960" s="90"/>
      <c r="F960" s="91">
        <v>122.04693824</v>
      </c>
      <c r="G960" s="91">
        <v>126.8627527</v>
      </c>
    </row>
    <row r="961" spans="1:7" x14ac:dyDescent="0.3">
      <c r="A961" s="89">
        <v>44795</v>
      </c>
      <c r="B961" s="90">
        <v>124.58719419000001</v>
      </c>
      <c r="C961" s="90">
        <v>135.58422480999999</v>
      </c>
      <c r="D961" s="90"/>
      <c r="E961" s="90"/>
      <c r="F961" s="91">
        <v>122.10892352</v>
      </c>
      <c r="G961" s="91">
        <v>125.72984688</v>
      </c>
    </row>
    <row r="962" spans="1:7" x14ac:dyDescent="0.3">
      <c r="A962" s="89">
        <v>44796</v>
      </c>
      <c r="B962" s="90">
        <v>124.65863521999999</v>
      </c>
      <c r="C962" s="90">
        <v>136.17197917999999</v>
      </c>
      <c r="D962" s="90"/>
      <c r="E962" s="90"/>
      <c r="F962" s="91">
        <v>122.17094021</v>
      </c>
      <c r="G962" s="91">
        <v>128.41120221</v>
      </c>
    </row>
    <row r="963" spans="1:7" x14ac:dyDescent="0.3">
      <c r="A963" s="89">
        <v>44797</v>
      </c>
      <c r="B963" s="90">
        <v>124.55870283</v>
      </c>
      <c r="C963" s="90">
        <v>136.04268662999999</v>
      </c>
      <c r="D963" s="90"/>
      <c r="E963" s="90"/>
      <c r="F963" s="91">
        <v>122.23298849</v>
      </c>
      <c r="G963" s="91">
        <v>128.45755704999999</v>
      </c>
    </row>
    <row r="964" spans="1:7" x14ac:dyDescent="0.3">
      <c r="A964" s="89">
        <v>44798</v>
      </c>
      <c r="B964" s="90">
        <v>124.73517916999999</v>
      </c>
      <c r="C964" s="90">
        <v>135.38600327</v>
      </c>
      <c r="D964" s="90"/>
      <c r="E964" s="90"/>
      <c r="F964" s="91">
        <v>122.29506816999999</v>
      </c>
      <c r="G964" s="91">
        <v>129.17879916000001</v>
      </c>
    </row>
    <row r="965" spans="1:7" x14ac:dyDescent="0.3">
      <c r="A965" s="89">
        <v>44799</v>
      </c>
      <c r="B965" s="90">
        <v>125.05198609999999</v>
      </c>
      <c r="C965" s="90">
        <v>135.57066115000001</v>
      </c>
      <c r="D965" s="90"/>
      <c r="E965" s="90"/>
      <c r="F965" s="91">
        <v>122.35717943</v>
      </c>
      <c r="G965" s="91">
        <v>127.7760249</v>
      </c>
    </row>
    <row r="966" spans="1:7" x14ac:dyDescent="0.3">
      <c r="A966" s="89">
        <v>44802</v>
      </c>
      <c r="B966" s="90">
        <v>125.55122279</v>
      </c>
      <c r="C966" s="90">
        <v>134.91863495000001</v>
      </c>
      <c r="D966" s="90"/>
      <c r="E966" s="90"/>
      <c r="F966" s="91">
        <v>122.41932228</v>
      </c>
      <c r="G966" s="91">
        <v>127.80362844</v>
      </c>
    </row>
    <row r="967" spans="1:7" x14ac:dyDescent="0.3">
      <c r="A967" s="89">
        <v>44803</v>
      </c>
      <c r="B967" s="90">
        <v>125.75491476000001</v>
      </c>
      <c r="C967" s="90">
        <v>134.99793625000001</v>
      </c>
      <c r="D967" s="90"/>
      <c r="E967" s="90"/>
      <c r="F967" s="91">
        <v>122.48149671</v>
      </c>
      <c r="G967" s="91">
        <v>125.65032454999999</v>
      </c>
    </row>
    <row r="968" spans="1:7" x14ac:dyDescent="0.3">
      <c r="A968" s="89">
        <v>44804</v>
      </c>
      <c r="B968" s="90">
        <v>126.56245348</v>
      </c>
      <c r="C968" s="90">
        <v>135.10980294999999</v>
      </c>
      <c r="D968" s="90"/>
      <c r="E968" s="90"/>
      <c r="F968" s="91">
        <v>122.54370272</v>
      </c>
      <c r="G968" s="91">
        <v>124.61745596999999</v>
      </c>
    </row>
    <row r="969" spans="1:7" x14ac:dyDescent="0.3">
      <c r="A969" s="89">
        <v>44805</v>
      </c>
      <c r="B969" s="90">
        <v>126.2537262</v>
      </c>
      <c r="C969" s="90">
        <v>136.01757810999999</v>
      </c>
      <c r="D969" s="90"/>
      <c r="E969" s="90"/>
      <c r="F969" s="91">
        <v>122.60594032</v>
      </c>
      <c r="G969" s="91">
        <v>125.62149216</v>
      </c>
    </row>
    <row r="970" spans="1:7" x14ac:dyDescent="0.3">
      <c r="A970" s="89">
        <v>44806</v>
      </c>
      <c r="B970" s="90">
        <v>126.5318359</v>
      </c>
      <c r="C970" s="90">
        <v>136.26553662000001</v>
      </c>
      <c r="D970" s="90"/>
      <c r="E970" s="90"/>
      <c r="F970" s="91">
        <v>122.6682095</v>
      </c>
      <c r="G970" s="91">
        <v>126.14368383</v>
      </c>
    </row>
    <row r="971" spans="1:7" x14ac:dyDescent="0.3">
      <c r="A971" s="89">
        <v>44809</v>
      </c>
      <c r="B971" s="90">
        <v>126.75721532999999</v>
      </c>
      <c r="C971" s="90">
        <v>136.12596117000001</v>
      </c>
      <c r="D971" s="90"/>
      <c r="E971" s="90"/>
      <c r="F971" s="91">
        <v>122.73051026</v>
      </c>
      <c r="G971" s="91">
        <v>127.66735159</v>
      </c>
    </row>
    <row r="972" spans="1:7" x14ac:dyDescent="0.3">
      <c r="A972" s="89">
        <v>44810</v>
      </c>
      <c r="B972" s="90">
        <v>126.598174</v>
      </c>
      <c r="C972" s="90">
        <v>135.58103976999999</v>
      </c>
      <c r="D972" s="90"/>
      <c r="E972" s="90"/>
      <c r="F972" s="91">
        <v>122.79284260999999</v>
      </c>
      <c r="G972" s="91">
        <v>124.89154572</v>
      </c>
    </row>
    <row r="973" spans="1:7" x14ac:dyDescent="0.3">
      <c r="A973" s="89">
        <v>44811</v>
      </c>
      <c r="B973" s="90"/>
      <c r="C973" s="90"/>
      <c r="D973" s="90"/>
      <c r="E973" s="90"/>
      <c r="F973" s="91"/>
      <c r="G973" s="91"/>
    </row>
    <row r="974" spans="1:7" x14ac:dyDescent="0.3">
      <c r="A974" s="89">
        <v>44812</v>
      </c>
      <c r="B974" s="90">
        <v>126.48590953</v>
      </c>
      <c r="C974" s="90">
        <v>136.04341962000001</v>
      </c>
      <c r="D974" s="90"/>
      <c r="E974" s="90"/>
      <c r="F974" s="91">
        <v>122.85520672</v>
      </c>
      <c r="G974" s="91">
        <v>125.06434663</v>
      </c>
    </row>
    <row r="975" spans="1:7" x14ac:dyDescent="0.3">
      <c r="A975" s="89">
        <v>44813</v>
      </c>
      <c r="B975" s="90">
        <v>126.72532201</v>
      </c>
      <c r="C975" s="90">
        <v>136.08135406</v>
      </c>
      <c r="D975" s="90"/>
      <c r="E975" s="90"/>
      <c r="F975" s="91">
        <v>122.91760241999999</v>
      </c>
      <c r="G975" s="91">
        <v>127.77778852</v>
      </c>
    </row>
    <row r="976" spans="1:7" x14ac:dyDescent="0.3">
      <c r="A976" s="89">
        <v>44816</v>
      </c>
      <c r="B976" s="90">
        <v>126.45401621000001</v>
      </c>
      <c r="C976" s="90">
        <v>135.74716855</v>
      </c>
      <c r="D976" s="90"/>
      <c r="E976" s="90"/>
      <c r="F976" s="91">
        <v>122.98002987</v>
      </c>
      <c r="G976" s="91">
        <v>129.03637807999999</v>
      </c>
    </row>
    <row r="977" spans="1:7" x14ac:dyDescent="0.3">
      <c r="A977" s="89">
        <v>44817</v>
      </c>
      <c r="B977" s="90">
        <v>126.44678706000001</v>
      </c>
      <c r="C977" s="90">
        <v>135.46438144999999</v>
      </c>
      <c r="D977" s="90"/>
      <c r="E977" s="90"/>
      <c r="F977" s="91">
        <v>123.04248909</v>
      </c>
      <c r="G977" s="91">
        <v>126.06371776</v>
      </c>
    </row>
    <row r="978" spans="1:7" x14ac:dyDescent="0.3">
      <c r="A978" s="89">
        <v>44818</v>
      </c>
      <c r="B978" s="90">
        <v>126.25159997999999</v>
      </c>
      <c r="C978" s="90">
        <v>135.45739911000001</v>
      </c>
      <c r="D978" s="90"/>
      <c r="E978" s="90"/>
      <c r="F978" s="91">
        <v>123.10497989</v>
      </c>
      <c r="G978" s="91">
        <v>125.78234595000001</v>
      </c>
    </row>
    <row r="979" spans="1:7" x14ac:dyDescent="0.3">
      <c r="A979" s="89">
        <v>44819</v>
      </c>
      <c r="B979" s="90">
        <v>126.36088774</v>
      </c>
      <c r="C979" s="90">
        <v>135.07617001</v>
      </c>
      <c r="D979" s="90"/>
      <c r="E979" s="90"/>
      <c r="F979" s="91">
        <v>123.16750245999999</v>
      </c>
      <c r="G979" s="91">
        <v>125.10759521</v>
      </c>
    </row>
    <row r="980" spans="1:7" x14ac:dyDescent="0.3">
      <c r="A980" s="89">
        <v>44820</v>
      </c>
      <c r="B980" s="90">
        <v>126.91157896999999</v>
      </c>
      <c r="C980" s="90">
        <v>135.51074753</v>
      </c>
      <c r="D980" s="90"/>
      <c r="E980" s="90"/>
      <c r="F980" s="91">
        <v>123.23005678</v>
      </c>
      <c r="G980" s="91">
        <v>124.34152295</v>
      </c>
    </row>
    <row r="981" spans="1:7" x14ac:dyDescent="0.3">
      <c r="A981" s="89">
        <v>44823</v>
      </c>
      <c r="B981" s="90">
        <v>126.88351285</v>
      </c>
      <c r="C981" s="90">
        <v>135.92734462999999</v>
      </c>
      <c r="D981" s="90"/>
      <c r="E981" s="90"/>
      <c r="F981" s="91">
        <v>123.29264286999999</v>
      </c>
      <c r="G981" s="91">
        <v>127.23559396</v>
      </c>
    </row>
    <row r="982" spans="1:7" x14ac:dyDescent="0.3">
      <c r="A982" s="89">
        <v>44824</v>
      </c>
      <c r="B982" s="90">
        <v>127.05828821999999</v>
      </c>
      <c r="C982" s="90">
        <v>136.08827036</v>
      </c>
      <c r="D982" s="90"/>
      <c r="E982" s="90"/>
      <c r="F982" s="91">
        <v>123.35526072</v>
      </c>
      <c r="G982" s="91">
        <v>128.02412681999999</v>
      </c>
    </row>
    <row r="983" spans="1:7" x14ac:dyDescent="0.3">
      <c r="A983" s="89">
        <v>44825</v>
      </c>
      <c r="B983" s="90">
        <v>127.11059324999999</v>
      </c>
      <c r="C983" s="90">
        <v>136.42251039999999</v>
      </c>
      <c r="D983" s="90"/>
      <c r="E983" s="90"/>
      <c r="F983" s="91">
        <v>123.41791051</v>
      </c>
      <c r="G983" s="91">
        <v>127.36299579999999</v>
      </c>
    </row>
    <row r="984" spans="1:7" x14ac:dyDescent="0.3">
      <c r="A984" s="89">
        <v>44826</v>
      </c>
      <c r="B984" s="90">
        <v>127.34575329</v>
      </c>
      <c r="C984" s="90">
        <v>137.15286651</v>
      </c>
      <c r="D984" s="90"/>
      <c r="E984" s="90"/>
      <c r="F984" s="91">
        <v>123.48059206000001</v>
      </c>
      <c r="G984" s="91">
        <v>129.79181172</v>
      </c>
    </row>
    <row r="985" spans="1:7" x14ac:dyDescent="0.3">
      <c r="A985" s="89">
        <v>44827</v>
      </c>
      <c r="B985" s="90">
        <v>127.16077206999999</v>
      </c>
      <c r="C985" s="90">
        <v>136.73131678999999</v>
      </c>
      <c r="D985" s="90"/>
      <c r="E985" s="90"/>
      <c r="F985" s="91">
        <v>123.54330538000001</v>
      </c>
      <c r="G985" s="91">
        <v>127.11283443000001</v>
      </c>
    </row>
    <row r="986" spans="1:7" x14ac:dyDescent="0.3">
      <c r="A986" s="89">
        <v>44830</v>
      </c>
      <c r="B986" s="90">
        <v>126.9060508</v>
      </c>
      <c r="C986" s="90">
        <v>136.14941519000001</v>
      </c>
      <c r="D986" s="90"/>
      <c r="E986" s="90"/>
      <c r="F986" s="91">
        <v>123.60605063</v>
      </c>
      <c r="G986" s="91">
        <v>124.15240568999999</v>
      </c>
    </row>
    <row r="987" spans="1:7" x14ac:dyDescent="0.3">
      <c r="A987" s="89">
        <v>44831</v>
      </c>
      <c r="B987" s="90">
        <v>126.70108309</v>
      </c>
      <c r="C987" s="90">
        <v>136.40487625</v>
      </c>
      <c r="D987" s="90"/>
      <c r="E987" s="90"/>
      <c r="F987" s="91">
        <v>123.66882765</v>
      </c>
      <c r="G987" s="91">
        <v>123.31290982</v>
      </c>
    </row>
    <row r="988" spans="1:7" x14ac:dyDescent="0.3">
      <c r="A988" s="89">
        <v>44832</v>
      </c>
      <c r="B988" s="90">
        <v>126.51652711</v>
      </c>
      <c r="C988" s="90">
        <v>136.09525384</v>
      </c>
      <c r="D988" s="90"/>
      <c r="E988" s="90"/>
      <c r="F988" s="91">
        <v>123.73163661</v>
      </c>
      <c r="G988" s="91">
        <v>123.39807574</v>
      </c>
    </row>
    <row r="989" spans="1:7" x14ac:dyDescent="0.3">
      <c r="A989" s="89">
        <v>44833</v>
      </c>
      <c r="B989" s="90">
        <v>126.40341214999999</v>
      </c>
      <c r="C989" s="90">
        <v>136.34417386000001</v>
      </c>
      <c r="D989" s="90"/>
      <c r="E989" s="90"/>
      <c r="F989" s="91">
        <v>123.79447750999999</v>
      </c>
      <c r="G989" s="91">
        <v>122.50278111999999</v>
      </c>
    </row>
    <row r="990" spans="1:7" x14ac:dyDescent="0.3">
      <c r="A990" s="89">
        <v>44834</v>
      </c>
      <c r="B990" s="90">
        <v>127.18203428</v>
      </c>
      <c r="C990" s="90">
        <v>137.10810427999999</v>
      </c>
      <c r="D990" s="90"/>
      <c r="E990" s="90"/>
      <c r="F990" s="91">
        <v>123.85735034</v>
      </c>
      <c r="G990" s="91">
        <v>125.20219367</v>
      </c>
    </row>
    <row r="991" spans="1:7" x14ac:dyDescent="0.3">
      <c r="A991" s="89">
        <v>44837</v>
      </c>
      <c r="B991" s="90">
        <v>126.84609136</v>
      </c>
      <c r="C991" s="90">
        <v>137.36046698999999</v>
      </c>
      <c r="D991" s="90"/>
      <c r="E991" s="90"/>
      <c r="F991" s="91">
        <v>123.92025511999999</v>
      </c>
      <c r="G991" s="91">
        <v>132.14025194000001</v>
      </c>
    </row>
    <row r="992" spans="1:7" x14ac:dyDescent="0.3">
      <c r="A992" s="89">
        <v>44838</v>
      </c>
      <c r="B992" s="90">
        <v>126.93879459999999</v>
      </c>
      <c r="C992" s="90">
        <v>137.35637179</v>
      </c>
      <c r="D992" s="90"/>
      <c r="E992" s="90"/>
      <c r="F992" s="91">
        <v>123.98319184</v>
      </c>
      <c r="G992" s="91">
        <v>132.24909592</v>
      </c>
    </row>
    <row r="993" spans="1:7" x14ac:dyDescent="0.3">
      <c r="A993" s="89">
        <v>44839</v>
      </c>
      <c r="B993" s="90">
        <v>126.99917927</v>
      </c>
      <c r="C993" s="90">
        <v>137.46153532</v>
      </c>
      <c r="D993" s="90"/>
      <c r="E993" s="90"/>
      <c r="F993" s="91">
        <v>124.0461605</v>
      </c>
      <c r="G993" s="91">
        <v>133.3501655</v>
      </c>
    </row>
    <row r="994" spans="1:7" x14ac:dyDescent="0.3">
      <c r="A994" s="89">
        <v>44840</v>
      </c>
      <c r="B994" s="90">
        <v>127.38615149</v>
      </c>
      <c r="C994" s="90">
        <v>137.25175017000001</v>
      </c>
      <c r="D994" s="90"/>
      <c r="E994" s="90"/>
      <c r="F994" s="91">
        <v>124.10916109999999</v>
      </c>
      <c r="G994" s="91">
        <v>133.76320598000001</v>
      </c>
    </row>
    <row r="995" spans="1:7" x14ac:dyDescent="0.3">
      <c r="A995" s="89">
        <v>44841</v>
      </c>
      <c r="B995" s="90">
        <v>127.69360304999999</v>
      </c>
      <c r="C995" s="90">
        <v>137.02827794999999</v>
      </c>
      <c r="D995" s="90"/>
      <c r="E995" s="90"/>
      <c r="F995" s="91">
        <v>124.17219365</v>
      </c>
      <c r="G995" s="91">
        <v>132.41422790999999</v>
      </c>
    </row>
    <row r="996" spans="1:7" x14ac:dyDescent="0.3">
      <c r="A996" s="89">
        <v>44844</v>
      </c>
      <c r="B996" s="90">
        <v>127.50777133</v>
      </c>
      <c r="C996" s="90">
        <v>136.93494831999999</v>
      </c>
      <c r="D996" s="90"/>
      <c r="E996" s="90"/>
      <c r="F996" s="91">
        <v>124.23525831000001</v>
      </c>
      <c r="G996" s="91">
        <v>131.91971942999999</v>
      </c>
    </row>
    <row r="997" spans="1:7" x14ac:dyDescent="0.3">
      <c r="A997" s="89">
        <v>44845</v>
      </c>
      <c r="B997" s="90">
        <v>127.57155796000001</v>
      </c>
      <c r="C997" s="90">
        <v>136.81176486999999</v>
      </c>
      <c r="D997" s="90"/>
      <c r="E997" s="90"/>
      <c r="F997" s="91">
        <v>124.29835491</v>
      </c>
      <c r="G997" s="91">
        <v>130.65273275999999</v>
      </c>
    </row>
    <row r="998" spans="1:7" x14ac:dyDescent="0.3">
      <c r="A998" s="89">
        <v>44846</v>
      </c>
      <c r="B998" s="90"/>
      <c r="C998" s="90"/>
      <c r="D998" s="90"/>
      <c r="E998" s="90"/>
      <c r="F998" s="91"/>
      <c r="G998" s="91"/>
    </row>
    <row r="999" spans="1:7" x14ac:dyDescent="0.3">
      <c r="A999" s="89">
        <v>44847</v>
      </c>
      <c r="B999" s="90">
        <v>127.25772775</v>
      </c>
      <c r="C999" s="90">
        <v>136.88118790999999</v>
      </c>
      <c r="D999" s="90"/>
      <c r="E999" s="90"/>
      <c r="F999" s="91">
        <v>124.36148363</v>
      </c>
      <c r="G999" s="91">
        <v>130.05306684000001</v>
      </c>
    </row>
    <row r="1000" spans="1:7" x14ac:dyDescent="0.3">
      <c r="A1000" s="89">
        <v>44848</v>
      </c>
      <c r="B1000" s="90">
        <v>127.21860528000001</v>
      </c>
      <c r="C1000" s="90">
        <v>136.85390945</v>
      </c>
      <c r="D1000" s="90"/>
      <c r="E1000" s="90"/>
      <c r="F1000" s="91">
        <v>124.42464447</v>
      </c>
      <c r="G1000" s="91">
        <v>127.51828564</v>
      </c>
    </row>
    <row r="1001" spans="1:7" x14ac:dyDescent="0.3">
      <c r="A1001" s="89">
        <v>44851</v>
      </c>
      <c r="B1001" s="90">
        <v>126.82227769000001</v>
      </c>
      <c r="C1001" s="90">
        <v>137.18967544</v>
      </c>
      <c r="D1001" s="90"/>
      <c r="E1001" s="90"/>
      <c r="F1001" s="91">
        <v>124.48783724</v>
      </c>
      <c r="G1001" s="91">
        <v>129.28377454</v>
      </c>
    </row>
    <row r="1002" spans="1:7" x14ac:dyDescent="0.3">
      <c r="A1002" s="89">
        <v>44852</v>
      </c>
      <c r="B1002" s="90">
        <v>127.02469393</v>
      </c>
      <c r="C1002" s="90">
        <v>137.34050256</v>
      </c>
      <c r="D1002" s="90"/>
      <c r="E1002" s="90"/>
      <c r="F1002" s="91">
        <v>124.55106214</v>
      </c>
      <c r="G1002" s="91">
        <v>131.69492009000001</v>
      </c>
    </row>
    <row r="1003" spans="1:7" x14ac:dyDescent="0.3">
      <c r="A1003" s="89">
        <v>44853</v>
      </c>
      <c r="B1003" s="90">
        <v>126.99620256</v>
      </c>
      <c r="C1003" s="90">
        <v>137.41065775000001</v>
      </c>
      <c r="D1003" s="90"/>
      <c r="E1003" s="90"/>
      <c r="F1003" s="91">
        <v>124.61431915999999</v>
      </c>
      <c r="G1003" s="91">
        <v>132.29929659000001</v>
      </c>
    </row>
    <row r="1004" spans="1:7" x14ac:dyDescent="0.3">
      <c r="A1004" s="89">
        <v>44854</v>
      </c>
      <c r="B1004" s="90">
        <v>127.24794713</v>
      </c>
      <c r="C1004" s="90">
        <v>137.51974243999999</v>
      </c>
      <c r="D1004" s="90"/>
      <c r="E1004" s="90"/>
      <c r="F1004" s="91">
        <v>124.6776083</v>
      </c>
      <c r="G1004" s="91">
        <v>133.31977430000001</v>
      </c>
    </row>
    <row r="1005" spans="1:7" x14ac:dyDescent="0.3">
      <c r="A1005" s="89">
        <v>44855</v>
      </c>
      <c r="B1005" s="90">
        <v>127.53286074</v>
      </c>
      <c r="C1005" s="90">
        <v>137.86398412</v>
      </c>
      <c r="D1005" s="90"/>
      <c r="E1005" s="90"/>
      <c r="F1005" s="91">
        <v>124.74092955</v>
      </c>
      <c r="G1005" s="91">
        <v>136.45752109</v>
      </c>
    </row>
    <row r="1006" spans="1:7" x14ac:dyDescent="0.3">
      <c r="A1006" s="89">
        <v>44858</v>
      </c>
      <c r="B1006" s="90">
        <v>127.28239191</v>
      </c>
      <c r="C1006" s="90">
        <v>137.52415153999999</v>
      </c>
      <c r="D1006" s="90"/>
      <c r="E1006" s="90"/>
      <c r="F1006" s="91">
        <v>124.80428310000001</v>
      </c>
      <c r="G1006" s="91">
        <v>132.00171083000001</v>
      </c>
    </row>
    <row r="1007" spans="1:7" x14ac:dyDescent="0.3">
      <c r="A1007" s="89">
        <v>44859</v>
      </c>
      <c r="B1007" s="90">
        <v>127.29132204</v>
      </c>
      <c r="C1007" s="90">
        <v>137.52706556000001</v>
      </c>
      <c r="D1007" s="90"/>
      <c r="E1007" s="90"/>
      <c r="F1007" s="91">
        <v>124.86766876999999</v>
      </c>
      <c r="G1007" s="91">
        <v>130.42342765000001</v>
      </c>
    </row>
    <row r="1008" spans="1:7" x14ac:dyDescent="0.3">
      <c r="A1008" s="89">
        <v>44860</v>
      </c>
      <c r="B1008" s="90">
        <v>127.19053916</v>
      </c>
      <c r="C1008" s="90">
        <v>137.29949074999999</v>
      </c>
      <c r="D1008" s="90"/>
      <c r="E1008" s="90"/>
      <c r="F1008" s="91">
        <v>124.93108656</v>
      </c>
      <c r="G1008" s="91">
        <v>128.30503211999999</v>
      </c>
    </row>
    <row r="1009" spans="1:7" x14ac:dyDescent="0.3">
      <c r="A1009" s="89">
        <v>44861</v>
      </c>
      <c r="B1009" s="90">
        <v>127.24794713</v>
      </c>
      <c r="C1009" s="90">
        <v>137.64770514</v>
      </c>
      <c r="D1009" s="90"/>
      <c r="E1009" s="90"/>
      <c r="F1009" s="91">
        <v>124.99453665</v>
      </c>
      <c r="G1009" s="91">
        <v>130.4406884</v>
      </c>
    </row>
    <row r="1010" spans="1:7" x14ac:dyDescent="0.3">
      <c r="A1010" s="89">
        <v>44862</v>
      </c>
      <c r="B1010" s="90">
        <v>127.30492984999999</v>
      </c>
      <c r="C1010" s="90">
        <v>137.85292874999999</v>
      </c>
      <c r="D1010" s="90"/>
      <c r="E1010" s="90"/>
      <c r="F1010" s="91">
        <v>125.05801886</v>
      </c>
      <c r="G1010" s="91">
        <v>130.3249606</v>
      </c>
    </row>
    <row r="1011" spans="1:7" x14ac:dyDescent="0.3">
      <c r="A1011" s="89">
        <v>44865</v>
      </c>
      <c r="B1011" s="90">
        <v>127.20967515</v>
      </c>
      <c r="C1011" s="90">
        <v>138.79801416999999</v>
      </c>
      <c r="D1011" s="90"/>
      <c r="E1011" s="90"/>
      <c r="F1011" s="91">
        <v>125.12153336</v>
      </c>
      <c r="G1011" s="91">
        <v>132.02945091000001</v>
      </c>
    </row>
    <row r="1012" spans="1:7" x14ac:dyDescent="0.3">
      <c r="A1012" s="89">
        <v>44866</v>
      </c>
      <c r="B1012" s="90">
        <v>127.11186899</v>
      </c>
      <c r="C1012" s="90">
        <v>138.78783973</v>
      </c>
      <c r="D1012" s="90"/>
      <c r="E1012" s="90"/>
      <c r="F1012" s="91">
        <v>125.18508016</v>
      </c>
      <c r="G1012" s="91">
        <v>133.04390953999999</v>
      </c>
    </row>
    <row r="1013" spans="1:7" x14ac:dyDescent="0.3">
      <c r="A1013" s="89">
        <v>44867</v>
      </c>
      <c r="B1013" s="90"/>
      <c r="C1013" s="90"/>
      <c r="D1013" s="90"/>
      <c r="E1013" s="90"/>
      <c r="F1013" s="91"/>
      <c r="G1013" s="91"/>
    </row>
    <row r="1014" spans="1:7" x14ac:dyDescent="0.3">
      <c r="A1014" s="89">
        <v>44868</v>
      </c>
      <c r="B1014" s="90">
        <v>127.09485922</v>
      </c>
      <c r="C1014" s="90">
        <v>138.51755890999999</v>
      </c>
      <c r="D1014" s="90"/>
      <c r="E1014" s="90"/>
      <c r="F1014" s="91">
        <v>125.24865926</v>
      </c>
      <c r="G1014" s="91">
        <v>133.00715792</v>
      </c>
    </row>
    <row r="1015" spans="1:7" x14ac:dyDescent="0.3">
      <c r="A1015" s="89">
        <v>44869</v>
      </c>
      <c r="B1015" s="90">
        <v>127.27813947</v>
      </c>
      <c r="C1015" s="90">
        <v>138.46935393999999</v>
      </c>
      <c r="D1015" s="90"/>
      <c r="E1015" s="90"/>
      <c r="F1015" s="91">
        <v>125.31227066</v>
      </c>
      <c r="G1015" s="91">
        <v>134.43978860999999</v>
      </c>
    </row>
    <row r="1016" spans="1:7" x14ac:dyDescent="0.3">
      <c r="A1016" s="89">
        <v>44872</v>
      </c>
      <c r="B1016" s="90">
        <v>127.02852111999999</v>
      </c>
      <c r="C1016" s="90">
        <v>137.76858730999999</v>
      </c>
      <c r="D1016" s="90"/>
      <c r="E1016" s="90"/>
      <c r="F1016" s="91">
        <v>125.37591435</v>
      </c>
      <c r="G1016" s="91">
        <v>131.23902927</v>
      </c>
    </row>
    <row r="1017" spans="1:7" x14ac:dyDescent="0.3">
      <c r="A1017" s="89">
        <v>44873</v>
      </c>
      <c r="B1017" s="90">
        <v>126.86607784</v>
      </c>
      <c r="C1017" s="90">
        <v>137.84434489</v>
      </c>
      <c r="D1017" s="90"/>
      <c r="E1017" s="90"/>
      <c r="F1017" s="91">
        <v>125.43959034</v>
      </c>
      <c r="G1017" s="91">
        <v>132.16971013</v>
      </c>
    </row>
    <row r="1018" spans="1:7" x14ac:dyDescent="0.3">
      <c r="A1018" s="89">
        <v>44874</v>
      </c>
      <c r="B1018" s="90">
        <v>126.26095535</v>
      </c>
      <c r="C1018" s="90">
        <v>137.72720663000001</v>
      </c>
      <c r="D1018" s="90"/>
      <c r="E1018" s="90"/>
      <c r="F1018" s="91">
        <v>125.50329863</v>
      </c>
      <c r="G1018" s="91">
        <v>129.23383557</v>
      </c>
    </row>
    <row r="1019" spans="1:7" x14ac:dyDescent="0.3">
      <c r="A1019" s="89">
        <v>44875</v>
      </c>
      <c r="B1019" s="90">
        <v>125.08728137</v>
      </c>
      <c r="C1019" s="90">
        <v>135.70272868000001</v>
      </c>
      <c r="D1019" s="90"/>
      <c r="E1019" s="90"/>
      <c r="F1019" s="91">
        <v>125.56703922</v>
      </c>
      <c r="G1019" s="91">
        <v>124.90484685</v>
      </c>
    </row>
    <row r="1020" spans="1:7" x14ac:dyDescent="0.3">
      <c r="A1020" s="89">
        <v>44876</v>
      </c>
      <c r="B1020" s="90">
        <v>124.79683958</v>
      </c>
      <c r="C1020" s="90">
        <v>135.65821675999999</v>
      </c>
      <c r="D1020" s="90"/>
      <c r="E1020" s="90"/>
      <c r="F1020" s="91">
        <v>125.63081228</v>
      </c>
      <c r="G1020" s="91">
        <v>127.72440195</v>
      </c>
    </row>
    <row r="1021" spans="1:7" x14ac:dyDescent="0.3">
      <c r="A1021" s="89">
        <v>44879</v>
      </c>
      <c r="B1021" s="90">
        <v>124.64715362</v>
      </c>
      <c r="C1021" s="90">
        <v>136.79028925</v>
      </c>
      <c r="D1021" s="90"/>
      <c r="E1021" s="90"/>
      <c r="F1021" s="91">
        <v>125.69461764</v>
      </c>
      <c r="G1021" s="91">
        <v>128.75730467</v>
      </c>
    </row>
    <row r="1022" spans="1:7" x14ac:dyDescent="0.3">
      <c r="A1022" s="89">
        <v>44880</v>
      </c>
      <c r="B1022" s="90"/>
      <c r="C1022" s="90"/>
      <c r="D1022" s="90"/>
      <c r="E1022" s="90"/>
      <c r="F1022" s="91"/>
      <c r="G1022" s="91"/>
    </row>
    <row r="1023" spans="1:7" x14ac:dyDescent="0.3">
      <c r="A1023" s="89">
        <v>44881</v>
      </c>
      <c r="B1023" s="90">
        <v>123.93316862</v>
      </c>
      <c r="C1023" s="90">
        <v>136.01032652000001</v>
      </c>
      <c r="D1023" s="90"/>
      <c r="E1023" s="90"/>
      <c r="F1023" s="91">
        <v>125.75845547</v>
      </c>
      <c r="G1023" s="91">
        <v>125.43719926</v>
      </c>
    </row>
    <row r="1024" spans="1:7" x14ac:dyDescent="0.3">
      <c r="A1024" s="89">
        <v>44882</v>
      </c>
      <c r="B1024" s="90">
        <v>121.79036311</v>
      </c>
      <c r="C1024" s="90">
        <v>136.04504739999999</v>
      </c>
      <c r="D1024" s="90"/>
      <c r="E1024" s="90"/>
      <c r="F1024" s="91">
        <v>125.82232578</v>
      </c>
      <c r="G1024" s="91">
        <v>124.82215001</v>
      </c>
    </row>
    <row r="1025" spans="1:7" x14ac:dyDescent="0.3">
      <c r="A1025" s="89">
        <v>44883</v>
      </c>
      <c r="B1025" s="90">
        <v>122.39718658</v>
      </c>
      <c r="C1025" s="90">
        <v>135.54157806000001</v>
      </c>
      <c r="D1025" s="90"/>
      <c r="E1025" s="90"/>
      <c r="F1025" s="91">
        <v>125.88622839</v>
      </c>
      <c r="G1025" s="91">
        <v>123.87478869</v>
      </c>
    </row>
    <row r="1026" spans="1:7" x14ac:dyDescent="0.3">
      <c r="A1026" s="89">
        <v>44886</v>
      </c>
      <c r="B1026" s="90">
        <v>121.95365688</v>
      </c>
      <c r="C1026" s="90">
        <v>135.77601831999999</v>
      </c>
      <c r="D1026" s="90"/>
      <c r="E1026" s="90"/>
      <c r="F1026" s="91">
        <v>125.95016347000001</v>
      </c>
      <c r="G1026" s="91">
        <v>124.87380709</v>
      </c>
    </row>
    <row r="1027" spans="1:7" x14ac:dyDescent="0.3">
      <c r="A1027" s="89">
        <v>44887</v>
      </c>
      <c r="B1027" s="90">
        <v>121.89624892000001</v>
      </c>
      <c r="C1027" s="90">
        <v>135.06547757000001</v>
      </c>
      <c r="D1027" s="90"/>
      <c r="E1027" s="90"/>
      <c r="F1027" s="91">
        <v>126.01413103</v>
      </c>
      <c r="G1027" s="91">
        <v>124.064088</v>
      </c>
    </row>
    <row r="1028" spans="1:7" x14ac:dyDescent="0.3">
      <c r="A1028" s="89">
        <v>44888</v>
      </c>
      <c r="B1028" s="90">
        <v>121.57093711</v>
      </c>
      <c r="C1028" s="90">
        <v>134.54644974999999</v>
      </c>
      <c r="D1028" s="90"/>
      <c r="E1028" s="90"/>
      <c r="F1028" s="91">
        <v>126.07813107</v>
      </c>
      <c r="G1028" s="91">
        <v>123.84176912</v>
      </c>
    </row>
    <row r="1029" spans="1:7" x14ac:dyDescent="0.3">
      <c r="A1029" s="89">
        <v>44889</v>
      </c>
      <c r="B1029" s="90">
        <v>121.55817978</v>
      </c>
      <c r="C1029" s="90">
        <v>135.38755638000001</v>
      </c>
      <c r="D1029" s="90"/>
      <c r="E1029" s="90"/>
      <c r="F1029" s="91">
        <v>126.14216376</v>
      </c>
      <c r="G1029" s="91">
        <v>127.24386592</v>
      </c>
    </row>
    <row r="1030" spans="1:7" x14ac:dyDescent="0.3">
      <c r="A1030" s="89">
        <v>44890</v>
      </c>
      <c r="B1030" s="90">
        <v>121.30898668</v>
      </c>
      <c r="C1030" s="90">
        <v>134.68000282</v>
      </c>
      <c r="D1030" s="90"/>
      <c r="E1030" s="90"/>
      <c r="F1030" s="91">
        <v>126.20622892</v>
      </c>
      <c r="G1030" s="91">
        <v>123.99600078</v>
      </c>
    </row>
    <row r="1031" spans="1:7" x14ac:dyDescent="0.3">
      <c r="A1031" s="89">
        <v>44893</v>
      </c>
      <c r="B1031" s="90">
        <v>121.21670869</v>
      </c>
      <c r="C1031" s="90">
        <v>135.14762562999999</v>
      </c>
      <c r="D1031" s="90"/>
      <c r="E1031" s="90"/>
      <c r="F1031" s="91">
        <v>126.27032656</v>
      </c>
      <c r="G1031" s="91">
        <v>123.77463766</v>
      </c>
    </row>
    <row r="1032" spans="1:7" x14ac:dyDescent="0.3">
      <c r="A1032" s="89">
        <v>44894</v>
      </c>
      <c r="B1032" s="90">
        <v>121.24945249</v>
      </c>
      <c r="C1032" s="90">
        <v>136.68984788</v>
      </c>
      <c r="D1032" s="90"/>
      <c r="E1032" s="90"/>
      <c r="F1032" s="91">
        <v>126.33445686</v>
      </c>
      <c r="G1032" s="91">
        <v>126.19530678</v>
      </c>
    </row>
    <row r="1033" spans="1:7" x14ac:dyDescent="0.3">
      <c r="A1033" s="89">
        <v>44895</v>
      </c>
      <c r="B1033" s="90">
        <v>121.92644125</v>
      </c>
      <c r="C1033" s="90">
        <v>137.69752489999999</v>
      </c>
      <c r="D1033" s="90"/>
      <c r="E1033" s="90"/>
      <c r="F1033" s="91">
        <v>126.39861963</v>
      </c>
      <c r="G1033" s="91">
        <v>127.98896814</v>
      </c>
    </row>
    <row r="1034" spans="1:7" x14ac:dyDescent="0.3">
      <c r="A1034" s="89">
        <v>44896</v>
      </c>
      <c r="B1034" s="90">
        <v>122.38017680999999</v>
      </c>
      <c r="C1034" s="90">
        <v>137.29707898999999</v>
      </c>
      <c r="D1034" s="90"/>
      <c r="E1034" s="90"/>
      <c r="F1034" s="91">
        <v>126.46281506</v>
      </c>
      <c r="G1034" s="91">
        <v>126.21350054</v>
      </c>
    </row>
    <row r="1035" spans="1:7" x14ac:dyDescent="0.3">
      <c r="A1035" s="89">
        <v>44897</v>
      </c>
      <c r="B1035" s="90">
        <v>123.05248788999999</v>
      </c>
      <c r="C1035" s="90">
        <v>137.67163121999999</v>
      </c>
      <c r="D1035" s="90"/>
      <c r="E1035" s="90"/>
      <c r="F1035" s="91">
        <v>126.52704296</v>
      </c>
      <c r="G1035" s="91">
        <v>127.34942159000001</v>
      </c>
    </row>
    <row r="1036" spans="1:7" x14ac:dyDescent="0.3">
      <c r="A1036" s="89">
        <v>44900</v>
      </c>
      <c r="B1036" s="90">
        <v>122.85602507</v>
      </c>
      <c r="C1036" s="90">
        <v>136.93085289000001</v>
      </c>
      <c r="D1036" s="90"/>
      <c r="E1036" s="90"/>
      <c r="F1036" s="91">
        <v>126.59130351</v>
      </c>
      <c r="G1036" s="91">
        <v>124.47924483</v>
      </c>
    </row>
    <row r="1037" spans="1:7" x14ac:dyDescent="0.3">
      <c r="A1037" s="89">
        <v>44901</v>
      </c>
      <c r="B1037" s="90">
        <v>122.53751715999999</v>
      </c>
      <c r="C1037" s="90">
        <v>136.36758854000001</v>
      </c>
      <c r="D1037" s="90"/>
      <c r="E1037" s="90"/>
      <c r="F1037" s="91">
        <v>126.65559672000001</v>
      </c>
      <c r="G1037" s="91">
        <v>125.37489217</v>
      </c>
    </row>
    <row r="1038" spans="1:7" x14ac:dyDescent="0.3">
      <c r="A1038" s="89">
        <v>44902</v>
      </c>
      <c r="B1038" s="90">
        <v>122.30916103</v>
      </c>
      <c r="C1038" s="90">
        <v>136.58302405000001</v>
      </c>
      <c r="D1038" s="90"/>
      <c r="E1038" s="90"/>
      <c r="F1038" s="91">
        <v>126.71992259</v>
      </c>
      <c r="G1038" s="91">
        <v>124.10050966</v>
      </c>
    </row>
    <row r="1039" spans="1:7" x14ac:dyDescent="0.3">
      <c r="A1039" s="89">
        <v>44903</v>
      </c>
      <c r="B1039" s="90">
        <v>121.74656296000001</v>
      </c>
      <c r="C1039" s="90">
        <v>136.42381617000001</v>
      </c>
      <c r="D1039" s="90"/>
      <c r="E1039" s="90"/>
      <c r="F1039" s="91">
        <v>126.78428110999999</v>
      </c>
      <c r="G1039" s="91">
        <v>122.03023259</v>
      </c>
    </row>
    <row r="1040" spans="1:7" x14ac:dyDescent="0.3">
      <c r="A1040" s="89">
        <v>44904</v>
      </c>
      <c r="B1040" s="90">
        <v>121.88689354</v>
      </c>
      <c r="C1040" s="90">
        <v>136.04874261000001</v>
      </c>
      <c r="D1040" s="90"/>
      <c r="E1040" s="90"/>
      <c r="F1040" s="91">
        <v>126.84867228</v>
      </c>
      <c r="G1040" s="91">
        <v>122.33803598</v>
      </c>
    </row>
    <row r="1041" spans="1:7" x14ac:dyDescent="0.3">
      <c r="A1041" s="89">
        <v>44907</v>
      </c>
      <c r="B1041" s="90">
        <v>121.05724212</v>
      </c>
      <c r="C1041" s="90">
        <v>135.27782912000001</v>
      </c>
      <c r="D1041" s="90"/>
      <c r="E1041" s="90"/>
      <c r="F1041" s="91">
        <v>126.91309629</v>
      </c>
      <c r="G1041" s="91">
        <v>119.86187533</v>
      </c>
    </row>
    <row r="1042" spans="1:7" x14ac:dyDescent="0.3">
      <c r="A1042" s="89">
        <v>44908</v>
      </c>
      <c r="B1042" s="90">
        <v>120.22376349</v>
      </c>
      <c r="C1042" s="90">
        <v>134.92240240000001</v>
      </c>
      <c r="D1042" s="90"/>
      <c r="E1042" s="90"/>
      <c r="F1042" s="91">
        <v>126.97755294</v>
      </c>
      <c r="G1042" s="91">
        <v>117.80963272</v>
      </c>
    </row>
    <row r="1043" spans="1:7" x14ac:dyDescent="0.3">
      <c r="A1043" s="89">
        <v>44909</v>
      </c>
      <c r="B1043" s="90">
        <v>119.14789567</v>
      </c>
      <c r="C1043" s="90">
        <v>134.86635244999999</v>
      </c>
      <c r="D1043" s="90"/>
      <c r="E1043" s="90"/>
      <c r="F1043" s="91">
        <v>127.04204244</v>
      </c>
      <c r="G1043" s="91">
        <v>118.04413767</v>
      </c>
    </row>
    <row r="1044" spans="1:7" x14ac:dyDescent="0.3">
      <c r="A1044" s="89">
        <v>44910</v>
      </c>
      <c r="B1044" s="90">
        <v>118.47643509</v>
      </c>
      <c r="C1044" s="90">
        <v>135.10393858</v>
      </c>
      <c r="D1044" s="90"/>
      <c r="E1044" s="90"/>
      <c r="F1044" s="91">
        <v>127.10656458</v>
      </c>
      <c r="G1044" s="91">
        <v>118.03494408</v>
      </c>
    </row>
    <row r="1045" spans="1:7" x14ac:dyDescent="0.3">
      <c r="A1045" s="89">
        <v>44911</v>
      </c>
      <c r="B1045" s="90">
        <v>118.23829834</v>
      </c>
      <c r="C1045" s="90">
        <v>134.63627059999999</v>
      </c>
      <c r="D1045" s="90"/>
      <c r="E1045" s="90"/>
      <c r="F1045" s="91">
        <v>127.17111955999999</v>
      </c>
      <c r="G1045" s="91">
        <v>117.03139715</v>
      </c>
    </row>
    <row r="1046" spans="1:7" x14ac:dyDescent="0.3">
      <c r="A1046" s="89">
        <v>44914</v>
      </c>
      <c r="B1046" s="90">
        <v>117.4681811</v>
      </c>
      <c r="C1046" s="90">
        <v>134.52332781000001</v>
      </c>
      <c r="D1046" s="90"/>
      <c r="E1046" s="90"/>
      <c r="F1046" s="91">
        <v>127.23570719999999</v>
      </c>
      <c r="G1046" s="91">
        <v>119.17510919999999</v>
      </c>
    </row>
    <row r="1047" spans="1:7" x14ac:dyDescent="0.3">
      <c r="A1047" s="89">
        <v>44915</v>
      </c>
      <c r="B1047" s="90">
        <v>118.19832538</v>
      </c>
      <c r="C1047" s="90">
        <v>135.17228609</v>
      </c>
      <c r="D1047" s="90"/>
      <c r="E1047" s="90"/>
      <c r="F1047" s="91">
        <v>127.30032765999999</v>
      </c>
      <c r="G1047" s="91">
        <v>121.59225107</v>
      </c>
    </row>
    <row r="1048" spans="1:7" x14ac:dyDescent="0.3">
      <c r="A1048" s="89">
        <v>44916</v>
      </c>
      <c r="B1048" s="90">
        <v>119.05646817</v>
      </c>
      <c r="C1048" s="90">
        <v>135.11327274999999</v>
      </c>
      <c r="D1048" s="90"/>
      <c r="E1048" s="90"/>
      <c r="F1048" s="91">
        <v>127.36498096</v>
      </c>
      <c r="G1048" s="91">
        <v>122.23970547</v>
      </c>
    </row>
    <row r="1049" spans="1:7" x14ac:dyDescent="0.3">
      <c r="A1049" s="89">
        <v>44917</v>
      </c>
      <c r="B1049" s="90">
        <v>119.11685285</v>
      </c>
      <c r="C1049" s="90">
        <v>135.51659239</v>
      </c>
      <c r="D1049" s="90"/>
      <c r="E1049" s="90"/>
      <c r="F1049" s="91">
        <v>127.42966709</v>
      </c>
      <c r="G1049" s="91">
        <v>122.37440075000001</v>
      </c>
    </row>
    <row r="1050" spans="1:7" x14ac:dyDescent="0.3">
      <c r="A1050" s="89">
        <v>44918</v>
      </c>
      <c r="B1050" s="90">
        <v>119.92013914</v>
      </c>
      <c r="C1050" s="90">
        <v>136.17383186999999</v>
      </c>
      <c r="D1050" s="90"/>
      <c r="E1050" s="90"/>
      <c r="F1050" s="91">
        <v>127.49438606</v>
      </c>
      <c r="G1050" s="91">
        <v>124.81622195999999</v>
      </c>
    </row>
    <row r="1051" spans="1:7" x14ac:dyDescent="0.3">
      <c r="A1051" s="89">
        <v>44921</v>
      </c>
      <c r="B1051" s="90">
        <v>120.2161091</v>
      </c>
      <c r="C1051" s="90">
        <v>136.23274416999999</v>
      </c>
      <c r="D1051" s="90"/>
      <c r="E1051" s="90"/>
      <c r="F1051" s="91">
        <v>127.55913803</v>
      </c>
      <c r="G1051" s="91">
        <v>123.72411839999999</v>
      </c>
    </row>
    <row r="1052" spans="1:7" x14ac:dyDescent="0.3">
      <c r="A1052" s="89">
        <v>44922</v>
      </c>
      <c r="B1052" s="90">
        <v>120.53376651000001</v>
      </c>
      <c r="C1052" s="90">
        <v>136.39023366000001</v>
      </c>
      <c r="D1052" s="90"/>
      <c r="E1052" s="90"/>
      <c r="F1052" s="91">
        <v>127.62392284000001</v>
      </c>
      <c r="G1052" s="91">
        <v>123.54257903</v>
      </c>
    </row>
    <row r="1053" spans="1:7" x14ac:dyDescent="0.3">
      <c r="A1053" s="89">
        <v>44923</v>
      </c>
      <c r="B1053" s="90">
        <v>121.21670869</v>
      </c>
      <c r="C1053" s="90">
        <v>137.27612022</v>
      </c>
      <c r="D1053" s="90"/>
      <c r="E1053" s="90"/>
      <c r="F1053" s="91">
        <v>127.68874048000001</v>
      </c>
      <c r="G1053" s="91">
        <v>125.42966688999999</v>
      </c>
    </row>
    <row r="1054" spans="1:7" x14ac:dyDescent="0.3">
      <c r="A1054" s="89">
        <v>44924</v>
      </c>
      <c r="B1054" s="90">
        <v>121.9230393</v>
      </c>
      <c r="C1054" s="90">
        <v>137.3700576</v>
      </c>
      <c r="D1054" s="90"/>
      <c r="E1054" s="90"/>
      <c r="F1054" s="91">
        <v>127.75359114</v>
      </c>
      <c r="G1054" s="91">
        <v>124.85835548</v>
      </c>
    </row>
    <row r="1055" spans="1:7" x14ac:dyDescent="0.3">
      <c r="A1055" s="89">
        <v>44925</v>
      </c>
      <c r="B1055" s="90"/>
      <c r="C1055" s="90">
        <v>137.42960847000001</v>
      </c>
      <c r="D1055" s="90"/>
      <c r="E1055" s="90"/>
      <c r="F1055" s="91">
        <v>127.81847462</v>
      </c>
      <c r="G1055" s="91"/>
    </row>
    <row r="1056" spans="1:7" x14ac:dyDescent="0.3">
      <c r="A1056" s="89">
        <v>44928</v>
      </c>
      <c r="B1056" s="90">
        <v>121.66661705</v>
      </c>
      <c r="C1056" s="90">
        <v>136.50263089000001</v>
      </c>
      <c r="D1056" s="90"/>
      <c r="E1056" s="90"/>
      <c r="F1056" s="91">
        <v>127.88339112</v>
      </c>
      <c r="G1056" s="91">
        <v>121.03689190999999</v>
      </c>
    </row>
    <row r="1057" spans="1:7" x14ac:dyDescent="0.3">
      <c r="A1057" s="89">
        <v>44929</v>
      </c>
      <c r="B1057" s="90">
        <v>121.41614822</v>
      </c>
      <c r="C1057" s="90">
        <v>135.73852714</v>
      </c>
      <c r="D1057" s="90"/>
      <c r="E1057" s="90"/>
      <c r="F1057" s="91">
        <v>127.94834062</v>
      </c>
      <c r="G1057" s="91">
        <v>118.52198844999999</v>
      </c>
    </row>
    <row r="1058" spans="1:7" x14ac:dyDescent="0.3">
      <c r="A1058" s="89">
        <v>44930</v>
      </c>
      <c r="B1058" s="90">
        <v>121.06277029</v>
      </c>
      <c r="C1058" s="90">
        <v>135.40542701000001</v>
      </c>
      <c r="D1058" s="90"/>
      <c r="E1058" s="90"/>
      <c r="F1058" s="91">
        <v>128.01332314999999</v>
      </c>
      <c r="G1058" s="91">
        <v>119.85178285000001</v>
      </c>
    </row>
    <row r="1059" spans="1:7" x14ac:dyDescent="0.3">
      <c r="A1059" s="89">
        <v>44931</v>
      </c>
      <c r="B1059" s="90">
        <v>121.44378909</v>
      </c>
      <c r="C1059" s="90">
        <v>135.78879501</v>
      </c>
      <c r="D1059" s="90"/>
      <c r="E1059" s="90"/>
      <c r="F1059" s="91">
        <v>128.07833868</v>
      </c>
      <c r="G1059" s="91">
        <v>122.47657709000001</v>
      </c>
    </row>
    <row r="1060" spans="1:7" x14ac:dyDescent="0.3">
      <c r="A1060" s="89">
        <v>44932</v>
      </c>
      <c r="B1060" s="90">
        <v>121.23626992</v>
      </c>
      <c r="C1060" s="90">
        <v>136.33529289000001</v>
      </c>
      <c r="D1060" s="90"/>
      <c r="E1060" s="90"/>
      <c r="F1060" s="91">
        <v>128.14338721999999</v>
      </c>
      <c r="G1060" s="91">
        <v>123.98120910999999</v>
      </c>
    </row>
    <row r="1061" spans="1:7" x14ac:dyDescent="0.3">
      <c r="A1061" s="89">
        <v>44935</v>
      </c>
      <c r="B1061" s="90">
        <v>120.99685744</v>
      </c>
      <c r="C1061" s="90">
        <v>136.40006532000001</v>
      </c>
      <c r="D1061" s="90"/>
      <c r="E1061" s="90"/>
      <c r="F1061" s="91">
        <v>128.20846877</v>
      </c>
      <c r="G1061" s="91">
        <v>124.16993951000001</v>
      </c>
    </row>
    <row r="1062" spans="1:7" x14ac:dyDescent="0.3">
      <c r="A1062" s="89">
        <v>44936</v>
      </c>
      <c r="B1062" s="90">
        <v>120.99855841999999</v>
      </c>
      <c r="C1062" s="90">
        <v>137.27202915999999</v>
      </c>
      <c r="D1062" s="90"/>
      <c r="E1062" s="90"/>
      <c r="F1062" s="91">
        <v>128.27358333000001</v>
      </c>
      <c r="G1062" s="91">
        <v>126.08960319000001</v>
      </c>
    </row>
    <row r="1063" spans="1:7" x14ac:dyDescent="0.3">
      <c r="A1063" s="89">
        <v>44937</v>
      </c>
      <c r="B1063" s="90">
        <v>120.72980409</v>
      </c>
      <c r="C1063" s="90">
        <v>138.23870406</v>
      </c>
      <c r="D1063" s="90"/>
      <c r="E1063" s="90"/>
      <c r="F1063" s="91">
        <v>128.3387309</v>
      </c>
      <c r="G1063" s="91">
        <v>128.02432024999999</v>
      </c>
    </row>
    <row r="1064" spans="1:7" x14ac:dyDescent="0.3">
      <c r="A1064" s="89">
        <v>44938</v>
      </c>
      <c r="B1064" s="90">
        <v>120.48571391999999</v>
      </c>
      <c r="C1064" s="90">
        <v>138.61469517</v>
      </c>
      <c r="D1064" s="90"/>
      <c r="E1064" s="90"/>
      <c r="F1064" s="91">
        <v>128.40391167000001</v>
      </c>
      <c r="G1064" s="91">
        <v>127.26555279</v>
      </c>
    </row>
    <row r="1065" spans="1:7" x14ac:dyDescent="0.3">
      <c r="A1065" s="89">
        <v>44939</v>
      </c>
      <c r="B1065" s="90">
        <v>120.71577103</v>
      </c>
      <c r="C1065" s="90">
        <v>138.57926008999999</v>
      </c>
      <c r="D1065" s="90"/>
      <c r="E1065" s="90"/>
      <c r="F1065" s="91">
        <v>128.46912544</v>
      </c>
      <c r="G1065" s="91">
        <v>126.20266848</v>
      </c>
    </row>
    <row r="1066" spans="1:7" x14ac:dyDescent="0.3">
      <c r="A1066" s="89">
        <v>44942</v>
      </c>
      <c r="B1066" s="90">
        <v>120.80294609000001</v>
      </c>
      <c r="C1066" s="90">
        <v>137.95955114</v>
      </c>
      <c r="D1066" s="90"/>
      <c r="E1066" s="90"/>
      <c r="F1066" s="91">
        <v>128.53437241</v>
      </c>
      <c r="G1066" s="91">
        <v>124.26448107</v>
      </c>
    </row>
    <row r="1067" spans="1:7" x14ac:dyDescent="0.3">
      <c r="A1067" s="89">
        <v>44943</v>
      </c>
      <c r="B1067" s="90">
        <v>120.68557869</v>
      </c>
      <c r="C1067" s="90">
        <v>138.34364743</v>
      </c>
      <c r="D1067" s="90"/>
      <c r="E1067" s="90"/>
      <c r="F1067" s="91">
        <v>128.59965256000001</v>
      </c>
      <c r="G1067" s="91">
        <v>126.79779449</v>
      </c>
    </row>
    <row r="1068" spans="1:7" x14ac:dyDescent="0.3">
      <c r="A1068" s="89">
        <v>44944</v>
      </c>
      <c r="B1068" s="90">
        <v>120.71534578000001</v>
      </c>
      <c r="C1068" s="90">
        <v>138.23185096</v>
      </c>
      <c r="D1068" s="90"/>
      <c r="E1068" s="90"/>
      <c r="F1068" s="91">
        <v>128.66496573000001</v>
      </c>
      <c r="G1068" s="91">
        <v>127.69584264</v>
      </c>
    </row>
    <row r="1069" spans="1:7" x14ac:dyDescent="0.3">
      <c r="A1069" s="89">
        <v>44945</v>
      </c>
      <c r="B1069" s="90">
        <v>120.12808355</v>
      </c>
      <c r="C1069" s="90">
        <v>138.36696769</v>
      </c>
      <c r="D1069" s="90"/>
      <c r="E1069" s="90"/>
      <c r="F1069" s="91">
        <v>128.73031208</v>
      </c>
      <c r="G1069" s="91">
        <v>128.48491027</v>
      </c>
    </row>
    <row r="1070" spans="1:7" x14ac:dyDescent="0.3">
      <c r="A1070" s="89">
        <v>44946</v>
      </c>
      <c r="B1070" s="90">
        <v>120.20250128000001</v>
      </c>
      <c r="C1070" s="90">
        <v>137.50598525000001</v>
      </c>
      <c r="D1070" s="90"/>
      <c r="E1070" s="90"/>
      <c r="F1070" s="91">
        <v>128.79569162000001</v>
      </c>
      <c r="G1070" s="91">
        <v>127.4822167</v>
      </c>
    </row>
    <row r="1071" spans="1:7" x14ac:dyDescent="0.3">
      <c r="A1071" s="89">
        <v>44949</v>
      </c>
      <c r="B1071" s="90">
        <v>119.74281231000001</v>
      </c>
      <c r="C1071" s="90">
        <v>137.05891155</v>
      </c>
      <c r="D1071" s="90"/>
      <c r="E1071" s="90"/>
      <c r="F1071" s="91">
        <v>128.86110436000001</v>
      </c>
      <c r="G1071" s="91">
        <v>127.13704726</v>
      </c>
    </row>
    <row r="1072" spans="1:7" x14ac:dyDescent="0.3">
      <c r="A1072" s="89">
        <v>44950</v>
      </c>
      <c r="B1072" s="90">
        <v>119.57441559999999</v>
      </c>
      <c r="C1072" s="90">
        <v>137.67337572</v>
      </c>
      <c r="D1072" s="90"/>
      <c r="E1072" s="90"/>
      <c r="F1072" s="91">
        <v>128.92655045999999</v>
      </c>
      <c r="G1072" s="91">
        <v>128.60582653</v>
      </c>
    </row>
    <row r="1073" spans="1:7" x14ac:dyDescent="0.3">
      <c r="A1073" s="89">
        <v>44951</v>
      </c>
      <c r="B1073" s="90">
        <v>119.77172890999999</v>
      </c>
      <c r="C1073" s="90">
        <v>137.81733156999999</v>
      </c>
      <c r="D1073" s="90"/>
      <c r="E1073" s="90"/>
      <c r="F1073" s="91">
        <v>128.99202975</v>
      </c>
      <c r="G1073" s="91">
        <v>130.01890945</v>
      </c>
    </row>
    <row r="1074" spans="1:7" x14ac:dyDescent="0.3">
      <c r="A1074" s="89">
        <v>44952</v>
      </c>
      <c r="B1074" s="90">
        <v>119.46980553</v>
      </c>
      <c r="C1074" s="90">
        <v>137.53300324</v>
      </c>
      <c r="D1074" s="90"/>
      <c r="E1074" s="90"/>
      <c r="F1074" s="91">
        <v>129.05754223</v>
      </c>
      <c r="G1074" s="91">
        <v>129.91363823</v>
      </c>
    </row>
    <row r="1075" spans="1:7" x14ac:dyDescent="0.3">
      <c r="A1075" s="89">
        <v>44953</v>
      </c>
      <c r="B1075" s="90">
        <v>119.47065602000001</v>
      </c>
      <c r="C1075" s="90">
        <v>137.19683828000001</v>
      </c>
      <c r="D1075" s="90"/>
      <c r="E1075" s="90"/>
      <c r="F1075" s="91">
        <v>129.12308808</v>
      </c>
      <c r="G1075" s="91">
        <v>127.7957092</v>
      </c>
    </row>
    <row r="1076" spans="1:7" x14ac:dyDescent="0.3">
      <c r="A1076" s="89">
        <v>44956</v>
      </c>
      <c r="B1076" s="90">
        <v>119.40346744</v>
      </c>
      <c r="C1076" s="90">
        <v>137.30041476</v>
      </c>
      <c r="D1076" s="90"/>
      <c r="E1076" s="90"/>
      <c r="F1076" s="91">
        <v>129.18866711999999</v>
      </c>
      <c r="G1076" s="91">
        <v>127.74661222</v>
      </c>
    </row>
    <row r="1077" spans="1:7" x14ac:dyDescent="0.3">
      <c r="A1077" s="89">
        <v>44957</v>
      </c>
      <c r="B1077" s="90">
        <v>119.96734124</v>
      </c>
      <c r="C1077" s="90">
        <v>137.42844521000001</v>
      </c>
      <c r="D1077" s="90"/>
      <c r="E1077" s="90"/>
      <c r="F1077" s="91">
        <v>129.25427952999999</v>
      </c>
      <c r="G1077" s="91">
        <v>129.06367441</v>
      </c>
    </row>
    <row r="1078" spans="1:7" x14ac:dyDescent="0.3">
      <c r="A1078" s="89">
        <v>44958</v>
      </c>
      <c r="B1078" s="90">
        <v>119.36689644</v>
      </c>
      <c r="C1078" s="90">
        <v>137.53598303000001</v>
      </c>
      <c r="D1078" s="90"/>
      <c r="E1078" s="90"/>
      <c r="F1078" s="91">
        <v>129.31992529999999</v>
      </c>
      <c r="G1078" s="91">
        <v>127.5196624</v>
      </c>
    </row>
    <row r="1079" spans="1:7" x14ac:dyDescent="0.3">
      <c r="A1079" s="89">
        <v>44959</v>
      </c>
      <c r="B1079" s="90">
        <v>119.67009555</v>
      </c>
      <c r="C1079" s="90">
        <v>137.40513698000001</v>
      </c>
      <c r="D1079" s="90"/>
      <c r="E1079" s="90"/>
      <c r="F1079" s="91">
        <v>129.38560426000001</v>
      </c>
      <c r="G1079" s="91">
        <v>125.32035639999999</v>
      </c>
    </row>
    <row r="1080" spans="1:7" x14ac:dyDescent="0.3">
      <c r="A1080" s="89">
        <v>44960</v>
      </c>
      <c r="B1080" s="90">
        <v>119.73558315</v>
      </c>
      <c r="C1080" s="90">
        <v>136.75155326000001</v>
      </c>
      <c r="D1080" s="90"/>
      <c r="E1080" s="90"/>
      <c r="F1080" s="91">
        <v>129.45131660000001</v>
      </c>
      <c r="G1080" s="91">
        <v>123.48030607</v>
      </c>
    </row>
    <row r="1081" spans="1:7" x14ac:dyDescent="0.3">
      <c r="A1081" s="89">
        <v>44963</v>
      </c>
      <c r="B1081" s="90">
        <v>119.54124656</v>
      </c>
      <c r="C1081" s="90">
        <v>137.34338614999999</v>
      </c>
      <c r="D1081" s="90"/>
      <c r="E1081" s="90"/>
      <c r="F1081" s="91">
        <v>129.51706229999999</v>
      </c>
      <c r="G1081" s="91">
        <v>123.70571983000001</v>
      </c>
    </row>
    <row r="1082" spans="1:7" x14ac:dyDescent="0.3">
      <c r="A1082" s="89">
        <v>44964</v>
      </c>
      <c r="B1082" s="90">
        <v>119.27291747</v>
      </c>
      <c r="C1082" s="90">
        <v>137.53524788999999</v>
      </c>
      <c r="D1082" s="90"/>
      <c r="E1082" s="90"/>
      <c r="F1082" s="91">
        <v>129.58284154</v>
      </c>
      <c r="G1082" s="91">
        <v>122.69095399</v>
      </c>
    </row>
    <row r="1083" spans="1:7" x14ac:dyDescent="0.3">
      <c r="A1083" s="89">
        <v>44965</v>
      </c>
      <c r="B1083" s="90">
        <v>118.99650874</v>
      </c>
      <c r="C1083" s="90">
        <v>138.12515224000001</v>
      </c>
      <c r="D1083" s="90"/>
      <c r="E1083" s="90"/>
      <c r="F1083" s="91">
        <v>129.64865416000001</v>
      </c>
      <c r="G1083" s="91">
        <v>125.10513752</v>
      </c>
    </row>
    <row r="1084" spans="1:7" x14ac:dyDescent="0.3">
      <c r="A1084" s="89">
        <v>44966</v>
      </c>
      <c r="B1084" s="90">
        <v>118.70436598000001</v>
      </c>
      <c r="C1084" s="90">
        <v>137.79384648999999</v>
      </c>
      <c r="D1084" s="90"/>
      <c r="E1084" s="90"/>
      <c r="F1084" s="91">
        <v>129.71450014000001</v>
      </c>
      <c r="G1084" s="91">
        <v>122.89385027</v>
      </c>
    </row>
    <row r="1085" spans="1:7" x14ac:dyDescent="0.3">
      <c r="A1085" s="89">
        <v>44967</v>
      </c>
      <c r="B1085" s="90">
        <v>118.45262141000001</v>
      </c>
      <c r="C1085" s="90">
        <v>138.09645499999999</v>
      </c>
      <c r="D1085" s="90"/>
      <c r="E1085" s="90"/>
      <c r="F1085" s="91">
        <v>129.78037967</v>
      </c>
      <c r="G1085" s="91">
        <v>122.97374807</v>
      </c>
    </row>
    <row r="1086" spans="1:7" x14ac:dyDescent="0.3">
      <c r="A1086" s="89">
        <v>44970</v>
      </c>
      <c r="B1086" s="90">
        <v>117.97974987000001</v>
      </c>
      <c r="C1086" s="90">
        <v>138.13045971</v>
      </c>
      <c r="D1086" s="90"/>
      <c r="E1086" s="90"/>
      <c r="F1086" s="91">
        <v>129.84629257</v>
      </c>
      <c r="G1086" s="91">
        <v>123.83644411</v>
      </c>
    </row>
    <row r="1087" spans="1:7" x14ac:dyDescent="0.3">
      <c r="A1087" s="89">
        <v>44971</v>
      </c>
      <c r="B1087" s="90">
        <v>118.16260487</v>
      </c>
      <c r="C1087" s="90">
        <v>138.46403240999999</v>
      </c>
      <c r="D1087" s="90"/>
      <c r="E1087" s="90"/>
      <c r="F1087" s="91">
        <v>129.91223901000001</v>
      </c>
      <c r="G1087" s="91">
        <v>122.71266362</v>
      </c>
    </row>
    <row r="1088" spans="1:7" x14ac:dyDescent="0.3">
      <c r="A1088" s="89">
        <v>44972</v>
      </c>
      <c r="B1088" s="90">
        <v>118.34163268</v>
      </c>
      <c r="C1088" s="90">
        <v>139.54559348000001</v>
      </c>
      <c r="D1088" s="90"/>
      <c r="E1088" s="90"/>
      <c r="F1088" s="91">
        <v>129.97821882</v>
      </c>
      <c r="G1088" s="91">
        <v>124.70536404000001</v>
      </c>
    </row>
    <row r="1089" spans="1:7" x14ac:dyDescent="0.3">
      <c r="A1089" s="89">
        <v>44973</v>
      </c>
      <c r="B1089" s="90">
        <v>118.24807894999999</v>
      </c>
      <c r="C1089" s="90">
        <v>139.72667344999999</v>
      </c>
      <c r="D1089" s="90"/>
      <c r="E1089" s="90"/>
      <c r="F1089" s="91">
        <v>130.04423217999999</v>
      </c>
      <c r="G1089" s="91">
        <v>125.09372517</v>
      </c>
    </row>
    <row r="1090" spans="1:7" x14ac:dyDescent="0.3">
      <c r="A1090" s="89">
        <v>44974</v>
      </c>
      <c r="B1090" s="90">
        <v>118.95781152000001</v>
      </c>
      <c r="C1090" s="90">
        <v>140.19237636</v>
      </c>
      <c r="D1090" s="90"/>
      <c r="E1090" s="90"/>
      <c r="F1090" s="91">
        <v>130.11027908</v>
      </c>
      <c r="G1090" s="91">
        <v>124.22381534</v>
      </c>
    </row>
    <row r="1091" spans="1:7" x14ac:dyDescent="0.3">
      <c r="A1091" s="89">
        <v>44977</v>
      </c>
      <c r="B1091" s="90"/>
      <c r="C1091" s="90"/>
      <c r="D1091" s="90"/>
      <c r="E1091" s="90"/>
      <c r="F1091" s="91"/>
      <c r="G1091" s="91"/>
    </row>
    <row r="1092" spans="1:7" x14ac:dyDescent="0.3">
      <c r="A1092" s="89">
        <v>44978</v>
      </c>
      <c r="B1092" s="90"/>
      <c r="C1092" s="90"/>
      <c r="D1092" s="90"/>
      <c r="E1092" s="90"/>
      <c r="F1092" s="91"/>
      <c r="G1092" s="91"/>
    </row>
    <row r="1093" spans="1:7" x14ac:dyDescent="0.3">
      <c r="A1093" s="89">
        <v>44979</v>
      </c>
      <c r="B1093" s="90">
        <v>118.97694751</v>
      </c>
      <c r="C1093" s="90">
        <v>139.68403218</v>
      </c>
      <c r="D1093" s="90"/>
      <c r="E1093" s="90"/>
      <c r="F1093" s="91">
        <v>130.17635953000001</v>
      </c>
      <c r="G1093" s="91">
        <v>121.91987530999999</v>
      </c>
    </row>
    <row r="1094" spans="1:7" x14ac:dyDescent="0.3">
      <c r="A1094" s="89">
        <v>44980</v>
      </c>
      <c r="B1094" s="90">
        <v>118.79154104</v>
      </c>
      <c r="C1094" s="90">
        <v>139.51023570999999</v>
      </c>
      <c r="D1094" s="90"/>
      <c r="E1094" s="90"/>
      <c r="F1094" s="91">
        <v>130.24247353000001</v>
      </c>
      <c r="G1094" s="91">
        <v>122.42144965</v>
      </c>
    </row>
    <row r="1095" spans="1:7" x14ac:dyDescent="0.3">
      <c r="A1095" s="89">
        <v>44981</v>
      </c>
      <c r="B1095" s="90">
        <v>119.20062595</v>
      </c>
      <c r="C1095" s="90">
        <v>139.15341558</v>
      </c>
      <c r="D1095" s="90"/>
      <c r="E1095" s="90"/>
      <c r="F1095" s="91">
        <v>130.30862107999999</v>
      </c>
      <c r="G1095" s="91">
        <v>120.37969776</v>
      </c>
    </row>
    <row r="1096" spans="1:7" x14ac:dyDescent="0.3">
      <c r="A1096" s="89">
        <v>44984</v>
      </c>
      <c r="B1096" s="90">
        <v>119.41154708000001</v>
      </c>
      <c r="C1096" s="90">
        <v>139.58447566999999</v>
      </c>
      <c r="D1096" s="90"/>
      <c r="E1096" s="90"/>
      <c r="F1096" s="91">
        <v>130.37480234</v>
      </c>
      <c r="G1096" s="91">
        <v>120.28027494</v>
      </c>
    </row>
    <row r="1097" spans="1:7" x14ac:dyDescent="0.3">
      <c r="A1097" s="89">
        <v>44985</v>
      </c>
      <c r="B1097" s="90">
        <v>119.42515489</v>
      </c>
      <c r="C1097" s="90">
        <v>139.18985910000001</v>
      </c>
      <c r="D1097" s="90"/>
      <c r="E1097" s="90"/>
      <c r="F1097" s="91">
        <v>130.44101716</v>
      </c>
      <c r="G1097" s="91">
        <v>119.39377568</v>
      </c>
    </row>
    <row r="1098" spans="1:7" x14ac:dyDescent="0.3">
      <c r="A1098" s="89">
        <v>44986</v>
      </c>
      <c r="B1098" s="90">
        <v>119.43833746</v>
      </c>
      <c r="C1098" s="90">
        <v>139.13107463</v>
      </c>
      <c r="D1098" s="90"/>
      <c r="E1098" s="90"/>
      <c r="F1098" s="91">
        <v>130.50726552</v>
      </c>
      <c r="G1098" s="91">
        <v>118.77109165</v>
      </c>
    </row>
    <row r="1099" spans="1:7" x14ac:dyDescent="0.3">
      <c r="A1099" s="89">
        <v>44987</v>
      </c>
      <c r="B1099" s="90">
        <v>119.53529313999999</v>
      </c>
      <c r="C1099" s="90">
        <v>138.72530386</v>
      </c>
      <c r="D1099" s="90"/>
      <c r="E1099" s="90"/>
      <c r="F1099" s="91">
        <v>130.57354760999999</v>
      </c>
      <c r="G1099" s="91">
        <v>117.56607071000001</v>
      </c>
    </row>
    <row r="1100" spans="1:7" x14ac:dyDescent="0.3">
      <c r="A1100" s="89">
        <v>44988</v>
      </c>
      <c r="B1100" s="90">
        <v>119.97627137000001</v>
      </c>
      <c r="C1100" s="90">
        <v>138.80552768999999</v>
      </c>
      <c r="D1100" s="90"/>
      <c r="E1100" s="90"/>
      <c r="F1100" s="91">
        <v>130.63986342000001</v>
      </c>
      <c r="G1100" s="91">
        <v>118.18092654</v>
      </c>
    </row>
    <row r="1101" spans="1:7" x14ac:dyDescent="0.3">
      <c r="A1101" s="89">
        <v>44991</v>
      </c>
      <c r="B1101" s="90">
        <v>119.56718644999999</v>
      </c>
      <c r="C1101" s="90">
        <v>139.02339216999999</v>
      </c>
      <c r="D1101" s="90"/>
      <c r="E1101" s="90"/>
      <c r="F1101" s="91">
        <v>130.70621277999999</v>
      </c>
      <c r="G1101" s="91">
        <v>119.13024491</v>
      </c>
    </row>
    <row r="1102" spans="1:7" x14ac:dyDescent="0.3">
      <c r="A1102" s="89">
        <v>44992</v>
      </c>
      <c r="B1102" s="90">
        <v>119.45534723</v>
      </c>
      <c r="C1102" s="90">
        <v>139.39883861999999</v>
      </c>
      <c r="D1102" s="90"/>
      <c r="E1102" s="90"/>
      <c r="F1102" s="91">
        <v>130.77259586</v>
      </c>
      <c r="G1102" s="91">
        <v>118.59274954999999</v>
      </c>
    </row>
    <row r="1103" spans="1:7" x14ac:dyDescent="0.3">
      <c r="A1103" s="89">
        <v>44993</v>
      </c>
      <c r="B1103" s="90">
        <v>119.00033594</v>
      </c>
      <c r="C1103" s="90">
        <v>139.8501847</v>
      </c>
      <c r="D1103" s="90"/>
      <c r="E1103" s="90"/>
      <c r="F1103" s="91">
        <v>130.83901266999999</v>
      </c>
      <c r="G1103" s="91">
        <v>121.22383594</v>
      </c>
    </row>
    <row r="1104" spans="1:7" x14ac:dyDescent="0.3">
      <c r="A1104" s="89">
        <v>44994</v>
      </c>
      <c r="B1104" s="90">
        <v>118.72010001</v>
      </c>
      <c r="C1104" s="90">
        <v>140.59243667999999</v>
      </c>
      <c r="D1104" s="90"/>
      <c r="E1104" s="90"/>
      <c r="F1104" s="91">
        <v>130.90546320000001</v>
      </c>
      <c r="G1104" s="91">
        <v>119.55222866</v>
      </c>
    </row>
    <row r="1105" spans="1:7" x14ac:dyDescent="0.3">
      <c r="A1105" s="89">
        <v>44995</v>
      </c>
      <c r="B1105" s="90">
        <v>118.57976943</v>
      </c>
      <c r="C1105" s="90">
        <v>140.43688105000001</v>
      </c>
      <c r="D1105" s="90"/>
      <c r="E1105" s="90"/>
      <c r="F1105" s="91">
        <v>130.97194746</v>
      </c>
      <c r="G1105" s="91">
        <v>117.89898581999999</v>
      </c>
    </row>
    <row r="1106" spans="1:7" x14ac:dyDescent="0.3">
      <c r="A1106" s="89">
        <v>44998</v>
      </c>
      <c r="B1106" s="90">
        <v>117.90958457000001</v>
      </c>
      <c r="C1106" s="90">
        <v>140.94443093000001</v>
      </c>
      <c r="D1106" s="90"/>
      <c r="E1106" s="90"/>
      <c r="F1106" s="91">
        <v>131.03846562000001</v>
      </c>
      <c r="G1106" s="91">
        <v>117.33367072999999</v>
      </c>
    </row>
    <row r="1107" spans="1:7" x14ac:dyDescent="0.3">
      <c r="A1107" s="89">
        <v>44999</v>
      </c>
      <c r="B1107" s="90">
        <v>117.99888586</v>
      </c>
      <c r="C1107" s="90">
        <v>140.64671791999999</v>
      </c>
      <c r="D1107" s="90"/>
      <c r="E1107" s="90"/>
      <c r="F1107" s="91">
        <v>131.1050175</v>
      </c>
      <c r="G1107" s="91">
        <v>117.11864528</v>
      </c>
    </row>
    <row r="1108" spans="1:7" x14ac:dyDescent="0.3">
      <c r="A1108" s="89">
        <v>45000</v>
      </c>
      <c r="B1108" s="90">
        <v>118.13538923999999</v>
      </c>
      <c r="C1108" s="90">
        <v>140.90539365000001</v>
      </c>
      <c r="D1108" s="90"/>
      <c r="E1108" s="90"/>
      <c r="F1108" s="91">
        <v>131.17160311999999</v>
      </c>
      <c r="G1108" s="91">
        <v>116.82630487</v>
      </c>
    </row>
    <row r="1109" spans="1:7" x14ac:dyDescent="0.3">
      <c r="A1109" s="89">
        <v>45001</v>
      </c>
      <c r="B1109" s="90">
        <v>118.09669202000001</v>
      </c>
      <c r="C1109" s="90">
        <v>141.19123213</v>
      </c>
      <c r="D1109" s="90"/>
      <c r="E1109" s="90"/>
      <c r="F1109" s="91">
        <v>131.23822263</v>
      </c>
      <c r="G1109" s="91">
        <v>117.69015012</v>
      </c>
    </row>
    <row r="1110" spans="1:7" x14ac:dyDescent="0.3">
      <c r="A1110" s="89">
        <v>45002</v>
      </c>
      <c r="B1110" s="90">
        <v>118.04906467000001</v>
      </c>
      <c r="C1110" s="90">
        <v>141.54093438999999</v>
      </c>
      <c r="D1110" s="90"/>
      <c r="E1110" s="90"/>
      <c r="F1110" s="91">
        <v>131.30487586999999</v>
      </c>
      <c r="G1110" s="91">
        <v>116.03674798</v>
      </c>
    </row>
    <row r="1111" spans="1:7" x14ac:dyDescent="0.3">
      <c r="A1111" s="89">
        <v>45005</v>
      </c>
      <c r="B1111" s="90">
        <v>117.71694895</v>
      </c>
      <c r="C1111" s="90">
        <v>141.61960503</v>
      </c>
      <c r="D1111" s="90"/>
      <c r="E1111" s="90"/>
      <c r="F1111" s="91">
        <v>131.37156300999999</v>
      </c>
      <c r="G1111" s="91">
        <v>114.83220493</v>
      </c>
    </row>
    <row r="1112" spans="1:7" x14ac:dyDescent="0.3">
      <c r="A1112" s="89">
        <v>45006</v>
      </c>
      <c r="B1112" s="90">
        <v>117.77052972</v>
      </c>
      <c r="C1112" s="90">
        <v>141.54433510000001</v>
      </c>
      <c r="D1112" s="90"/>
      <c r="E1112" s="90"/>
      <c r="F1112" s="91">
        <v>131.43828406</v>
      </c>
      <c r="G1112" s="91">
        <v>114.9178146</v>
      </c>
    </row>
    <row r="1113" spans="1:7" x14ac:dyDescent="0.3">
      <c r="A1113" s="89">
        <v>45007</v>
      </c>
      <c r="B1113" s="90">
        <v>117.72587908</v>
      </c>
      <c r="C1113" s="90">
        <v>141.94996997000001</v>
      </c>
      <c r="D1113" s="90"/>
      <c r="E1113" s="90"/>
      <c r="F1113" s="91">
        <v>131.50503900000001</v>
      </c>
      <c r="G1113" s="91">
        <v>114.03315861</v>
      </c>
    </row>
    <row r="1114" spans="1:7" x14ac:dyDescent="0.3">
      <c r="A1114" s="89">
        <v>45008</v>
      </c>
      <c r="B1114" s="90">
        <v>117.39588959</v>
      </c>
      <c r="C1114" s="90">
        <v>141.94846705</v>
      </c>
      <c r="D1114" s="90"/>
      <c r="E1114" s="90"/>
      <c r="F1114" s="91">
        <v>131.57182786000001</v>
      </c>
      <c r="G1114" s="91">
        <v>111.42266678</v>
      </c>
    </row>
    <row r="1115" spans="1:7" x14ac:dyDescent="0.3">
      <c r="A1115" s="89">
        <v>45009</v>
      </c>
      <c r="B1115" s="90">
        <v>117.80369877</v>
      </c>
      <c r="C1115" s="90">
        <v>142.51125343000001</v>
      </c>
      <c r="D1115" s="90"/>
      <c r="E1115" s="90"/>
      <c r="F1115" s="91">
        <v>131.63865061000001</v>
      </c>
      <c r="G1115" s="91">
        <v>112.45003969</v>
      </c>
    </row>
    <row r="1116" spans="1:7" x14ac:dyDescent="0.3">
      <c r="A1116" s="89">
        <v>45012</v>
      </c>
      <c r="B1116" s="90">
        <v>117.67655075</v>
      </c>
      <c r="C1116" s="90">
        <v>142.82023692000001</v>
      </c>
      <c r="D1116" s="90"/>
      <c r="E1116" s="90"/>
      <c r="F1116" s="91">
        <v>131.70550727</v>
      </c>
      <c r="G1116" s="91">
        <v>113.40717488999999</v>
      </c>
    </row>
    <row r="1117" spans="1:7" x14ac:dyDescent="0.3">
      <c r="A1117" s="89">
        <v>45013</v>
      </c>
      <c r="B1117" s="90">
        <v>117.52771529</v>
      </c>
      <c r="C1117" s="90">
        <v>142.64209563</v>
      </c>
      <c r="D1117" s="90"/>
      <c r="E1117" s="90"/>
      <c r="F1117" s="91">
        <v>131.77239782999999</v>
      </c>
      <c r="G1117" s="91">
        <v>115.13054165</v>
      </c>
    </row>
    <row r="1118" spans="1:7" x14ac:dyDescent="0.3">
      <c r="A1118" s="89">
        <v>45014</v>
      </c>
      <c r="B1118" s="90">
        <v>116.70359203</v>
      </c>
      <c r="C1118" s="90">
        <v>142.57331409</v>
      </c>
      <c r="D1118" s="90"/>
      <c r="E1118" s="90"/>
      <c r="F1118" s="91">
        <v>131.83932247999999</v>
      </c>
      <c r="G1118" s="91">
        <v>115.82168839000001</v>
      </c>
    </row>
    <row r="1119" spans="1:7" x14ac:dyDescent="0.3">
      <c r="A1119" s="89">
        <v>45015</v>
      </c>
      <c r="B1119" s="90">
        <v>116.35191508</v>
      </c>
      <c r="C1119" s="90">
        <v>143.00356371000001</v>
      </c>
      <c r="D1119" s="90"/>
      <c r="E1119" s="90"/>
      <c r="F1119" s="91">
        <v>131.90628101999999</v>
      </c>
      <c r="G1119" s="91">
        <v>118.00736329</v>
      </c>
    </row>
    <row r="1120" spans="1:7" x14ac:dyDescent="0.3">
      <c r="A1120" s="89">
        <v>45016</v>
      </c>
      <c r="B1120" s="90">
        <v>117.40822167</v>
      </c>
      <c r="C1120" s="90">
        <v>142.89740961000001</v>
      </c>
      <c r="D1120" s="90"/>
      <c r="E1120" s="90"/>
      <c r="F1120" s="91">
        <v>131.97327365000001</v>
      </c>
      <c r="G1120" s="91">
        <v>115.9237282</v>
      </c>
    </row>
    <row r="1121" spans="1:7" x14ac:dyDescent="0.3">
      <c r="A1121" s="89">
        <v>45019</v>
      </c>
      <c r="B1121" s="90">
        <v>117.07440497</v>
      </c>
      <c r="C1121" s="90">
        <v>143.19587873</v>
      </c>
      <c r="D1121" s="90"/>
      <c r="E1121" s="90"/>
      <c r="F1121" s="91">
        <v>132.04030036</v>
      </c>
      <c r="G1121" s="91">
        <v>115.49588467</v>
      </c>
    </row>
    <row r="1122" spans="1:7" x14ac:dyDescent="0.3">
      <c r="A1122" s="89">
        <v>45020</v>
      </c>
      <c r="B1122" s="90">
        <v>117.40992264</v>
      </c>
      <c r="C1122" s="90">
        <v>143.47096465000001</v>
      </c>
      <c r="D1122" s="90"/>
      <c r="E1122" s="90"/>
      <c r="F1122" s="91">
        <v>132.10736098000001</v>
      </c>
      <c r="G1122" s="91">
        <v>115.90922098</v>
      </c>
    </row>
    <row r="1123" spans="1:7" x14ac:dyDescent="0.3">
      <c r="A1123" s="89">
        <v>45021</v>
      </c>
      <c r="B1123" s="90">
        <v>117.37845457</v>
      </c>
      <c r="C1123" s="90">
        <v>143.66856842000001</v>
      </c>
      <c r="D1123" s="90"/>
      <c r="E1123" s="90"/>
      <c r="F1123" s="91">
        <v>132.17445566999999</v>
      </c>
      <c r="G1123" s="91">
        <v>114.89473959</v>
      </c>
    </row>
    <row r="1124" spans="1:7" x14ac:dyDescent="0.3">
      <c r="A1124" s="89">
        <v>45022</v>
      </c>
      <c r="B1124" s="90">
        <v>117.38355749999999</v>
      </c>
      <c r="C1124" s="90">
        <v>143.45072819000001</v>
      </c>
      <c r="D1124" s="90"/>
      <c r="E1124" s="90"/>
      <c r="F1124" s="91">
        <v>132.24158445</v>
      </c>
      <c r="G1124" s="91">
        <v>114.71710294</v>
      </c>
    </row>
    <row r="1125" spans="1:7" x14ac:dyDescent="0.3">
      <c r="A1125" s="89">
        <v>45023</v>
      </c>
      <c r="B1125" s="90"/>
      <c r="C1125" s="90"/>
      <c r="D1125" s="90"/>
      <c r="E1125" s="90"/>
      <c r="F1125" s="91"/>
      <c r="G1125" s="91"/>
    </row>
    <row r="1126" spans="1:7" x14ac:dyDescent="0.3">
      <c r="A1126" s="89">
        <v>45026</v>
      </c>
      <c r="B1126" s="90">
        <v>117.39759056</v>
      </c>
      <c r="C1126" s="90">
        <v>143.28968452000001</v>
      </c>
      <c r="D1126" s="90"/>
      <c r="E1126" s="90"/>
      <c r="F1126" s="91">
        <v>132.30874731</v>
      </c>
      <c r="G1126" s="91">
        <v>115.88326728</v>
      </c>
    </row>
    <row r="1127" spans="1:7" x14ac:dyDescent="0.3">
      <c r="A1127" s="89">
        <v>45027</v>
      </c>
      <c r="B1127" s="90">
        <v>117.5923524</v>
      </c>
      <c r="C1127" s="90">
        <v>143.96718468</v>
      </c>
      <c r="D1127" s="90"/>
      <c r="E1127" s="90"/>
      <c r="F1127" s="91">
        <v>132.37594425</v>
      </c>
      <c r="G1127" s="91">
        <v>120.85226904</v>
      </c>
    </row>
    <row r="1128" spans="1:7" x14ac:dyDescent="0.3">
      <c r="A1128" s="89">
        <v>45028</v>
      </c>
      <c r="B1128" s="90">
        <v>117.79221717999999</v>
      </c>
      <c r="C1128" s="90">
        <v>144.16432854000001</v>
      </c>
      <c r="D1128" s="90"/>
      <c r="E1128" s="90"/>
      <c r="F1128" s="91">
        <v>132.44317545000001</v>
      </c>
      <c r="G1128" s="91">
        <v>121.62137928999999</v>
      </c>
    </row>
    <row r="1129" spans="1:7" x14ac:dyDescent="0.3">
      <c r="A1129" s="89">
        <v>45029</v>
      </c>
      <c r="B1129" s="90">
        <v>117.77988508999999</v>
      </c>
      <c r="C1129" s="90">
        <v>144.84887681000001</v>
      </c>
      <c r="D1129" s="90"/>
      <c r="E1129" s="90"/>
      <c r="F1129" s="91">
        <v>132.51044074000001</v>
      </c>
      <c r="G1129" s="91">
        <v>121.12999981999999</v>
      </c>
    </row>
    <row r="1130" spans="1:7" x14ac:dyDescent="0.3">
      <c r="A1130" s="89">
        <v>45030</v>
      </c>
      <c r="B1130" s="90">
        <v>118.28039751</v>
      </c>
      <c r="C1130" s="90">
        <v>144.96612805000001</v>
      </c>
      <c r="D1130" s="90"/>
      <c r="E1130" s="90"/>
      <c r="F1130" s="91">
        <v>132.5777401</v>
      </c>
      <c r="G1130" s="91">
        <v>120.92692149</v>
      </c>
    </row>
    <row r="1131" spans="1:7" x14ac:dyDescent="0.3">
      <c r="A1131" s="89">
        <v>45033</v>
      </c>
      <c r="B1131" s="90">
        <v>118.94845615</v>
      </c>
      <c r="C1131" s="90">
        <v>145.14644290000001</v>
      </c>
      <c r="D1131" s="90"/>
      <c r="E1131" s="90"/>
      <c r="F1131" s="91">
        <v>132.64507373000001</v>
      </c>
      <c r="G1131" s="91">
        <v>120.62687803999999</v>
      </c>
    </row>
    <row r="1132" spans="1:7" x14ac:dyDescent="0.3">
      <c r="A1132" s="89">
        <v>45034</v>
      </c>
      <c r="B1132" s="90">
        <v>119.46555309</v>
      </c>
      <c r="C1132" s="90">
        <v>144.95798078999999</v>
      </c>
      <c r="D1132" s="90"/>
      <c r="E1132" s="90"/>
      <c r="F1132" s="91">
        <v>132.71244161000001</v>
      </c>
      <c r="G1132" s="91">
        <v>120.79477494</v>
      </c>
    </row>
    <row r="1133" spans="1:7" x14ac:dyDescent="0.3">
      <c r="A1133" s="89">
        <v>45035</v>
      </c>
      <c r="B1133" s="90">
        <v>119.45152003</v>
      </c>
      <c r="C1133" s="90">
        <v>144.43192066</v>
      </c>
      <c r="D1133" s="90"/>
      <c r="E1133" s="90"/>
      <c r="F1133" s="91">
        <v>132.77984358</v>
      </c>
      <c r="G1133" s="91">
        <v>118.23434725</v>
      </c>
    </row>
    <row r="1134" spans="1:7" x14ac:dyDescent="0.3">
      <c r="A1134" s="89">
        <v>45036</v>
      </c>
      <c r="B1134" s="90">
        <v>119.66116542</v>
      </c>
      <c r="C1134" s="90">
        <v>144.92071376000001</v>
      </c>
      <c r="D1134" s="90"/>
      <c r="E1134" s="90"/>
      <c r="F1134" s="91">
        <v>132.84727981</v>
      </c>
      <c r="G1134" s="91">
        <v>118.75078154000001</v>
      </c>
    </row>
    <row r="1135" spans="1:7" x14ac:dyDescent="0.3">
      <c r="A1135" s="89">
        <v>45037</v>
      </c>
      <c r="B1135" s="90"/>
      <c r="C1135" s="90"/>
      <c r="D1135" s="90"/>
      <c r="E1135" s="90"/>
      <c r="F1135" s="91"/>
      <c r="G1135" s="91"/>
    </row>
    <row r="1136" spans="1:7" x14ac:dyDescent="0.3">
      <c r="A1136" s="89">
        <v>45040</v>
      </c>
      <c r="B1136" s="90">
        <v>119.75854634</v>
      </c>
      <c r="C1136" s="90">
        <v>145.16867794999999</v>
      </c>
      <c r="D1136" s="90"/>
      <c r="E1136" s="90"/>
      <c r="F1136" s="91">
        <v>132.91475029</v>
      </c>
      <c r="G1136" s="91">
        <v>118.27262355000001</v>
      </c>
    </row>
    <row r="1137" spans="1:7" x14ac:dyDescent="0.3">
      <c r="A1137" s="89">
        <v>45041</v>
      </c>
      <c r="B1137" s="90">
        <v>119.70539082000001</v>
      </c>
      <c r="C1137" s="90">
        <v>145.56098119999999</v>
      </c>
      <c r="D1137" s="90"/>
      <c r="E1137" s="90"/>
      <c r="F1137" s="91">
        <v>132.98225504000001</v>
      </c>
      <c r="G1137" s="91">
        <v>117.44600782000001</v>
      </c>
    </row>
    <row r="1138" spans="1:7" x14ac:dyDescent="0.3">
      <c r="A1138" s="89">
        <v>45042</v>
      </c>
      <c r="B1138" s="90">
        <v>119.80022027</v>
      </c>
      <c r="C1138" s="90">
        <v>145.85167605000001</v>
      </c>
      <c r="D1138" s="90"/>
      <c r="E1138" s="90"/>
      <c r="F1138" s="91">
        <v>133.04979405</v>
      </c>
      <c r="G1138" s="91">
        <v>116.41287754</v>
      </c>
    </row>
    <row r="1139" spans="1:7" x14ac:dyDescent="0.3">
      <c r="A1139" s="89">
        <v>45043</v>
      </c>
      <c r="B1139" s="90">
        <v>120.22674019999999</v>
      </c>
      <c r="C1139" s="90">
        <v>146.05672708</v>
      </c>
      <c r="D1139" s="90"/>
      <c r="E1139" s="90"/>
      <c r="F1139" s="91">
        <v>133.1173675</v>
      </c>
      <c r="G1139" s="91">
        <v>117.10832524</v>
      </c>
    </row>
    <row r="1140" spans="1:7" x14ac:dyDescent="0.3">
      <c r="A1140" s="89">
        <v>45044</v>
      </c>
      <c r="B1140" s="90">
        <v>121.54457197000001</v>
      </c>
      <c r="C1140" s="90">
        <v>145.78440952</v>
      </c>
      <c r="D1140" s="90"/>
      <c r="E1140" s="90"/>
      <c r="F1140" s="91">
        <v>133.1849752</v>
      </c>
      <c r="G1140" s="91">
        <v>118.82452373</v>
      </c>
    </row>
    <row r="1141" spans="1:7" x14ac:dyDescent="0.3">
      <c r="A1141" s="89">
        <v>45047</v>
      </c>
      <c r="B1141" s="90"/>
      <c r="C1141" s="90"/>
      <c r="D1141" s="90"/>
      <c r="E1141" s="90"/>
      <c r="F1141" s="91"/>
      <c r="G1141" s="91"/>
    </row>
    <row r="1142" spans="1:7" x14ac:dyDescent="0.3">
      <c r="A1142" s="89">
        <v>45048</v>
      </c>
      <c r="B1142" s="90">
        <v>121.60410615000001</v>
      </c>
      <c r="C1142" s="90">
        <v>145.71658263</v>
      </c>
      <c r="D1142" s="90"/>
      <c r="E1142" s="90"/>
      <c r="F1142" s="91">
        <v>133.25261717000001</v>
      </c>
      <c r="G1142" s="91">
        <v>115.9746457</v>
      </c>
    </row>
    <row r="1143" spans="1:7" x14ac:dyDescent="0.3">
      <c r="A1143" s="89">
        <v>45049</v>
      </c>
      <c r="B1143" s="90">
        <v>121.78568543</v>
      </c>
      <c r="C1143" s="90">
        <v>146.10420975</v>
      </c>
      <c r="D1143" s="90"/>
      <c r="E1143" s="90"/>
      <c r="F1143" s="91">
        <v>133.32029358</v>
      </c>
      <c r="G1143" s="91">
        <v>115.82688824</v>
      </c>
    </row>
    <row r="1144" spans="1:7" x14ac:dyDescent="0.3">
      <c r="A1144" s="89">
        <v>45050</v>
      </c>
      <c r="B1144" s="90">
        <v>122.27173954</v>
      </c>
      <c r="C1144" s="90">
        <v>146.67219627</v>
      </c>
      <c r="D1144" s="90"/>
      <c r="E1144" s="90"/>
      <c r="F1144" s="91">
        <v>133.38800441999999</v>
      </c>
      <c r="G1144" s="91">
        <v>116.25613129</v>
      </c>
    </row>
    <row r="1145" spans="1:7" x14ac:dyDescent="0.3">
      <c r="A1145" s="89">
        <v>45051</v>
      </c>
      <c r="B1145" s="90">
        <v>122.74333536</v>
      </c>
      <c r="C1145" s="90">
        <v>147.00451029000001</v>
      </c>
      <c r="D1145" s="90"/>
      <c r="E1145" s="90"/>
      <c r="F1145" s="91">
        <v>133.45574952999999</v>
      </c>
      <c r="G1145" s="91">
        <v>119.64017086</v>
      </c>
    </row>
    <row r="1146" spans="1:7" x14ac:dyDescent="0.3">
      <c r="A1146" s="89">
        <v>45054</v>
      </c>
      <c r="B1146" s="90">
        <v>123.26085754</v>
      </c>
      <c r="C1146" s="90">
        <v>146.80307493000001</v>
      </c>
      <c r="D1146" s="90"/>
      <c r="E1146" s="90"/>
      <c r="F1146" s="91">
        <v>133.52352907</v>
      </c>
      <c r="G1146" s="91">
        <v>120.65700755</v>
      </c>
    </row>
    <row r="1147" spans="1:7" x14ac:dyDescent="0.3">
      <c r="A1147" s="89">
        <v>45055</v>
      </c>
      <c r="B1147" s="90">
        <v>123.76264569</v>
      </c>
      <c r="C1147" s="90">
        <v>146.65853618</v>
      </c>
      <c r="D1147" s="90"/>
      <c r="E1147" s="90"/>
      <c r="F1147" s="91">
        <v>133.59134305000001</v>
      </c>
      <c r="G1147" s="91">
        <v>121.87619435000001</v>
      </c>
    </row>
    <row r="1148" spans="1:7" x14ac:dyDescent="0.3">
      <c r="A1148" s="89">
        <v>45056</v>
      </c>
      <c r="B1148" s="90">
        <v>123.95868326999999</v>
      </c>
      <c r="C1148" s="90">
        <v>147.06495226999999</v>
      </c>
      <c r="D1148" s="90"/>
      <c r="E1148" s="90"/>
      <c r="F1148" s="91">
        <v>133.65919147</v>
      </c>
      <c r="G1148" s="91">
        <v>122.25685244</v>
      </c>
    </row>
    <row r="1149" spans="1:7" x14ac:dyDescent="0.3">
      <c r="A1149" s="89">
        <v>45057</v>
      </c>
      <c r="B1149" s="90">
        <v>124.53191244999999</v>
      </c>
      <c r="C1149" s="90">
        <v>147.57052289000001</v>
      </c>
      <c r="D1149" s="90"/>
      <c r="E1149" s="90"/>
      <c r="F1149" s="91">
        <v>133.72707432999999</v>
      </c>
      <c r="G1149" s="91">
        <v>123.17642816</v>
      </c>
    </row>
    <row r="1150" spans="1:7" x14ac:dyDescent="0.3">
      <c r="A1150" s="89">
        <v>45058</v>
      </c>
      <c r="B1150" s="90">
        <v>125.21613035999999</v>
      </c>
      <c r="C1150" s="90">
        <v>148.21901768999999</v>
      </c>
      <c r="D1150" s="90"/>
      <c r="E1150" s="90"/>
      <c r="F1150" s="91">
        <v>133.79499163</v>
      </c>
      <c r="G1150" s="91">
        <v>123.4124578</v>
      </c>
    </row>
    <row r="1151" spans="1:7" x14ac:dyDescent="0.3">
      <c r="A1151" s="89">
        <v>45061</v>
      </c>
      <c r="B1151" s="90">
        <v>126.18866384</v>
      </c>
      <c r="C1151" s="90">
        <v>148.71009083999999</v>
      </c>
      <c r="D1151" s="90"/>
      <c r="E1151" s="90"/>
      <c r="F1151" s="91">
        <v>133.86294354</v>
      </c>
      <c r="G1151" s="91">
        <v>124.05564536999999</v>
      </c>
    </row>
    <row r="1152" spans="1:7" x14ac:dyDescent="0.3">
      <c r="A1152" s="89">
        <v>45062</v>
      </c>
      <c r="B1152" s="90">
        <v>126.6568577</v>
      </c>
      <c r="C1152" s="90">
        <v>148.32599648999999</v>
      </c>
      <c r="D1152" s="90"/>
      <c r="E1152" s="90"/>
      <c r="F1152" s="91">
        <v>133.9309299</v>
      </c>
      <c r="G1152" s="91">
        <v>123.10506402</v>
      </c>
    </row>
    <row r="1153" spans="1:7" x14ac:dyDescent="0.3">
      <c r="A1153" s="89">
        <v>45063</v>
      </c>
      <c r="B1153" s="90">
        <v>127.14886523</v>
      </c>
      <c r="C1153" s="90">
        <v>148.33181941999999</v>
      </c>
      <c r="D1153" s="90"/>
      <c r="E1153" s="90"/>
      <c r="F1153" s="91">
        <v>133.99895086999999</v>
      </c>
      <c r="G1153" s="91">
        <v>124.54585288</v>
      </c>
    </row>
    <row r="1154" spans="1:7" x14ac:dyDescent="0.3">
      <c r="A1154" s="89">
        <v>45064</v>
      </c>
      <c r="B1154" s="90">
        <v>127.26198019</v>
      </c>
      <c r="C1154" s="90">
        <v>148.20232906999999</v>
      </c>
      <c r="D1154" s="90"/>
      <c r="E1154" s="90"/>
      <c r="F1154" s="91">
        <v>134.06700627999999</v>
      </c>
      <c r="G1154" s="91">
        <v>125.28374132</v>
      </c>
    </row>
    <row r="1155" spans="1:7" x14ac:dyDescent="0.3">
      <c r="A1155" s="89">
        <v>45065</v>
      </c>
      <c r="B1155" s="90">
        <v>127.49501401000001</v>
      </c>
      <c r="C1155" s="90">
        <v>148.32646579999999</v>
      </c>
      <c r="D1155" s="90"/>
      <c r="E1155" s="90"/>
      <c r="F1155" s="91">
        <v>134.13509629999999</v>
      </c>
      <c r="G1155" s="91">
        <v>126.0074525</v>
      </c>
    </row>
    <row r="1156" spans="1:7" x14ac:dyDescent="0.3">
      <c r="A1156" s="89">
        <v>45068</v>
      </c>
      <c r="B1156" s="90">
        <v>127.60685323</v>
      </c>
      <c r="C1156" s="90">
        <v>148.05622484</v>
      </c>
      <c r="D1156" s="90"/>
      <c r="E1156" s="90"/>
      <c r="F1156" s="91">
        <v>134.20322095</v>
      </c>
      <c r="G1156" s="91">
        <v>125.40282568000001</v>
      </c>
    </row>
    <row r="1157" spans="1:7" x14ac:dyDescent="0.3">
      <c r="A1157" s="89">
        <v>45069</v>
      </c>
      <c r="B1157" s="90">
        <v>127.80629276000001</v>
      </c>
      <c r="C1157" s="90">
        <v>148.37222448</v>
      </c>
      <c r="D1157" s="90"/>
      <c r="E1157" s="90"/>
      <c r="F1157" s="91">
        <v>134.27138020999999</v>
      </c>
      <c r="G1157" s="91">
        <v>125.07901314</v>
      </c>
    </row>
    <row r="1158" spans="1:7" x14ac:dyDescent="0.3">
      <c r="A1158" s="89">
        <v>45070</v>
      </c>
      <c r="B1158" s="90">
        <v>127.40783895</v>
      </c>
      <c r="C1158" s="90">
        <v>148.64357082999999</v>
      </c>
      <c r="D1158" s="90"/>
      <c r="E1158" s="90"/>
      <c r="F1158" s="91">
        <v>134.33957408000001</v>
      </c>
      <c r="G1158" s="91">
        <v>123.79442438</v>
      </c>
    </row>
    <row r="1159" spans="1:7" x14ac:dyDescent="0.3">
      <c r="A1159" s="89">
        <v>45071</v>
      </c>
      <c r="B1159" s="90">
        <v>127.72337014</v>
      </c>
      <c r="C1159" s="90">
        <v>149.11286995</v>
      </c>
      <c r="D1159" s="90"/>
      <c r="E1159" s="90"/>
      <c r="F1159" s="91">
        <v>134.40780258000001</v>
      </c>
      <c r="G1159" s="91">
        <v>125.22220794</v>
      </c>
    </row>
    <row r="1160" spans="1:7" x14ac:dyDescent="0.3">
      <c r="A1160" s="89">
        <v>45072</v>
      </c>
      <c r="B1160" s="90">
        <v>127.8875144</v>
      </c>
      <c r="C1160" s="90">
        <v>149.29439149000001</v>
      </c>
      <c r="D1160" s="90"/>
      <c r="E1160" s="90"/>
      <c r="F1160" s="91">
        <v>134.47606569000001</v>
      </c>
      <c r="G1160" s="91">
        <v>126.19064170999999</v>
      </c>
    </row>
    <row r="1161" spans="1:7" x14ac:dyDescent="0.3">
      <c r="A1161" s="89">
        <v>45075</v>
      </c>
      <c r="B1161" s="90">
        <v>127.88198623</v>
      </c>
      <c r="C1161" s="90">
        <v>149.41556495</v>
      </c>
      <c r="D1161" s="90"/>
      <c r="E1161" s="90"/>
      <c r="F1161" s="91">
        <v>134.54436342</v>
      </c>
      <c r="G1161" s="91">
        <v>125.53968282</v>
      </c>
    </row>
    <row r="1162" spans="1:7" x14ac:dyDescent="0.3">
      <c r="A1162" s="89">
        <v>45076</v>
      </c>
      <c r="B1162" s="90">
        <v>127.69913122</v>
      </c>
      <c r="C1162" s="90">
        <v>149.49802638</v>
      </c>
      <c r="D1162" s="90"/>
      <c r="E1162" s="90"/>
      <c r="F1162" s="91">
        <v>134.61269594000001</v>
      </c>
      <c r="G1162" s="91">
        <v>123.98499805</v>
      </c>
    </row>
    <row r="1163" spans="1:7" x14ac:dyDescent="0.3">
      <c r="A1163" s="89">
        <v>45077</v>
      </c>
      <c r="B1163" s="90">
        <v>128.14563763000001</v>
      </c>
      <c r="C1163" s="90">
        <v>149.47435339</v>
      </c>
      <c r="D1163" s="90"/>
      <c r="E1163" s="90"/>
      <c r="F1163" s="91">
        <v>134.68106309000001</v>
      </c>
      <c r="G1163" s="91">
        <v>123.26594056</v>
      </c>
    </row>
    <row r="1164" spans="1:7" x14ac:dyDescent="0.3">
      <c r="A1164" s="89">
        <v>45078</v>
      </c>
      <c r="B1164" s="90">
        <v>128.06186453000001</v>
      </c>
      <c r="C1164" s="90">
        <v>149.63167418</v>
      </c>
      <c r="D1164" s="90"/>
      <c r="E1164" s="90"/>
      <c r="F1164" s="91">
        <v>134.74946502</v>
      </c>
      <c r="G1164" s="91">
        <v>125.80281535</v>
      </c>
    </row>
    <row r="1165" spans="1:7" x14ac:dyDescent="0.3">
      <c r="A1165" s="89">
        <v>45079</v>
      </c>
      <c r="B1165" s="90">
        <v>128.71674059</v>
      </c>
      <c r="C1165" s="90">
        <v>150.19200896999999</v>
      </c>
      <c r="D1165" s="90"/>
      <c r="E1165" s="90"/>
      <c r="F1165" s="91">
        <v>134.81790158000001</v>
      </c>
      <c r="G1165" s="91">
        <v>128.07105056</v>
      </c>
    </row>
    <row r="1166" spans="1:7" x14ac:dyDescent="0.3">
      <c r="A1166" s="89">
        <v>45082</v>
      </c>
      <c r="B1166" s="90">
        <v>129.05948741</v>
      </c>
      <c r="C1166" s="90">
        <v>150.85439582000001</v>
      </c>
      <c r="D1166" s="90"/>
      <c r="E1166" s="90"/>
      <c r="F1166" s="91">
        <v>134.88637292999999</v>
      </c>
      <c r="G1166" s="91">
        <v>128.22826332</v>
      </c>
    </row>
    <row r="1167" spans="1:7" x14ac:dyDescent="0.3">
      <c r="A1167" s="89">
        <v>45083</v>
      </c>
      <c r="B1167" s="90">
        <v>129.02079019000001</v>
      </c>
      <c r="C1167" s="90">
        <v>151.14075826999999</v>
      </c>
      <c r="D1167" s="90"/>
      <c r="E1167" s="90"/>
      <c r="F1167" s="91">
        <v>134.95487907</v>
      </c>
      <c r="G1167" s="91">
        <v>130.4058028</v>
      </c>
    </row>
    <row r="1168" spans="1:7" x14ac:dyDescent="0.3">
      <c r="A1168" s="89">
        <v>45084</v>
      </c>
      <c r="B1168" s="90">
        <v>129.22320643</v>
      </c>
      <c r="C1168" s="90">
        <v>150.37412175</v>
      </c>
      <c r="D1168" s="90"/>
      <c r="E1168" s="90"/>
      <c r="F1168" s="91">
        <v>135.02342001</v>
      </c>
      <c r="G1168" s="91">
        <v>131.40487809000001</v>
      </c>
    </row>
    <row r="1169" spans="1:7" x14ac:dyDescent="0.3">
      <c r="A1169" s="89">
        <v>45085</v>
      </c>
      <c r="B1169" s="90"/>
      <c r="C1169" s="90"/>
      <c r="D1169" s="90"/>
      <c r="E1169" s="90"/>
      <c r="F1169" s="91"/>
      <c r="G1169" s="91"/>
    </row>
    <row r="1170" spans="1:7" x14ac:dyDescent="0.3">
      <c r="A1170" s="89">
        <v>45086</v>
      </c>
      <c r="B1170" s="90">
        <v>129.57105618</v>
      </c>
      <c r="C1170" s="90">
        <v>150.73335548</v>
      </c>
      <c r="D1170" s="90"/>
      <c r="E1170" s="90"/>
      <c r="F1170" s="91">
        <v>135.09199575</v>
      </c>
      <c r="G1170" s="91">
        <v>133.14724647</v>
      </c>
    </row>
    <row r="1171" spans="1:7" x14ac:dyDescent="0.3">
      <c r="A1171" s="89">
        <v>45089</v>
      </c>
      <c r="B1171" s="90">
        <v>129.60550096</v>
      </c>
      <c r="C1171" s="90">
        <v>150.52756962000001</v>
      </c>
      <c r="D1171" s="90"/>
      <c r="E1171" s="90"/>
      <c r="F1171" s="91">
        <v>135.16060628</v>
      </c>
      <c r="G1171" s="91">
        <v>133.50777650000001</v>
      </c>
    </row>
    <row r="1172" spans="1:7" x14ac:dyDescent="0.3">
      <c r="A1172" s="89">
        <v>45090</v>
      </c>
      <c r="B1172" s="90">
        <v>129.74668202999999</v>
      </c>
      <c r="C1172" s="90">
        <v>149.92265853999999</v>
      </c>
      <c r="D1172" s="90"/>
      <c r="E1172" s="90"/>
      <c r="F1172" s="91">
        <v>135.22925179000001</v>
      </c>
      <c r="G1172" s="91">
        <v>132.83233168999999</v>
      </c>
    </row>
    <row r="1173" spans="1:7" x14ac:dyDescent="0.3">
      <c r="A1173" s="89">
        <v>45091</v>
      </c>
      <c r="B1173" s="90">
        <v>129.95632742000001</v>
      </c>
      <c r="C1173" s="90">
        <v>150.52569209000001</v>
      </c>
      <c r="D1173" s="90"/>
      <c r="E1173" s="90"/>
      <c r="F1173" s="91">
        <v>135.29793208999999</v>
      </c>
      <c r="G1173" s="91">
        <v>135.47897209999999</v>
      </c>
    </row>
    <row r="1174" spans="1:7" x14ac:dyDescent="0.3">
      <c r="A1174" s="89">
        <v>45092</v>
      </c>
      <c r="B1174" s="90">
        <v>130.31523351999999</v>
      </c>
      <c r="C1174" s="90">
        <v>150.72378438000001</v>
      </c>
      <c r="D1174" s="90"/>
      <c r="E1174" s="90"/>
      <c r="F1174" s="91">
        <v>135.36664718</v>
      </c>
      <c r="G1174" s="91">
        <v>135.65218261999999</v>
      </c>
    </row>
    <row r="1175" spans="1:7" x14ac:dyDescent="0.3">
      <c r="A1175" s="89">
        <v>45093</v>
      </c>
      <c r="B1175" s="90">
        <v>131.09045369</v>
      </c>
      <c r="C1175" s="90">
        <v>151.02305011999999</v>
      </c>
      <c r="D1175" s="90"/>
      <c r="E1175" s="90"/>
      <c r="F1175" s="91">
        <v>135.43539724999999</v>
      </c>
      <c r="G1175" s="91">
        <v>135.12584928000001</v>
      </c>
    </row>
    <row r="1176" spans="1:7" x14ac:dyDescent="0.3">
      <c r="A1176" s="89">
        <v>45096</v>
      </c>
      <c r="B1176" s="90">
        <v>131.52845522000001</v>
      </c>
      <c r="C1176" s="90">
        <v>151.04502739</v>
      </c>
      <c r="D1176" s="90"/>
      <c r="E1176" s="90"/>
      <c r="F1176" s="91">
        <v>135.5041823</v>
      </c>
      <c r="G1176" s="91">
        <v>136.37670165</v>
      </c>
    </row>
    <row r="1177" spans="1:7" x14ac:dyDescent="0.3">
      <c r="A1177" s="89">
        <v>45097</v>
      </c>
      <c r="B1177" s="90">
        <v>131.71258595</v>
      </c>
      <c r="C1177" s="90">
        <v>151.10531956</v>
      </c>
      <c r="D1177" s="90"/>
      <c r="E1177" s="90"/>
      <c r="F1177" s="91">
        <v>135.57300214</v>
      </c>
      <c r="G1177" s="91">
        <v>136.10890405000001</v>
      </c>
    </row>
    <row r="1178" spans="1:7" x14ac:dyDescent="0.3">
      <c r="A1178" s="89">
        <v>45098</v>
      </c>
      <c r="B1178" s="90">
        <v>131.96858295999999</v>
      </c>
      <c r="C1178" s="90">
        <v>151.47834757000001</v>
      </c>
      <c r="D1178" s="90"/>
      <c r="E1178" s="90"/>
      <c r="F1178" s="91">
        <v>135.64185695</v>
      </c>
      <c r="G1178" s="91">
        <v>137.01672608999999</v>
      </c>
    </row>
    <row r="1179" spans="1:7" x14ac:dyDescent="0.3">
      <c r="A1179" s="89">
        <v>45099</v>
      </c>
      <c r="B1179" s="90">
        <v>131.79976101</v>
      </c>
      <c r="C1179" s="90">
        <v>151.52801439000001</v>
      </c>
      <c r="D1179" s="90"/>
      <c r="E1179" s="90"/>
      <c r="F1179" s="91">
        <v>135.71074673999999</v>
      </c>
      <c r="G1179" s="91">
        <v>135.32585549999999</v>
      </c>
    </row>
    <row r="1180" spans="1:7" x14ac:dyDescent="0.3">
      <c r="A1180" s="89">
        <v>45100</v>
      </c>
      <c r="B1180" s="90">
        <v>132.11529221000001</v>
      </c>
      <c r="C1180" s="90">
        <v>151.84972063999999</v>
      </c>
      <c r="D1180" s="90"/>
      <c r="E1180" s="90"/>
      <c r="F1180" s="91">
        <v>135.77967150000001</v>
      </c>
      <c r="G1180" s="91">
        <v>135.37466803000001</v>
      </c>
    </row>
    <row r="1181" spans="1:7" x14ac:dyDescent="0.3">
      <c r="A1181" s="89">
        <v>45103</v>
      </c>
      <c r="B1181" s="90">
        <v>132.23988876000001</v>
      </c>
      <c r="C1181" s="90">
        <v>151.90028106</v>
      </c>
      <c r="D1181" s="90"/>
      <c r="E1181" s="90"/>
      <c r="F1181" s="91">
        <v>135.84863142</v>
      </c>
      <c r="G1181" s="91">
        <v>134.53933658</v>
      </c>
    </row>
    <row r="1182" spans="1:7" x14ac:dyDescent="0.3">
      <c r="A1182" s="89">
        <v>45104</v>
      </c>
      <c r="B1182" s="90">
        <v>132.53160627</v>
      </c>
      <c r="C1182" s="90">
        <v>151.77191675</v>
      </c>
      <c r="D1182" s="90"/>
      <c r="E1182" s="90"/>
      <c r="F1182" s="91">
        <v>135.91762631</v>
      </c>
      <c r="G1182" s="91">
        <v>133.72001428999999</v>
      </c>
    </row>
    <row r="1183" spans="1:7" x14ac:dyDescent="0.3">
      <c r="A1183" s="89">
        <v>45105</v>
      </c>
      <c r="B1183" s="90">
        <v>132.69532529</v>
      </c>
      <c r="C1183" s="90">
        <v>151.42597122999999</v>
      </c>
      <c r="D1183" s="90"/>
      <c r="E1183" s="90"/>
      <c r="F1183" s="91">
        <v>135.98665617</v>
      </c>
      <c r="G1183" s="91">
        <v>132.76248085</v>
      </c>
    </row>
    <row r="1184" spans="1:7" x14ac:dyDescent="0.3">
      <c r="A1184" s="89">
        <v>45106</v>
      </c>
      <c r="B1184" s="90">
        <v>133.1890338</v>
      </c>
      <c r="C1184" s="90">
        <v>151.91939909999999</v>
      </c>
      <c r="D1184" s="90"/>
      <c r="E1184" s="90"/>
      <c r="F1184" s="91">
        <v>136.05572118000001</v>
      </c>
      <c r="G1184" s="91">
        <v>134.69829021000001</v>
      </c>
    </row>
    <row r="1185" spans="1:7" x14ac:dyDescent="0.3">
      <c r="A1185" s="89">
        <v>45107</v>
      </c>
      <c r="B1185" s="90">
        <v>134.17815179999999</v>
      </c>
      <c r="C1185" s="90">
        <v>153.04907119999999</v>
      </c>
      <c r="D1185" s="90"/>
      <c r="E1185" s="90"/>
      <c r="F1185" s="91">
        <v>136.12482116999999</v>
      </c>
      <c r="G1185" s="91">
        <v>134.36189336999999</v>
      </c>
    </row>
    <row r="1186" spans="1:7" x14ac:dyDescent="0.3">
      <c r="A1186" s="89">
        <v>45110</v>
      </c>
      <c r="B1186" s="90">
        <v>134.03994743999999</v>
      </c>
      <c r="C1186" s="90">
        <v>153.31980812</v>
      </c>
      <c r="D1186" s="90"/>
      <c r="E1186" s="90"/>
      <c r="F1186" s="91">
        <v>136.19395631</v>
      </c>
      <c r="G1186" s="91">
        <v>136.16622749000001</v>
      </c>
    </row>
    <row r="1187" spans="1:7" x14ac:dyDescent="0.3">
      <c r="A1187" s="89">
        <v>45111</v>
      </c>
      <c r="B1187" s="90">
        <v>134.26490161999999</v>
      </c>
      <c r="C1187" s="90">
        <v>152.80161744</v>
      </c>
      <c r="D1187" s="90"/>
      <c r="E1187" s="90"/>
      <c r="F1187" s="91">
        <v>136.26312661</v>
      </c>
      <c r="G1187" s="91">
        <v>135.48761954</v>
      </c>
    </row>
    <row r="1188" spans="1:7" x14ac:dyDescent="0.3">
      <c r="A1188" s="89">
        <v>45112</v>
      </c>
      <c r="B1188" s="90">
        <v>134.83515409</v>
      </c>
      <c r="C1188" s="90">
        <v>152.49606394</v>
      </c>
      <c r="D1188" s="90"/>
      <c r="E1188" s="90"/>
      <c r="F1188" s="91">
        <v>136.33233204999999</v>
      </c>
      <c r="G1188" s="91">
        <v>136.02562692000001</v>
      </c>
    </row>
    <row r="1189" spans="1:7" x14ac:dyDescent="0.3">
      <c r="A1189" s="89">
        <v>45113</v>
      </c>
      <c r="B1189" s="90">
        <v>135.10901135</v>
      </c>
      <c r="C1189" s="90">
        <v>152.18085407000001</v>
      </c>
      <c r="D1189" s="90"/>
      <c r="E1189" s="90"/>
      <c r="F1189" s="91">
        <v>136.40157264999999</v>
      </c>
      <c r="G1189" s="91">
        <v>133.60945219999999</v>
      </c>
    </row>
    <row r="1190" spans="1:7" x14ac:dyDescent="0.3">
      <c r="A1190" s="89">
        <v>45114</v>
      </c>
      <c r="B1190" s="90">
        <v>135.68606772000001</v>
      </c>
      <c r="C1190" s="90">
        <v>152.83428956</v>
      </c>
      <c r="D1190" s="90"/>
      <c r="E1190" s="90"/>
      <c r="F1190" s="91">
        <v>136.47084839999999</v>
      </c>
      <c r="G1190" s="91">
        <v>135.28465499000001</v>
      </c>
    </row>
    <row r="1191" spans="1:7" x14ac:dyDescent="0.3">
      <c r="A1191" s="89">
        <v>45117</v>
      </c>
      <c r="B1191" s="90">
        <v>135.27443134000001</v>
      </c>
      <c r="C1191" s="90">
        <v>152.38801900999999</v>
      </c>
      <c r="D1191" s="90"/>
      <c r="E1191" s="90"/>
      <c r="F1191" s="91">
        <v>136.54015931000001</v>
      </c>
      <c r="G1191" s="91">
        <v>134.19740992999999</v>
      </c>
    </row>
    <row r="1192" spans="1:7" x14ac:dyDescent="0.3">
      <c r="A1192" s="89">
        <v>45118</v>
      </c>
      <c r="B1192" s="90">
        <v>135.29484306000001</v>
      </c>
      <c r="C1192" s="90">
        <v>152.53011411</v>
      </c>
      <c r="D1192" s="90"/>
      <c r="E1192" s="90"/>
      <c r="F1192" s="91">
        <v>136.60950536000001</v>
      </c>
      <c r="G1192" s="91">
        <v>133.75716414999999</v>
      </c>
    </row>
    <row r="1193" spans="1:7" x14ac:dyDescent="0.3">
      <c r="A1193" s="89">
        <v>45119</v>
      </c>
      <c r="B1193" s="90">
        <v>135.22552826</v>
      </c>
      <c r="C1193" s="90">
        <v>152.59087048000001</v>
      </c>
      <c r="D1193" s="90"/>
      <c r="E1193" s="90"/>
      <c r="F1193" s="91">
        <v>136.67888657</v>
      </c>
      <c r="G1193" s="91">
        <v>133.88342817</v>
      </c>
    </row>
    <row r="1194" spans="1:7" x14ac:dyDescent="0.3">
      <c r="A1194" s="89">
        <v>45120</v>
      </c>
      <c r="B1194" s="90">
        <v>135.15578821</v>
      </c>
      <c r="C1194" s="90">
        <v>152.46193356000001</v>
      </c>
      <c r="D1194" s="90"/>
      <c r="E1194" s="90"/>
      <c r="F1194" s="91">
        <v>136.74830310999999</v>
      </c>
      <c r="G1194" s="91">
        <v>135.70098376999999</v>
      </c>
    </row>
    <row r="1195" spans="1:7" x14ac:dyDescent="0.3">
      <c r="A1195" s="89">
        <v>45121</v>
      </c>
      <c r="B1195" s="90">
        <v>135.39902789000001</v>
      </c>
      <c r="C1195" s="90">
        <v>152.12051846</v>
      </c>
      <c r="D1195" s="90"/>
      <c r="E1195" s="90"/>
      <c r="F1195" s="91">
        <v>136.81775479999999</v>
      </c>
      <c r="G1195" s="91">
        <v>133.93354919000001</v>
      </c>
    </row>
    <row r="1196" spans="1:7" x14ac:dyDescent="0.3">
      <c r="A1196" s="89">
        <v>45124</v>
      </c>
      <c r="B1196" s="90">
        <v>135.33906845999999</v>
      </c>
      <c r="C1196" s="90">
        <v>152.29915339999999</v>
      </c>
      <c r="D1196" s="90"/>
      <c r="E1196" s="90"/>
      <c r="F1196" s="91">
        <v>136.88724182000001</v>
      </c>
      <c r="G1196" s="91">
        <v>134.51260916000001</v>
      </c>
    </row>
    <row r="1197" spans="1:7" x14ac:dyDescent="0.3">
      <c r="A1197" s="89">
        <v>45125</v>
      </c>
      <c r="B1197" s="90">
        <v>135.22765448000001</v>
      </c>
      <c r="C1197" s="90">
        <v>152.75636974</v>
      </c>
      <c r="D1197" s="90"/>
      <c r="E1197" s="90"/>
      <c r="F1197" s="91">
        <v>136.95676417999999</v>
      </c>
      <c r="G1197" s="91">
        <v>134.08220553000001</v>
      </c>
    </row>
    <row r="1198" spans="1:7" x14ac:dyDescent="0.3">
      <c r="A1198" s="89">
        <v>45126</v>
      </c>
      <c r="B1198" s="90">
        <v>135.00142457000001</v>
      </c>
      <c r="C1198" s="90">
        <v>152.70084199999999</v>
      </c>
      <c r="D1198" s="90"/>
      <c r="E1198" s="90"/>
      <c r="F1198" s="91">
        <v>137.02632186</v>
      </c>
      <c r="G1198" s="91">
        <v>133.75323867</v>
      </c>
    </row>
    <row r="1199" spans="1:7" x14ac:dyDescent="0.3">
      <c r="A1199" s="89">
        <v>45127</v>
      </c>
      <c r="B1199" s="90">
        <v>134.95975064000001</v>
      </c>
      <c r="C1199" s="90">
        <v>152.74649158</v>
      </c>
      <c r="D1199" s="90"/>
      <c r="E1199" s="90"/>
      <c r="F1199" s="91">
        <v>137.09591487</v>
      </c>
      <c r="G1199" s="91">
        <v>134.3572283</v>
      </c>
    </row>
    <row r="1200" spans="1:7" x14ac:dyDescent="0.3">
      <c r="A1200" s="89">
        <v>45128</v>
      </c>
      <c r="B1200" s="90">
        <v>135.44920671</v>
      </c>
      <c r="C1200" s="90">
        <v>153.23095480999999</v>
      </c>
      <c r="D1200" s="90"/>
      <c r="E1200" s="90"/>
      <c r="F1200" s="91">
        <v>137.16554321999999</v>
      </c>
      <c r="G1200" s="91">
        <v>136.78519084999999</v>
      </c>
    </row>
    <row r="1201" spans="1:7" x14ac:dyDescent="0.3">
      <c r="A1201" s="89">
        <v>45131</v>
      </c>
      <c r="B1201" s="90">
        <v>135.33056357999999</v>
      </c>
      <c r="C1201" s="90">
        <v>153.41135424000001</v>
      </c>
      <c r="D1201" s="90"/>
      <c r="E1201" s="90"/>
      <c r="F1201" s="91">
        <v>137.23520690000001</v>
      </c>
      <c r="G1201" s="91">
        <v>138.06514867999999</v>
      </c>
    </row>
    <row r="1202" spans="1:7" x14ac:dyDescent="0.3">
      <c r="A1202" s="89">
        <v>45132</v>
      </c>
      <c r="B1202" s="90">
        <v>135.34927432000001</v>
      </c>
      <c r="C1202" s="90">
        <v>153.54920878999999</v>
      </c>
      <c r="D1202" s="90"/>
      <c r="E1202" s="90"/>
      <c r="F1202" s="91">
        <v>137.30490589999999</v>
      </c>
      <c r="G1202" s="91">
        <v>138.82302863999999</v>
      </c>
    </row>
    <row r="1203" spans="1:7" x14ac:dyDescent="0.3">
      <c r="A1203" s="89">
        <v>45133</v>
      </c>
      <c r="B1203" s="90">
        <v>135.01163043</v>
      </c>
      <c r="C1203" s="90">
        <v>153.77281502</v>
      </c>
      <c r="D1203" s="90"/>
      <c r="E1203" s="90"/>
      <c r="F1203" s="91">
        <v>137.37464041999999</v>
      </c>
      <c r="G1203" s="91">
        <v>139.45180002000001</v>
      </c>
    </row>
    <row r="1204" spans="1:7" x14ac:dyDescent="0.3">
      <c r="A1204" s="89">
        <v>45134</v>
      </c>
      <c r="B1204" s="90">
        <v>134.9584749</v>
      </c>
      <c r="C1204" s="90">
        <v>153.65763433999999</v>
      </c>
      <c r="D1204" s="90"/>
      <c r="E1204" s="90"/>
      <c r="F1204" s="91">
        <v>137.44441026999999</v>
      </c>
      <c r="G1204" s="91">
        <v>136.52675751999999</v>
      </c>
    </row>
    <row r="1205" spans="1:7" x14ac:dyDescent="0.3">
      <c r="A1205" s="89">
        <v>45135</v>
      </c>
      <c r="B1205" s="90">
        <v>135.28081001000001</v>
      </c>
      <c r="C1205" s="90">
        <v>153.88058518</v>
      </c>
      <c r="D1205" s="90"/>
      <c r="E1205" s="90"/>
      <c r="F1205" s="91">
        <v>137.51421561999999</v>
      </c>
      <c r="G1205" s="91">
        <v>136.75144306999999</v>
      </c>
    </row>
    <row r="1206" spans="1:7" x14ac:dyDescent="0.3">
      <c r="A1206" s="89">
        <v>45138</v>
      </c>
      <c r="B1206" s="90">
        <v>135.95822401000001</v>
      </c>
      <c r="C1206" s="90">
        <v>154.28648770000001</v>
      </c>
      <c r="D1206" s="90"/>
      <c r="E1206" s="90"/>
      <c r="F1206" s="91">
        <v>137.58405630999999</v>
      </c>
      <c r="G1206" s="91">
        <v>138.7493092</v>
      </c>
    </row>
    <row r="1207" spans="1:7" x14ac:dyDescent="0.3">
      <c r="A1207" s="89">
        <v>45139</v>
      </c>
      <c r="B1207" s="90">
        <v>135.62440731999999</v>
      </c>
      <c r="C1207" s="90">
        <v>154.34771257</v>
      </c>
      <c r="D1207" s="90"/>
      <c r="E1207" s="90"/>
      <c r="F1207" s="91">
        <v>137.65393251</v>
      </c>
      <c r="G1207" s="91">
        <v>137.95898997</v>
      </c>
    </row>
    <row r="1208" spans="1:7" x14ac:dyDescent="0.3">
      <c r="A1208" s="89">
        <v>45140</v>
      </c>
      <c r="B1208" s="90">
        <v>135.74475142</v>
      </c>
      <c r="C1208" s="90">
        <v>154.63113286000001</v>
      </c>
      <c r="D1208" s="90"/>
      <c r="E1208" s="90"/>
      <c r="F1208" s="91">
        <v>137.72384421000001</v>
      </c>
      <c r="G1208" s="91">
        <v>137.51561516999999</v>
      </c>
    </row>
    <row r="1209" spans="1:7" x14ac:dyDescent="0.3">
      <c r="A1209" s="89">
        <v>45141</v>
      </c>
      <c r="B1209" s="90">
        <v>136.15128487999999</v>
      </c>
      <c r="C1209" s="90">
        <v>154.75632913999999</v>
      </c>
      <c r="D1209" s="90"/>
      <c r="E1209" s="90"/>
      <c r="F1209" s="91">
        <v>137.79138054000001</v>
      </c>
      <c r="G1209" s="91">
        <v>137.20504686999999</v>
      </c>
    </row>
    <row r="1210" spans="1:7" x14ac:dyDescent="0.3">
      <c r="A1210" s="89">
        <v>45142</v>
      </c>
      <c r="B1210" s="90">
        <v>136.78659970000001</v>
      </c>
      <c r="C1210" s="90">
        <v>155.02929007</v>
      </c>
      <c r="D1210" s="90"/>
      <c r="E1210" s="90"/>
      <c r="F1210" s="91">
        <v>137.85895006999999</v>
      </c>
      <c r="G1210" s="91">
        <v>135.97837319999999</v>
      </c>
    </row>
    <row r="1211" spans="1:7" x14ac:dyDescent="0.3">
      <c r="A1211" s="89">
        <v>45145</v>
      </c>
      <c r="B1211" s="90">
        <v>136.90354185999999</v>
      </c>
      <c r="C1211" s="90">
        <v>154.91855430999999</v>
      </c>
      <c r="D1211" s="90"/>
      <c r="E1211" s="90"/>
      <c r="F1211" s="91">
        <v>137.92655260000001</v>
      </c>
      <c r="G1211" s="91">
        <v>135.83252727999999</v>
      </c>
    </row>
    <row r="1212" spans="1:7" x14ac:dyDescent="0.3">
      <c r="A1212" s="89">
        <v>45146</v>
      </c>
      <c r="B1212" s="90">
        <v>136.79382885999999</v>
      </c>
      <c r="C1212" s="90">
        <v>155.6010181</v>
      </c>
      <c r="D1212" s="90"/>
      <c r="E1212" s="90"/>
      <c r="F1212" s="91">
        <v>137.99418832000001</v>
      </c>
      <c r="G1212" s="91">
        <v>135.50340112000001</v>
      </c>
    </row>
    <row r="1213" spans="1:7" x14ac:dyDescent="0.3">
      <c r="A1213" s="89">
        <v>45147</v>
      </c>
      <c r="B1213" s="90">
        <v>136.59566505999999</v>
      </c>
      <c r="C1213" s="90">
        <v>155.66689291</v>
      </c>
      <c r="D1213" s="90"/>
      <c r="E1213" s="90"/>
      <c r="F1213" s="91">
        <v>138.06185722999999</v>
      </c>
      <c r="G1213" s="91">
        <v>134.72801010000001</v>
      </c>
    </row>
    <row r="1214" spans="1:7" x14ac:dyDescent="0.3">
      <c r="A1214" s="89">
        <v>45148</v>
      </c>
      <c r="B1214" s="90">
        <v>136.63606325999999</v>
      </c>
      <c r="C1214" s="90">
        <v>155.87037526</v>
      </c>
      <c r="D1214" s="90"/>
      <c r="E1214" s="90"/>
      <c r="F1214" s="91">
        <v>138.12955933000001</v>
      </c>
      <c r="G1214" s="91">
        <v>134.66068522</v>
      </c>
    </row>
    <row r="1215" spans="1:7" x14ac:dyDescent="0.3">
      <c r="A1215" s="89">
        <v>45149</v>
      </c>
      <c r="B1215" s="90">
        <v>136.95797311999999</v>
      </c>
      <c r="C1215" s="90">
        <v>156.04124138</v>
      </c>
      <c r="D1215" s="90"/>
      <c r="E1215" s="90"/>
      <c r="F1215" s="91">
        <v>138.19729462000001</v>
      </c>
      <c r="G1215" s="91">
        <v>134.33702059000001</v>
      </c>
    </row>
    <row r="1216" spans="1:7" x14ac:dyDescent="0.3">
      <c r="A1216" s="89">
        <v>45152</v>
      </c>
      <c r="B1216" s="90">
        <v>136.69772366999999</v>
      </c>
      <c r="C1216" s="90">
        <v>155.69370071</v>
      </c>
      <c r="D1216" s="90"/>
      <c r="E1216" s="90"/>
      <c r="F1216" s="91">
        <v>138.26506309999999</v>
      </c>
      <c r="G1216" s="91">
        <v>132.90838366</v>
      </c>
    </row>
    <row r="1217" spans="1:7" x14ac:dyDescent="0.3">
      <c r="A1217" s="89">
        <v>45153</v>
      </c>
      <c r="B1217" s="90">
        <v>136.69644794000001</v>
      </c>
      <c r="C1217" s="90">
        <v>155.81641776999999</v>
      </c>
      <c r="D1217" s="90"/>
      <c r="E1217" s="90"/>
      <c r="F1217" s="91">
        <v>138.33286476999999</v>
      </c>
      <c r="G1217" s="91">
        <v>132.18230581</v>
      </c>
    </row>
    <row r="1218" spans="1:7" x14ac:dyDescent="0.3">
      <c r="A1218" s="89">
        <v>45154</v>
      </c>
      <c r="B1218" s="90">
        <v>136.60416993999999</v>
      </c>
      <c r="C1218" s="90">
        <v>155.79802427999999</v>
      </c>
      <c r="D1218" s="90"/>
      <c r="E1218" s="90"/>
      <c r="F1218" s="91">
        <v>138.40069980999999</v>
      </c>
      <c r="G1218" s="91">
        <v>131.52248329</v>
      </c>
    </row>
    <row r="1219" spans="1:7" x14ac:dyDescent="0.3">
      <c r="A1219" s="89">
        <v>45155</v>
      </c>
      <c r="B1219" s="90">
        <v>136.34817294000001</v>
      </c>
      <c r="C1219" s="90">
        <v>155.48627740000001</v>
      </c>
      <c r="D1219" s="90"/>
      <c r="E1219" s="90"/>
      <c r="F1219" s="91">
        <v>138.46856804000001</v>
      </c>
      <c r="G1219" s="91">
        <v>130.82929985000001</v>
      </c>
    </row>
    <row r="1220" spans="1:7" x14ac:dyDescent="0.3">
      <c r="A1220" s="89">
        <v>45156</v>
      </c>
      <c r="B1220" s="90">
        <v>136.4825501</v>
      </c>
      <c r="C1220" s="90">
        <v>155.32748612</v>
      </c>
      <c r="D1220" s="90"/>
      <c r="E1220" s="90"/>
      <c r="F1220" s="91">
        <v>138.53646963</v>
      </c>
      <c r="G1220" s="91">
        <v>131.31426200999999</v>
      </c>
    </row>
    <row r="1221" spans="1:7" x14ac:dyDescent="0.3">
      <c r="A1221" s="89">
        <v>45159</v>
      </c>
      <c r="B1221" s="90">
        <v>136.21464625999999</v>
      </c>
      <c r="C1221" s="90">
        <v>154.67551374000001</v>
      </c>
      <c r="D1221" s="90"/>
      <c r="E1221" s="90"/>
      <c r="F1221" s="91">
        <v>138.60440442000001</v>
      </c>
      <c r="G1221" s="91">
        <v>130.20014161</v>
      </c>
    </row>
    <row r="1222" spans="1:7" x14ac:dyDescent="0.3">
      <c r="A1222" s="89">
        <v>45160</v>
      </c>
      <c r="B1222" s="90">
        <v>135.87274993</v>
      </c>
      <c r="C1222" s="90">
        <v>154.48254123000001</v>
      </c>
      <c r="D1222" s="90"/>
      <c r="E1222" s="90"/>
      <c r="F1222" s="91">
        <v>138.67237256999999</v>
      </c>
      <c r="G1222" s="91">
        <v>132.16477198999999</v>
      </c>
    </row>
    <row r="1223" spans="1:7" x14ac:dyDescent="0.3">
      <c r="A1223" s="89">
        <v>45161</v>
      </c>
      <c r="B1223" s="90">
        <v>135.63801513000001</v>
      </c>
      <c r="C1223" s="90">
        <v>154.89388606</v>
      </c>
      <c r="D1223" s="90"/>
      <c r="E1223" s="90"/>
      <c r="F1223" s="91">
        <v>138.74037408999999</v>
      </c>
      <c r="G1223" s="91">
        <v>134.41604228</v>
      </c>
    </row>
    <row r="1224" spans="1:7" x14ac:dyDescent="0.3">
      <c r="A1224" s="89">
        <v>45162</v>
      </c>
      <c r="B1224" s="90">
        <v>135.6550249</v>
      </c>
      <c r="C1224" s="90">
        <v>154.78953455999999</v>
      </c>
      <c r="D1224" s="90"/>
      <c r="E1224" s="90"/>
      <c r="F1224" s="91">
        <v>138.8084088</v>
      </c>
      <c r="G1224" s="91">
        <v>133.15420993000001</v>
      </c>
    </row>
    <row r="1225" spans="1:7" x14ac:dyDescent="0.3">
      <c r="A1225" s="89">
        <v>45163</v>
      </c>
      <c r="B1225" s="90">
        <v>135.95482206</v>
      </c>
      <c r="C1225" s="90">
        <v>154.59335525</v>
      </c>
      <c r="D1225" s="90"/>
      <c r="E1225" s="90"/>
      <c r="F1225" s="91">
        <v>138.87647688000001</v>
      </c>
      <c r="G1225" s="91">
        <v>131.80202320999999</v>
      </c>
    </row>
    <row r="1226" spans="1:7" x14ac:dyDescent="0.3">
      <c r="A1226" s="89">
        <v>45166</v>
      </c>
      <c r="B1226" s="90">
        <v>135.61420146</v>
      </c>
      <c r="C1226" s="90">
        <v>154.73037131000001</v>
      </c>
      <c r="D1226" s="90"/>
      <c r="E1226" s="90"/>
      <c r="F1226" s="91">
        <v>138.94457850000001</v>
      </c>
      <c r="G1226" s="91">
        <v>133.26273531999999</v>
      </c>
    </row>
    <row r="1227" spans="1:7" x14ac:dyDescent="0.3">
      <c r="A1227" s="89">
        <v>45167</v>
      </c>
      <c r="B1227" s="90">
        <v>135.75623302</v>
      </c>
      <c r="C1227" s="90">
        <v>154.98130133000001</v>
      </c>
      <c r="D1227" s="90"/>
      <c r="E1227" s="90"/>
      <c r="F1227" s="91">
        <v>139.01271349999999</v>
      </c>
      <c r="G1227" s="91">
        <v>134.72213894000001</v>
      </c>
    </row>
    <row r="1228" spans="1:7" x14ac:dyDescent="0.3">
      <c r="A1228" s="89">
        <v>45168</v>
      </c>
      <c r="B1228" s="90">
        <v>136.41833822999999</v>
      </c>
      <c r="C1228" s="90">
        <v>154.69847234</v>
      </c>
      <c r="D1228" s="90"/>
      <c r="E1228" s="90"/>
      <c r="F1228" s="91">
        <v>139.08088186000001</v>
      </c>
      <c r="G1228" s="91">
        <v>133.73392984</v>
      </c>
    </row>
    <row r="1229" spans="1:7" x14ac:dyDescent="0.3">
      <c r="A1229" s="89">
        <v>45169</v>
      </c>
      <c r="B1229" s="90">
        <v>136.62288068999999</v>
      </c>
      <c r="C1229" s="90">
        <v>153.7058376</v>
      </c>
      <c r="D1229" s="90"/>
      <c r="E1229" s="90"/>
      <c r="F1229" s="91">
        <v>139.14908359</v>
      </c>
      <c r="G1229" s="91">
        <v>131.69348643999999</v>
      </c>
    </row>
    <row r="1230" spans="1:7" x14ac:dyDescent="0.3">
      <c r="A1230" s="89">
        <v>45170</v>
      </c>
      <c r="B1230" s="90">
        <v>136.81083862</v>
      </c>
      <c r="C1230" s="90">
        <v>153.69294657</v>
      </c>
      <c r="D1230" s="90"/>
      <c r="E1230" s="90"/>
      <c r="F1230" s="91">
        <v>139.21731886000001</v>
      </c>
      <c r="G1230" s="91">
        <v>134.14111054</v>
      </c>
    </row>
    <row r="1231" spans="1:7" x14ac:dyDescent="0.3">
      <c r="A1231" s="89">
        <v>45173</v>
      </c>
      <c r="B1231" s="90">
        <v>136.82784839000001</v>
      </c>
      <c r="C1231" s="90">
        <v>153.5468989</v>
      </c>
      <c r="D1231" s="90"/>
      <c r="E1231" s="90"/>
      <c r="F1231" s="91">
        <v>139.28558751</v>
      </c>
      <c r="G1231" s="91">
        <v>134.00873641999999</v>
      </c>
    </row>
    <row r="1232" spans="1:7" x14ac:dyDescent="0.3">
      <c r="A1232" s="89">
        <v>45174</v>
      </c>
      <c r="B1232" s="90">
        <v>136.74960346</v>
      </c>
      <c r="C1232" s="90">
        <v>153.24542557000001</v>
      </c>
      <c r="D1232" s="90"/>
      <c r="E1232" s="90"/>
      <c r="F1232" s="91">
        <v>139.3538897</v>
      </c>
      <c r="G1232" s="91">
        <v>133.50204188000001</v>
      </c>
    </row>
    <row r="1233" spans="1:7" x14ac:dyDescent="0.3">
      <c r="A1233" s="89">
        <v>45175</v>
      </c>
      <c r="B1233" s="90">
        <v>137.01453058999999</v>
      </c>
      <c r="C1233" s="90">
        <v>153.32863936000001</v>
      </c>
      <c r="D1233" s="90"/>
      <c r="E1233" s="90"/>
      <c r="F1233" s="91">
        <v>139.42222543</v>
      </c>
      <c r="G1233" s="91">
        <v>131.97058003999999</v>
      </c>
    </row>
    <row r="1234" spans="1:7" x14ac:dyDescent="0.3">
      <c r="A1234" s="89">
        <v>45176</v>
      </c>
      <c r="B1234" s="90"/>
      <c r="C1234" s="90"/>
      <c r="D1234" s="90"/>
      <c r="E1234" s="90"/>
      <c r="F1234" s="91"/>
      <c r="G1234" s="91"/>
    </row>
    <row r="1235" spans="1:7" x14ac:dyDescent="0.3">
      <c r="A1235" s="89">
        <v>45177</v>
      </c>
      <c r="B1235" s="90">
        <v>137.79315271999999</v>
      </c>
      <c r="C1235" s="90">
        <v>153.45321178</v>
      </c>
      <c r="D1235" s="90"/>
      <c r="E1235" s="90"/>
      <c r="F1235" s="91">
        <v>139.49059453999999</v>
      </c>
      <c r="G1235" s="91">
        <v>131.20603245000001</v>
      </c>
    </row>
    <row r="1236" spans="1:7" x14ac:dyDescent="0.3">
      <c r="A1236" s="89">
        <v>45180</v>
      </c>
      <c r="B1236" s="90">
        <v>137.22332549000001</v>
      </c>
      <c r="C1236" s="90">
        <v>153.55028075999999</v>
      </c>
      <c r="D1236" s="90"/>
      <c r="E1236" s="90"/>
      <c r="F1236" s="91">
        <v>139.55899719000001</v>
      </c>
      <c r="G1236" s="91">
        <v>132.99234349</v>
      </c>
    </row>
    <row r="1237" spans="1:7" x14ac:dyDescent="0.3">
      <c r="A1237" s="89">
        <v>45181</v>
      </c>
      <c r="B1237" s="90">
        <v>137.13444946000001</v>
      </c>
      <c r="C1237" s="90">
        <v>153.81283891999999</v>
      </c>
      <c r="D1237" s="90"/>
      <c r="E1237" s="90"/>
      <c r="F1237" s="91">
        <v>139.62743338000001</v>
      </c>
      <c r="G1237" s="91">
        <v>134.22662918</v>
      </c>
    </row>
    <row r="1238" spans="1:7" x14ac:dyDescent="0.3">
      <c r="A1238" s="89">
        <v>45182</v>
      </c>
      <c r="B1238" s="90">
        <v>136.76618798000001</v>
      </c>
      <c r="C1238" s="90">
        <v>153.90294703999999</v>
      </c>
      <c r="D1238" s="90"/>
      <c r="E1238" s="90"/>
      <c r="F1238" s="91">
        <v>139.69590313</v>
      </c>
      <c r="G1238" s="91">
        <v>134.46312531999999</v>
      </c>
    </row>
    <row r="1239" spans="1:7" x14ac:dyDescent="0.3">
      <c r="A1239" s="89">
        <v>45183</v>
      </c>
      <c r="B1239" s="90">
        <v>136.77554336</v>
      </c>
      <c r="C1239" s="90">
        <v>153.96872986</v>
      </c>
      <c r="D1239" s="90"/>
      <c r="E1239" s="90"/>
      <c r="F1239" s="91">
        <v>139.76440642</v>
      </c>
      <c r="G1239" s="91">
        <v>135.84623802999999</v>
      </c>
    </row>
    <row r="1240" spans="1:7" x14ac:dyDescent="0.3">
      <c r="A1240" s="89">
        <v>45184</v>
      </c>
      <c r="B1240" s="90">
        <v>137.52652461</v>
      </c>
      <c r="C1240" s="90">
        <v>153.62472634</v>
      </c>
      <c r="D1240" s="90"/>
      <c r="E1240" s="90"/>
      <c r="F1240" s="91">
        <v>139.83294343</v>
      </c>
      <c r="G1240" s="91">
        <v>135.12483662</v>
      </c>
    </row>
    <row r="1241" spans="1:7" x14ac:dyDescent="0.3">
      <c r="A1241" s="89">
        <v>45187</v>
      </c>
      <c r="B1241" s="90">
        <v>137.49760800000001</v>
      </c>
      <c r="C1241" s="90">
        <v>153.51164137999999</v>
      </c>
      <c r="D1241" s="90"/>
      <c r="E1241" s="90"/>
      <c r="F1241" s="91">
        <v>139.90151399000001</v>
      </c>
      <c r="G1241" s="91">
        <v>134.59083437000001</v>
      </c>
    </row>
    <row r="1242" spans="1:7" x14ac:dyDescent="0.3">
      <c r="A1242" s="89">
        <v>45188</v>
      </c>
      <c r="B1242" s="90">
        <v>137.33346374000001</v>
      </c>
      <c r="C1242" s="90">
        <v>153.35333302000001</v>
      </c>
      <c r="D1242" s="90"/>
      <c r="E1242" s="90"/>
      <c r="F1242" s="91">
        <v>139.97011810000001</v>
      </c>
      <c r="G1242" s="91">
        <v>134.08742813000001</v>
      </c>
    </row>
    <row r="1243" spans="1:7" x14ac:dyDescent="0.3">
      <c r="A1243" s="89">
        <v>45189</v>
      </c>
      <c r="B1243" s="90">
        <v>137.12849603999999</v>
      </c>
      <c r="C1243" s="90">
        <v>153.58159793999999</v>
      </c>
      <c r="D1243" s="90"/>
      <c r="E1243" s="90"/>
      <c r="F1243" s="91">
        <v>140.03875593000001</v>
      </c>
      <c r="G1243" s="91">
        <v>135.05405277</v>
      </c>
    </row>
    <row r="1244" spans="1:7" x14ac:dyDescent="0.3">
      <c r="A1244" s="89">
        <v>45190</v>
      </c>
      <c r="B1244" s="90">
        <v>137.10893480999999</v>
      </c>
      <c r="C1244" s="90">
        <v>153.4213747</v>
      </c>
      <c r="D1244" s="90"/>
      <c r="E1244" s="90"/>
      <c r="F1244" s="91">
        <v>140.10496522</v>
      </c>
      <c r="G1244" s="91">
        <v>132.15230147</v>
      </c>
    </row>
    <row r="1245" spans="1:7" x14ac:dyDescent="0.3">
      <c r="A1245" s="89">
        <v>45191</v>
      </c>
      <c r="B1245" s="90">
        <v>137.20036231</v>
      </c>
      <c r="C1245" s="90">
        <v>153.36419282</v>
      </c>
      <c r="D1245" s="90"/>
      <c r="E1245" s="90"/>
      <c r="F1245" s="91">
        <v>140.17120573</v>
      </c>
      <c r="G1245" s="91">
        <v>131.99709127</v>
      </c>
    </row>
    <row r="1246" spans="1:7" x14ac:dyDescent="0.3">
      <c r="A1246" s="89">
        <v>45194</v>
      </c>
      <c r="B1246" s="90">
        <v>136.68539158999999</v>
      </c>
      <c r="C1246" s="90">
        <v>152.81732762999999</v>
      </c>
      <c r="D1246" s="90"/>
      <c r="E1246" s="90"/>
      <c r="F1246" s="91">
        <v>140.23747764000001</v>
      </c>
      <c r="G1246" s="91">
        <v>131.90148016000001</v>
      </c>
    </row>
    <row r="1247" spans="1:7" x14ac:dyDescent="0.3">
      <c r="A1247" s="89">
        <v>45195</v>
      </c>
      <c r="B1247" s="90">
        <v>136.04157187000001</v>
      </c>
      <c r="C1247" s="90">
        <v>151.13459187999999</v>
      </c>
      <c r="D1247" s="90"/>
      <c r="E1247" s="90"/>
      <c r="F1247" s="91">
        <v>140.30378078999999</v>
      </c>
      <c r="G1247" s="91">
        <v>129.93170683</v>
      </c>
    </row>
    <row r="1248" spans="1:7" x14ac:dyDescent="0.3">
      <c r="A1248" s="89">
        <v>45196</v>
      </c>
      <c r="B1248" s="90">
        <v>135.78685060000001</v>
      </c>
      <c r="C1248" s="90">
        <v>150.66077584999999</v>
      </c>
      <c r="D1248" s="90"/>
      <c r="E1248" s="90"/>
      <c r="F1248" s="91">
        <v>140.37011533</v>
      </c>
      <c r="G1248" s="91">
        <v>130.0837425</v>
      </c>
    </row>
    <row r="1249" spans="1:7" x14ac:dyDescent="0.3">
      <c r="A1249" s="89">
        <v>45197</v>
      </c>
      <c r="B1249" s="90">
        <v>135.78770109000001</v>
      </c>
      <c r="C1249" s="90">
        <v>151.47186235000001</v>
      </c>
      <c r="D1249" s="90"/>
      <c r="E1249" s="90"/>
      <c r="F1249" s="91">
        <v>140.43648128999999</v>
      </c>
      <c r="G1249" s="91">
        <v>131.68091351999999</v>
      </c>
    </row>
    <row r="1250" spans="1:7" x14ac:dyDescent="0.3">
      <c r="A1250" s="89">
        <v>45198</v>
      </c>
      <c r="B1250" s="90">
        <v>136.89801367999999</v>
      </c>
      <c r="C1250" s="90">
        <v>152.25228003999999</v>
      </c>
      <c r="D1250" s="90"/>
      <c r="E1250" s="90"/>
      <c r="F1250" s="91">
        <v>140.50287864000001</v>
      </c>
      <c r="G1250" s="91">
        <v>132.63032290999999</v>
      </c>
    </row>
    <row r="1251" spans="1:7" x14ac:dyDescent="0.3">
      <c r="A1251" s="89">
        <v>45201</v>
      </c>
      <c r="B1251" s="90">
        <v>135.95609779</v>
      </c>
      <c r="C1251" s="90">
        <v>151.44405896000001</v>
      </c>
      <c r="D1251" s="90"/>
      <c r="E1251" s="90"/>
      <c r="F1251" s="91">
        <v>140.56930722999999</v>
      </c>
      <c r="G1251" s="91">
        <v>130.9141358</v>
      </c>
    </row>
    <row r="1252" spans="1:7" x14ac:dyDescent="0.3">
      <c r="A1252" s="89">
        <v>45202</v>
      </c>
      <c r="B1252" s="90">
        <v>135.89613836000001</v>
      </c>
      <c r="C1252" s="90">
        <v>150.48186179000001</v>
      </c>
      <c r="D1252" s="90"/>
      <c r="E1252" s="90"/>
      <c r="F1252" s="91">
        <v>140.63576721999999</v>
      </c>
      <c r="G1252" s="91">
        <v>129.05058947000001</v>
      </c>
    </row>
    <row r="1253" spans="1:7" x14ac:dyDescent="0.3">
      <c r="A1253" s="89">
        <v>45203</v>
      </c>
      <c r="B1253" s="90">
        <v>135.43134645000001</v>
      </c>
      <c r="C1253" s="90">
        <v>150.88214429000001</v>
      </c>
      <c r="D1253" s="90"/>
      <c r="E1253" s="90"/>
      <c r="F1253" s="91">
        <v>140.70225879</v>
      </c>
      <c r="G1253" s="91">
        <v>129.26496635999999</v>
      </c>
    </row>
    <row r="1254" spans="1:7" x14ac:dyDescent="0.3">
      <c r="A1254" s="89">
        <v>45204</v>
      </c>
      <c r="B1254" s="90">
        <v>135.3616064</v>
      </c>
      <c r="C1254" s="90">
        <v>150.80821072000001</v>
      </c>
      <c r="D1254" s="90"/>
      <c r="E1254" s="90"/>
      <c r="F1254" s="91">
        <v>140.76878177</v>
      </c>
      <c r="G1254" s="91">
        <v>128.89702911000001</v>
      </c>
    </row>
    <row r="1255" spans="1:7" x14ac:dyDescent="0.3">
      <c r="A1255" s="89">
        <v>45205</v>
      </c>
      <c r="B1255" s="90">
        <v>135.36415787000001</v>
      </c>
      <c r="C1255" s="90">
        <v>151.29498762</v>
      </c>
      <c r="D1255" s="90"/>
      <c r="E1255" s="90"/>
      <c r="F1255" s="91">
        <v>140.83533614999999</v>
      </c>
      <c r="G1255" s="91">
        <v>129.90462668999999</v>
      </c>
    </row>
    <row r="1256" spans="1:7" x14ac:dyDescent="0.3">
      <c r="A1256" s="89">
        <v>45208</v>
      </c>
      <c r="B1256" s="90">
        <v>135.20001361000001</v>
      </c>
      <c r="C1256" s="90">
        <v>152.07808141999999</v>
      </c>
      <c r="D1256" s="90"/>
      <c r="E1256" s="90"/>
      <c r="F1256" s="91">
        <v>140.90192193999999</v>
      </c>
      <c r="G1256" s="91">
        <v>131.02701904</v>
      </c>
    </row>
    <row r="1257" spans="1:7" x14ac:dyDescent="0.3">
      <c r="A1257" s="89">
        <v>45209</v>
      </c>
      <c r="B1257" s="90">
        <v>135.24423899999999</v>
      </c>
      <c r="C1257" s="90">
        <v>152.34603569999999</v>
      </c>
      <c r="D1257" s="90"/>
      <c r="E1257" s="90"/>
      <c r="F1257" s="91">
        <v>140.96853931999999</v>
      </c>
      <c r="G1257" s="91">
        <v>132.82577784</v>
      </c>
    </row>
    <row r="1258" spans="1:7" x14ac:dyDescent="0.3">
      <c r="A1258" s="89">
        <v>45210</v>
      </c>
      <c r="B1258" s="90">
        <v>135.38797154</v>
      </c>
      <c r="C1258" s="90">
        <v>152.20333804000001</v>
      </c>
      <c r="D1258" s="90"/>
      <c r="E1258" s="90"/>
      <c r="F1258" s="91">
        <v>141.03518808999999</v>
      </c>
      <c r="G1258" s="91">
        <v>133.18281476000001</v>
      </c>
    </row>
    <row r="1259" spans="1:7" x14ac:dyDescent="0.3">
      <c r="A1259" s="89">
        <v>45211</v>
      </c>
      <c r="B1259" s="90"/>
      <c r="C1259" s="90"/>
      <c r="D1259" s="90"/>
      <c r="E1259" s="90"/>
      <c r="F1259" s="91"/>
      <c r="G1259" s="91"/>
    </row>
    <row r="1260" spans="1:7" x14ac:dyDescent="0.3">
      <c r="A1260" s="89">
        <v>45212</v>
      </c>
      <c r="B1260" s="90">
        <v>135.73837276</v>
      </c>
      <c r="C1260" s="90">
        <v>151.72050827000001</v>
      </c>
      <c r="D1260" s="90"/>
      <c r="E1260" s="90"/>
      <c r="F1260" s="91">
        <v>141.10186845999999</v>
      </c>
      <c r="G1260" s="91">
        <v>131.70744751000001</v>
      </c>
    </row>
    <row r="1261" spans="1:7" x14ac:dyDescent="0.3">
      <c r="A1261" s="89">
        <v>45215</v>
      </c>
      <c r="B1261" s="90">
        <v>135.66012782999999</v>
      </c>
      <c r="C1261" s="90">
        <v>152.16239288</v>
      </c>
      <c r="D1261" s="90"/>
      <c r="E1261" s="90"/>
      <c r="F1261" s="91">
        <v>141.1685804</v>
      </c>
      <c r="G1261" s="91">
        <v>132.59468634999999</v>
      </c>
    </row>
    <row r="1262" spans="1:7" x14ac:dyDescent="0.3">
      <c r="A1262" s="89">
        <v>45216</v>
      </c>
      <c r="B1262" s="90">
        <v>135.36288213</v>
      </c>
      <c r="C1262" s="90">
        <v>151.59131113000001</v>
      </c>
      <c r="D1262" s="90"/>
      <c r="E1262" s="90"/>
      <c r="F1262" s="91">
        <v>141.23532374999999</v>
      </c>
      <c r="G1262" s="91">
        <v>131.88307021</v>
      </c>
    </row>
    <row r="1263" spans="1:7" x14ac:dyDescent="0.3">
      <c r="A1263" s="89">
        <v>45217</v>
      </c>
      <c r="B1263" s="90">
        <v>134.96400308</v>
      </c>
      <c r="C1263" s="90">
        <v>151.64516369</v>
      </c>
      <c r="D1263" s="90"/>
      <c r="E1263" s="90"/>
      <c r="F1263" s="91">
        <v>141.30209869000001</v>
      </c>
      <c r="G1263" s="91">
        <v>129.77947773</v>
      </c>
    </row>
    <row r="1264" spans="1:7" x14ac:dyDescent="0.3">
      <c r="A1264" s="89">
        <v>45218</v>
      </c>
      <c r="B1264" s="90">
        <v>134.55066572000001</v>
      </c>
      <c r="C1264" s="90">
        <v>150.55574795999999</v>
      </c>
      <c r="D1264" s="90"/>
      <c r="E1264" s="90"/>
      <c r="F1264" s="91">
        <v>141.3689052</v>
      </c>
      <c r="G1264" s="91">
        <v>129.71651070999999</v>
      </c>
    </row>
    <row r="1265" spans="1:7" x14ac:dyDescent="0.3">
      <c r="A1265" s="89">
        <v>45219</v>
      </c>
      <c r="B1265" s="90">
        <v>134.73564694999999</v>
      </c>
      <c r="C1265" s="90">
        <v>150.97130407</v>
      </c>
      <c r="D1265" s="90"/>
      <c r="E1265" s="90"/>
      <c r="F1265" s="91">
        <v>141.43574330000001</v>
      </c>
      <c r="G1265" s="91">
        <v>128.75047774000001</v>
      </c>
    </row>
    <row r="1266" spans="1:7" x14ac:dyDescent="0.3">
      <c r="A1266" s="89">
        <v>45222</v>
      </c>
      <c r="B1266" s="90">
        <v>134.90446889</v>
      </c>
      <c r="C1266" s="90">
        <v>150.90703696</v>
      </c>
      <c r="D1266" s="90"/>
      <c r="E1266" s="90"/>
      <c r="F1266" s="91">
        <v>141.50261298999999</v>
      </c>
      <c r="G1266" s="91">
        <v>128.32861915000001</v>
      </c>
    </row>
    <row r="1267" spans="1:7" x14ac:dyDescent="0.3">
      <c r="A1267" s="89">
        <v>45223</v>
      </c>
      <c r="B1267" s="90">
        <v>134.18708193000001</v>
      </c>
      <c r="C1267" s="90">
        <v>151.30600118999999</v>
      </c>
      <c r="D1267" s="90"/>
      <c r="E1267" s="90"/>
      <c r="F1267" s="91">
        <v>141.56951426000001</v>
      </c>
      <c r="G1267" s="91">
        <v>129.44070285000001</v>
      </c>
    </row>
    <row r="1268" spans="1:7" x14ac:dyDescent="0.3">
      <c r="A1268" s="89">
        <v>45224</v>
      </c>
      <c r="B1268" s="90">
        <v>133.96085202</v>
      </c>
      <c r="C1268" s="90">
        <v>151.16669161999999</v>
      </c>
      <c r="D1268" s="90"/>
      <c r="E1268" s="90"/>
      <c r="F1268" s="91">
        <v>141.63644729000001</v>
      </c>
      <c r="G1268" s="91">
        <v>128.38033311999999</v>
      </c>
    </row>
    <row r="1269" spans="1:7" x14ac:dyDescent="0.3">
      <c r="A1269" s="89">
        <v>45225</v>
      </c>
      <c r="B1269" s="90">
        <v>133.60194591999999</v>
      </c>
      <c r="C1269" s="90">
        <v>152.48722136000001</v>
      </c>
      <c r="D1269" s="90"/>
      <c r="E1269" s="90"/>
      <c r="F1269" s="91">
        <v>141.70341189999999</v>
      </c>
      <c r="G1269" s="91">
        <v>130.59554585999999</v>
      </c>
    </row>
    <row r="1270" spans="1:7" x14ac:dyDescent="0.3">
      <c r="A1270" s="89">
        <v>45226</v>
      </c>
      <c r="B1270" s="90">
        <v>134.19388584000001</v>
      </c>
      <c r="C1270" s="90">
        <v>151.97566773</v>
      </c>
      <c r="D1270" s="90"/>
      <c r="E1270" s="90"/>
      <c r="F1270" s="91">
        <v>141.7704081</v>
      </c>
      <c r="G1270" s="91">
        <v>128.91667928999999</v>
      </c>
    </row>
    <row r="1271" spans="1:7" x14ac:dyDescent="0.3">
      <c r="A1271" s="89">
        <v>45229</v>
      </c>
      <c r="B1271" s="90">
        <v>134.21004511999999</v>
      </c>
      <c r="C1271" s="90">
        <v>151.37770234000001</v>
      </c>
      <c r="D1271" s="90"/>
      <c r="E1271" s="90"/>
      <c r="F1271" s="91">
        <v>141.83743605999999</v>
      </c>
      <c r="G1271" s="91">
        <v>128.04075037999999</v>
      </c>
    </row>
    <row r="1272" spans="1:7" x14ac:dyDescent="0.3">
      <c r="A1272" s="89">
        <v>45230</v>
      </c>
      <c r="B1272" s="90">
        <v>134.19431108000001</v>
      </c>
      <c r="C1272" s="90">
        <v>151.25390006000001</v>
      </c>
      <c r="D1272" s="90"/>
      <c r="E1272" s="90"/>
      <c r="F1272" s="91">
        <v>141.90449577999999</v>
      </c>
      <c r="G1272" s="91">
        <v>128.73726764</v>
      </c>
    </row>
    <row r="1273" spans="1:7" x14ac:dyDescent="0.3">
      <c r="A1273" s="89">
        <v>45231</v>
      </c>
      <c r="B1273" s="90">
        <v>133.82222240999999</v>
      </c>
      <c r="C1273" s="90">
        <v>151.77682512000001</v>
      </c>
      <c r="D1273" s="90"/>
      <c r="E1273" s="90"/>
      <c r="F1273" s="91">
        <v>141.97158709000001</v>
      </c>
      <c r="G1273" s="91">
        <v>130.9096983</v>
      </c>
    </row>
    <row r="1274" spans="1:7" x14ac:dyDescent="0.3">
      <c r="A1274" s="89">
        <v>45232</v>
      </c>
      <c r="B1274" s="90"/>
      <c r="C1274" s="90"/>
      <c r="D1274" s="90"/>
      <c r="E1274" s="90"/>
      <c r="F1274" s="91"/>
      <c r="G1274" s="91"/>
    </row>
    <row r="1275" spans="1:7" x14ac:dyDescent="0.3">
      <c r="A1275" s="89">
        <v>45233</v>
      </c>
      <c r="B1275" s="90">
        <v>134.39375061000001</v>
      </c>
      <c r="C1275" s="90">
        <v>152.37876435999999</v>
      </c>
      <c r="D1275" s="90"/>
      <c r="E1275" s="90"/>
      <c r="F1275" s="91">
        <v>142.03620290999999</v>
      </c>
      <c r="G1275" s="91">
        <v>134.44492018</v>
      </c>
    </row>
    <row r="1276" spans="1:7" x14ac:dyDescent="0.3">
      <c r="A1276" s="89">
        <v>45236</v>
      </c>
      <c r="B1276" s="90">
        <v>134.49665970999999</v>
      </c>
      <c r="C1276" s="90">
        <v>151.86306984000001</v>
      </c>
      <c r="D1276" s="90"/>
      <c r="E1276" s="90"/>
      <c r="F1276" s="91">
        <v>142.10084800000001</v>
      </c>
      <c r="G1276" s="91">
        <v>134.75358832000001</v>
      </c>
    </row>
    <row r="1277" spans="1:7" x14ac:dyDescent="0.3">
      <c r="A1277" s="89">
        <v>45237</v>
      </c>
      <c r="B1277" s="90">
        <v>134.92828256999999</v>
      </c>
      <c r="C1277" s="90">
        <v>152.41660246999999</v>
      </c>
      <c r="D1277" s="90"/>
      <c r="E1277" s="90"/>
      <c r="F1277" s="91">
        <v>142.16552254000001</v>
      </c>
      <c r="G1277" s="91">
        <v>135.70572849000001</v>
      </c>
    </row>
    <row r="1278" spans="1:7" x14ac:dyDescent="0.3">
      <c r="A1278" s="89">
        <v>45238</v>
      </c>
      <c r="B1278" s="90">
        <v>134.98186333999999</v>
      </c>
      <c r="C1278" s="90">
        <v>152.8927496</v>
      </c>
      <c r="D1278" s="90"/>
      <c r="E1278" s="90"/>
      <c r="F1278" s="91">
        <v>142.23022650999999</v>
      </c>
      <c r="G1278" s="91">
        <v>135.60174301000001</v>
      </c>
    </row>
    <row r="1279" spans="1:7" x14ac:dyDescent="0.3">
      <c r="A1279" s="89">
        <v>45239</v>
      </c>
      <c r="B1279" s="90">
        <v>135.13197453999999</v>
      </c>
      <c r="C1279" s="90">
        <v>152.73130676</v>
      </c>
      <c r="D1279" s="90"/>
      <c r="E1279" s="90"/>
      <c r="F1279" s="91">
        <v>142.29495993</v>
      </c>
      <c r="G1279" s="91">
        <v>135.43956935</v>
      </c>
    </row>
    <row r="1280" spans="1:7" x14ac:dyDescent="0.3">
      <c r="A1280" s="89">
        <v>45240</v>
      </c>
      <c r="B1280" s="90">
        <v>135.32035772</v>
      </c>
      <c r="C1280" s="90">
        <v>152.84997136000001</v>
      </c>
      <c r="D1280" s="90"/>
      <c r="E1280" s="90"/>
      <c r="F1280" s="91">
        <v>142.35972279000001</v>
      </c>
      <c r="G1280" s="91">
        <v>137.18498708999999</v>
      </c>
    </row>
    <row r="1281" spans="1:7" x14ac:dyDescent="0.3">
      <c r="A1281" s="89">
        <v>45243</v>
      </c>
      <c r="B1281" s="90">
        <v>135.23786034</v>
      </c>
      <c r="C1281" s="90">
        <v>152.52399385999999</v>
      </c>
      <c r="D1281" s="90"/>
      <c r="E1281" s="90"/>
      <c r="F1281" s="91">
        <v>142.42451527</v>
      </c>
      <c r="G1281" s="91">
        <v>137.00524547000001</v>
      </c>
    </row>
    <row r="1282" spans="1:7" x14ac:dyDescent="0.3">
      <c r="A1282" s="89">
        <v>45244</v>
      </c>
      <c r="B1282" s="90">
        <v>135.41476193</v>
      </c>
      <c r="C1282" s="90">
        <v>153.56042804000001</v>
      </c>
      <c r="D1282" s="90"/>
      <c r="E1282" s="90"/>
      <c r="F1282" s="91">
        <v>142.48933719999999</v>
      </c>
      <c r="G1282" s="91">
        <v>140.14061422</v>
      </c>
    </row>
    <row r="1283" spans="1:7" x14ac:dyDescent="0.3">
      <c r="A1283" s="89">
        <v>45245</v>
      </c>
      <c r="B1283" s="90"/>
      <c r="C1283" s="90"/>
      <c r="D1283" s="90"/>
      <c r="E1283" s="90"/>
      <c r="F1283" s="91"/>
      <c r="G1283" s="91"/>
    </row>
    <row r="1284" spans="1:7" x14ac:dyDescent="0.3">
      <c r="A1284" s="89">
        <v>45246</v>
      </c>
      <c r="B1284" s="90">
        <v>135.70903091</v>
      </c>
      <c r="C1284" s="90">
        <v>154.12928898999999</v>
      </c>
      <c r="D1284" s="90"/>
      <c r="E1284" s="90"/>
      <c r="F1284" s="91">
        <v>142.55418856</v>
      </c>
      <c r="G1284" s="91">
        <v>141.81717101999999</v>
      </c>
    </row>
    <row r="1285" spans="1:7" x14ac:dyDescent="0.3">
      <c r="A1285" s="89">
        <v>45247</v>
      </c>
      <c r="B1285" s="90">
        <v>135.97991146000001</v>
      </c>
      <c r="C1285" s="90">
        <v>154.50939357999999</v>
      </c>
      <c r="D1285" s="90"/>
      <c r="E1285" s="90"/>
      <c r="F1285" s="91">
        <v>142.61906955000001</v>
      </c>
      <c r="G1285" s="91">
        <v>141.96960493</v>
      </c>
    </row>
    <row r="1286" spans="1:7" x14ac:dyDescent="0.3">
      <c r="A1286" s="89">
        <v>45250</v>
      </c>
      <c r="B1286" s="90">
        <v>135.92675593999999</v>
      </c>
      <c r="C1286" s="90">
        <v>154.2627105</v>
      </c>
      <c r="D1286" s="90"/>
      <c r="E1286" s="90"/>
      <c r="F1286" s="91">
        <v>142.68397998</v>
      </c>
      <c r="G1286" s="91">
        <v>143.31661457000001</v>
      </c>
    </row>
    <row r="1287" spans="1:7" x14ac:dyDescent="0.3">
      <c r="A1287" s="89">
        <v>45251</v>
      </c>
      <c r="B1287" s="90">
        <v>135.71073189000001</v>
      </c>
      <c r="C1287" s="90">
        <v>153.98370237</v>
      </c>
      <c r="D1287" s="90"/>
      <c r="E1287" s="90"/>
      <c r="F1287" s="91">
        <v>142.74892002999999</v>
      </c>
      <c r="G1287" s="91">
        <v>142.93996161000001</v>
      </c>
    </row>
    <row r="1288" spans="1:7" x14ac:dyDescent="0.3">
      <c r="A1288" s="89">
        <v>45252</v>
      </c>
      <c r="B1288" s="90">
        <v>135.21489715000001</v>
      </c>
      <c r="C1288" s="90">
        <v>154.29758330000001</v>
      </c>
      <c r="D1288" s="90"/>
      <c r="E1288" s="90"/>
      <c r="F1288" s="91">
        <v>142.81388952</v>
      </c>
      <c r="G1288" s="91">
        <v>143.4056377</v>
      </c>
    </row>
    <row r="1289" spans="1:7" x14ac:dyDescent="0.3">
      <c r="A1289" s="89">
        <v>45253</v>
      </c>
      <c r="B1289" s="90">
        <v>135.16301736</v>
      </c>
      <c r="C1289" s="90">
        <v>154.38714196000001</v>
      </c>
      <c r="D1289" s="90"/>
      <c r="E1289" s="90"/>
      <c r="F1289" s="91">
        <v>142.87888863000001</v>
      </c>
      <c r="G1289" s="91">
        <v>144.02057317000001</v>
      </c>
    </row>
    <row r="1290" spans="1:7" x14ac:dyDescent="0.3">
      <c r="A1290" s="89">
        <v>45254</v>
      </c>
      <c r="B1290" s="90">
        <v>134.99334493000001</v>
      </c>
      <c r="C1290" s="90">
        <v>154.46951676</v>
      </c>
      <c r="D1290" s="90"/>
      <c r="E1290" s="90"/>
      <c r="F1290" s="91">
        <v>142.94391737000001</v>
      </c>
      <c r="G1290" s="91">
        <v>142.81621218000001</v>
      </c>
    </row>
    <row r="1291" spans="1:7" x14ac:dyDescent="0.3">
      <c r="A1291" s="89">
        <v>45257</v>
      </c>
      <c r="B1291" s="90">
        <v>134.34272131</v>
      </c>
      <c r="C1291" s="90">
        <v>154.70438404000001</v>
      </c>
      <c r="D1291" s="90"/>
      <c r="E1291" s="90"/>
      <c r="F1291" s="91">
        <v>143.00897572</v>
      </c>
      <c r="G1291" s="91">
        <v>143.05991072</v>
      </c>
    </row>
    <row r="1292" spans="1:7" x14ac:dyDescent="0.3">
      <c r="A1292" s="89">
        <v>45258</v>
      </c>
      <c r="B1292" s="90">
        <v>134.69567398999999</v>
      </c>
      <c r="C1292" s="90">
        <v>155.05306653</v>
      </c>
      <c r="D1292" s="90"/>
      <c r="E1292" s="90"/>
      <c r="F1292" s="91">
        <v>143.07406370000001</v>
      </c>
      <c r="G1292" s="91">
        <v>143.97798452999999</v>
      </c>
    </row>
    <row r="1293" spans="1:7" x14ac:dyDescent="0.3">
      <c r="A1293" s="89">
        <v>45259</v>
      </c>
      <c r="B1293" s="90">
        <v>134.54726377</v>
      </c>
      <c r="C1293" s="90">
        <v>155.02053326999999</v>
      </c>
      <c r="D1293" s="90"/>
      <c r="E1293" s="90"/>
      <c r="F1293" s="91">
        <v>143.13918129000001</v>
      </c>
      <c r="G1293" s="91">
        <v>143.55394132000001</v>
      </c>
    </row>
    <row r="1294" spans="1:7" x14ac:dyDescent="0.3">
      <c r="A1294" s="89">
        <v>45260</v>
      </c>
      <c r="B1294" s="90">
        <v>135.08137048</v>
      </c>
      <c r="C1294" s="90">
        <v>155.22326462999999</v>
      </c>
      <c r="D1294" s="90"/>
      <c r="E1294" s="90"/>
      <c r="F1294" s="91">
        <v>143.20432851000001</v>
      </c>
      <c r="G1294" s="91">
        <v>144.88004917999999</v>
      </c>
    </row>
    <row r="1295" spans="1:7" x14ac:dyDescent="0.3">
      <c r="A1295" s="89">
        <v>45261</v>
      </c>
      <c r="B1295" s="90">
        <v>135.01843434</v>
      </c>
      <c r="C1295" s="90">
        <v>155.57619369</v>
      </c>
      <c r="D1295" s="90"/>
      <c r="E1295" s="90"/>
      <c r="F1295" s="91">
        <v>143.26950535</v>
      </c>
      <c r="G1295" s="91">
        <v>145.85150955</v>
      </c>
    </row>
    <row r="1296" spans="1:7" x14ac:dyDescent="0.3">
      <c r="A1296" s="89">
        <v>45264</v>
      </c>
      <c r="B1296" s="90">
        <v>135.42114058999999</v>
      </c>
      <c r="C1296" s="90">
        <v>155.21993646000001</v>
      </c>
      <c r="D1296" s="90"/>
      <c r="E1296" s="90"/>
      <c r="F1296" s="91">
        <v>143.33471180999999</v>
      </c>
      <c r="G1296" s="91">
        <v>144.27890410000001</v>
      </c>
    </row>
    <row r="1297" spans="1:7" x14ac:dyDescent="0.3">
      <c r="A1297" s="89">
        <v>45265</v>
      </c>
      <c r="B1297" s="90">
        <v>135.64864624000001</v>
      </c>
      <c r="C1297" s="90">
        <v>155.37148188</v>
      </c>
      <c r="D1297" s="90"/>
      <c r="E1297" s="90"/>
      <c r="F1297" s="91">
        <v>143.39994788999999</v>
      </c>
      <c r="G1297" s="91">
        <v>144.39320961999999</v>
      </c>
    </row>
    <row r="1298" spans="1:7" x14ac:dyDescent="0.3">
      <c r="A1298" s="89">
        <v>45266</v>
      </c>
      <c r="B1298" s="90">
        <v>135.70690468999999</v>
      </c>
      <c r="C1298" s="90">
        <v>155.45656151</v>
      </c>
      <c r="D1298" s="90"/>
      <c r="E1298" s="90"/>
      <c r="F1298" s="91">
        <v>143.46521376999999</v>
      </c>
      <c r="G1298" s="91">
        <v>142.93611577999999</v>
      </c>
    </row>
    <row r="1299" spans="1:7" x14ac:dyDescent="0.3">
      <c r="A1299" s="89">
        <v>45267</v>
      </c>
      <c r="B1299" s="90">
        <v>135.21447190999999</v>
      </c>
      <c r="C1299" s="90">
        <v>155.30892528999999</v>
      </c>
      <c r="D1299" s="90"/>
      <c r="E1299" s="90"/>
      <c r="F1299" s="91">
        <v>143.53050926</v>
      </c>
      <c r="G1299" s="91">
        <v>143.37636155999999</v>
      </c>
    </row>
    <row r="1300" spans="1:7" x14ac:dyDescent="0.3">
      <c r="A1300" s="89">
        <v>45268</v>
      </c>
      <c r="B1300" s="90">
        <v>135.63673940000001</v>
      </c>
      <c r="C1300" s="90">
        <v>155.31468179000001</v>
      </c>
      <c r="D1300" s="90"/>
      <c r="E1300" s="90"/>
      <c r="F1300" s="91">
        <v>143.59583455999999</v>
      </c>
      <c r="G1300" s="91">
        <v>144.60975974999999</v>
      </c>
    </row>
    <row r="1301" spans="1:7" x14ac:dyDescent="0.3">
      <c r="A1301" s="89">
        <v>45271</v>
      </c>
      <c r="B1301" s="90">
        <v>135.26975365999999</v>
      </c>
      <c r="C1301" s="90">
        <v>155.34708853999999</v>
      </c>
      <c r="D1301" s="90"/>
      <c r="E1301" s="90"/>
      <c r="F1301" s="91">
        <v>143.66118947999999</v>
      </c>
      <c r="G1301" s="91">
        <v>144.40818335</v>
      </c>
    </row>
    <row r="1302" spans="1:7" x14ac:dyDescent="0.3">
      <c r="A1302" s="89">
        <v>45272</v>
      </c>
      <c r="B1302" s="90">
        <v>134.78837723000001</v>
      </c>
      <c r="C1302" s="90">
        <v>155.78018918000001</v>
      </c>
      <c r="D1302" s="90"/>
      <c r="E1302" s="90"/>
      <c r="F1302" s="91">
        <v>143.72657419999999</v>
      </c>
      <c r="G1302" s="91">
        <v>143.82404869000001</v>
      </c>
    </row>
    <row r="1303" spans="1:7" x14ac:dyDescent="0.3">
      <c r="A1303" s="89">
        <v>45273</v>
      </c>
      <c r="B1303" s="90">
        <v>135.10220744</v>
      </c>
      <c r="C1303" s="90">
        <v>156.99199856999999</v>
      </c>
      <c r="D1303" s="90"/>
      <c r="E1303" s="90"/>
      <c r="F1303" s="91">
        <v>143.79198872000001</v>
      </c>
      <c r="G1303" s="91">
        <v>147.30811413000001</v>
      </c>
    </row>
    <row r="1304" spans="1:7" x14ac:dyDescent="0.3">
      <c r="A1304" s="89">
        <v>45274</v>
      </c>
      <c r="B1304" s="90">
        <v>135.40753278</v>
      </c>
      <c r="C1304" s="90">
        <v>157.36577388000001</v>
      </c>
      <c r="D1304" s="90"/>
      <c r="E1304" s="90"/>
      <c r="F1304" s="91">
        <v>143.85488226000001</v>
      </c>
      <c r="G1304" s="91">
        <v>148.87490532000001</v>
      </c>
    </row>
    <row r="1305" spans="1:7" x14ac:dyDescent="0.3">
      <c r="A1305" s="89">
        <v>45275</v>
      </c>
      <c r="B1305" s="90">
        <v>135.63673940000001</v>
      </c>
      <c r="C1305" s="90">
        <v>157.75151819999999</v>
      </c>
      <c r="D1305" s="90"/>
      <c r="E1305" s="90"/>
      <c r="F1305" s="91">
        <v>143.91780327000001</v>
      </c>
      <c r="G1305" s="91">
        <v>148.14102202000001</v>
      </c>
    </row>
    <row r="1306" spans="1:7" x14ac:dyDescent="0.3">
      <c r="A1306" s="89">
        <v>45278</v>
      </c>
      <c r="B1306" s="90">
        <v>135.97225707000001</v>
      </c>
      <c r="C1306" s="90">
        <v>158.04865763999999</v>
      </c>
      <c r="D1306" s="90"/>
      <c r="E1306" s="90"/>
      <c r="F1306" s="91">
        <v>143.98075177000001</v>
      </c>
      <c r="G1306" s="91">
        <v>149.14995084</v>
      </c>
    </row>
    <row r="1307" spans="1:7" x14ac:dyDescent="0.3">
      <c r="A1307" s="89">
        <v>45279</v>
      </c>
      <c r="B1307" s="90">
        <v>136.36518271</v>
      </c>
      <c r="C1307" s="90">
        <v>158.26977271999999</v>
      </c>
      <c r="D1307" s="90"/>
      <c r="E1307" s="90"/>
      <c r="F1307" s="91">
        <v>144.04372792999999</v>
      </c>
      <c r="G1307" s="91">
        <v>150.02275073999999</v>
      </c>
    </row>
    <row r="1308" spans="1:7" x14ac:dyDescent="0.3">
      <c r="A1308" s="89">
        <v>45280</v>
      </c>
      <c r="B1308" s="90">
        <v>136.61182434</v>
      </c>
      <c r="C1308" s="90">
        <v>158.44627353000001</v>
      </c>
      <c r="D1308" s="90"/>
      <c r="E1308" s="90"/>
      <c r="F1308" s="91">
        <v>144.10673155999999</v>
      </c>
      <c r="G1308" s="91">
        <v>148.83175914</v>
      </c>
    </row>
    <row r="1309" spans="1:7" x14ac:dyDescent="0.3">
      <c r="A1309" s="89">
        <v>45281</v>
      </c>
      <c r="B1309" s="90">
        <v>137.45891078</v>
      </c>
      <c r="C1309" s="90">
        <v>158.65473299000001</v>
      </c>
      <c r="D1309" s="90"/>
      <c r="E1309" s="90"/>
      <c r="F1309" s="91">
        <v>144.16976267000001</v>
      </c>
      <c r="G1309" s="91">
        <v>150.39949472000001</v>
      </c>
    </row>
    <row r="1310" spans="1:7" x14ac:dyDescent="0.3">
      <c r="A1310" s="89">
        <v>45282</v>
      </c>
      <c r="B1310" s="90">
        <v>138.64959453</v>
      </c>
      <c r="C1310" s="90">
        <v>158.90445202999999</v>
      </c>
      <c r="D1310" s="90"/>
      <c r="E1310" s="90"/>
      <c r="F1310" s="91">
        <v>144.23282144999999</v>
      </c>
      <c r="G1310" s="91">
        <v>151.04909960000001</v>
      </c>
    </row>
    <row r="1311" spans="1:7" x14ac:dyDescent="0.3">
      <c r="A1311" s="89">
        <v>45285</v>
      </c>
      <c r="B1311" s="90"/>
      <c r="C1311" s="90"/>
      <c r="D1311" s="90"/>
      <c r="E1311" s="90"/>
      <c r="F1311" s="91"/>
      <c r="G1311" s="91"/>
    </row>
    <row r="1312" spans="1:7" x14ac:dyDescent="0.3">
      <c r="A1312" s="89">
        <v>45286</v>
      </c>
      <c r="B1312" s="90">
        <v>139.70972831</v>
      </c>
      <c r="C1312" s="90">
        <v>159.01537486000001</v>
      </c>
      <c r="D1312" s="90"/>
      <c r="E1312" s="90"/>
      <c r="F1312" s="91">
        <v>144.29590787999999</v>
      </c>
      <c r="G1312" s="91">
        <v>151.93658876999999</v>
      </c>
    </row>
    <row r="1313" spans="1:7" x14ac:dyDescent="0.3">
      <c r="A1313" s="89">
        <v>45287</v>
      </c>
      <c r="B1313" s="90">
        <v>140.27105065000001</v>
      </c>
      <c r="C1313" s="90">
        <v>159.15928213999999</v>
      </c>
      <c r="D1313" s="90"/>
      <c r="E1313" s="90"/>
      <c r="F1313" s="91">
        <v>144.35902179000001</v>
      </c>
      <c r="G1313" s="91">
        <v>152.68846103000001</v>
      </c>
    </row>
    <row r="1314" spans="1:7" x14ac:dyDescent="0.3">
      <c r="A1314" s="89">
        <v>45288</v>
      </c>
      <c r="B1314" s="90">
        <v>140.81663895</v>
      </c>
      <c r="C1314" s="90">
        <v>159.33702148</v>
      </c>
      <c r="D1314" s="90"/>
      <c r="E1314" s="90"/>
      <c r="F1314" s="91">
        <v>144.42216335000001</v>
      </c>
      <c r="G1314" s="91">
        <v>152.6788123</v>
      </c>
    </row>
    <row r="1315" spans="1:7" x14ac:dyDescent="0.3">
      <c r="A1315" s="89">
        <v>45289</v>
      </c>
      <c r="B1315" s="90"/>
      <c r="C1315" s="90">
        <v>159.49297931999999</v>
      </c>
      <c r="D1315" s="90"/>
      <c r="E1315" s="90"/>
      <c r="F1315" s="91">
        <v>144.48533258000001</v>
      </c>
      <c r="G1315" s="91"/>
    </row>
    <row r="1316" spans="1:7" x14ac:dyDescent="0.3">
      <c r="A1316" s="89">
        <v>45292</v>
      </c>
      <c r="B1316" s="90"/>
      <c r="C1316" s="90"/>
      <c r="D1316" s="90"/>
      <c r="E1316" s="90"/>
      <c r="F1316" s="91"/>
      <c r="G1316" s="91"/>
    </row>
    <row r="1317" spans="1:7" x14ac:dyDescent="0.3">
      <c r="A1317" s="89">
        <v>45293</v>
      </c>
      <c r="B1317" s="90">
        <v>140.92975390999999</v>
      </c>
      <c r="C1317" s="90">
        <v>159.57636260000001</v>
      </c>
      <c r="D1317" s="90"/>
      <c r="E1317" s="90"/>
      <c r="F1317" s="91">
        <v>144.54852928</v>
      </c>
      <c r="G1317" s="91">
        <v>150.98504027000001</v>
      </c>
    </row>
    <row r="1318" spans="1:7" x14ac:dyDescent="0.3">
      <c r="A1318" s="89">
        <v>45294</v>
      </c>
      <c r="B1318" s="90">
        <v>141.36860591999999</v>
      </c>
      <c r="C1318" s="90">
        <v>159.64656653</v>
      </c>
      <c r="D1318" s="90"/>
      <c r="E1318" s="90"/>
      <c r="F1318" s="91">
        <v>144.61175365</v>
      </c>
      <c r="G1318" s="91">
        <v>151.14128588</v>
      </c>
    </row>
    <row r="1319" spans="1:7" x14ac:dyDescent="0.3">
      <c r="A1319" s="89">
        <v>45295</v>
      </c>
      <c r="B1319" s="90">
        <v>141.19723250999999</v>
      </c>
      <c r="C1319" s="90">
        <v>159.32650086999999</v>
      </c>
      <c r="D1319" s="90"/>
      <c r="E1319" s="90"/>
      <c r="F1319" s="91">
        <v>144.67500566999999</v>
      </c>
      <c r="G1319" s="91">
        <v>149.31162386</v>
      </c>
    </row>
    <row r="1320" spans="1:7" x14ac:dyDescent="0.3">
      <c r="A1320" s="89">
        <v>45296</v>
      </c>
      <c r="B1320" s="90">
        <v>141.36095152999999</v>
      </c>
      <c r="C1320" s="90">
        <v>159.23656976000001</v>
      </c>
      <c r="D1320" s="90"/>
      <c r="E1320" s="90"/>
      <c r="F1320" s="91">
        <v>144.73828534</v>
      </c>
      <c r="G1320" s="91">
        <v>150.21847873999999</v>
      </c>
    </row>
    <row r="1321" spans="1:7" x14ac:dyDescent="0.3">
      <c r="A1321" s="89">
        <v>45299</v>
      </c>
      <c r="B1321" s="90">
        <v>141.48299660999999</v>
      </c>
      <c r="C1321" s="90">
        <v>158.90299114999999</v>
      </c>
      <c r="D1321" s="90"/>
      <c r="E1321" s="90"/>
      <c r="F1321" s="91">
        <v>144.80159286</v>
      </c>
      <c r="G1321" s="91">
        <v>150.67772614</v>
      </c>
    </row>
    <row r="1322" spans="1:7" x14ac:dyDescent="0.3">
      <c r="A1322" s="89">
        <v>45300</v>
      </c>
      <c r="B1322" s="90">
        <v>141.38944289</v>
      </c>
      <c r="C1322" s="90">
        <v>158.49909072</v>
      </c>
      <c r="D1322" s="90"/>
      <c r="E1322" s="90"/>
      <c r="F1322" s="91">
        <v>144.86492802999999</v>
      </c>
      <c r="G1322" s="91">
        <v>149.56271824000001</v>
      </c>
    </row>
    <row r="1323" spans="1:7" x14ac:dyDescent="0.3">
      <c r="A1323" s="89">
        <v>45301</v>
      </c>
      <c r="B1323" s="90">
        <v>141.38731666999999</v>
      </c>
      <c r="C1323" s="90">
        <v>158.47077113</v>
      </c>
      <c r="D1323" s="90"/>
      <c r="E1323" s="90"/>
      <c r="F1323" s="91">
        <v>144.92829086</v>
      </c>
      <c r="G1323" s="91">
        <v>148.87376750000001</v>
      </c>
    </row>
    <row r="1324" spans="1:7" x14ac:dyDescent="0.3">
      <c r="A1324" s="89">
        <v>45302</v>
      </c>
      <c r="B1324" s="90">
        <v>141.09985158999999</v>
      </c>
      <c r="C1324" s="90">
        <v>158.82228548000001</v>
      </c>
      <c r="D1324" s="90"/>
      <c r="E1324" s="90"/>
      <c r="F1324" s="91">
        <v>144.99168134999999</v>
      </c>
      <c r="G1324" s="91">
        <v>148.65491897000001</v>
      </c>
    </row>
    <row r="1325" spans="1:7" x14ac:dyDescent="0.3">
      <c r="A1325" s="89">
        <v>45303</v>
      </c>
      <c r="B1325" s="90">
        <v>141.42346241999999</v>
      </c>
      <c r="C1325" s="90">
        <v>159.12739467</v>
      </c>
      <c r="D1325" s="90"/>
      <c r="E1325" s="90"/>
      <c r="F1325" s="91">
        <v>145.05509968000001</v>
      </c>
      <c r="G1325" s="91">
        <v>149.04054933</v>
      </c>
    </row>
    <row r="1326" spans="1:7" x14ac:dyDescent="0.3">
      <c r="A1326" s="89">
        <v>45306</v>
      </c>
      <c r="B1326" s="90">
        <v>141.69859542</v>
      </c>
      <c r="C1326" s="90">
        <v>159.09286098000001</v>
      </c>
      <c r="D1326" s="90"/>
      <c r="E1326" s="90"/>
      <c r="F1326" s="91">
        <v>145.11854566</v>
      </c>
      <c r="G1326" s="91">
        <v>149.64728110999999</v>
      </c>
    </row>
    <row r="1327" spans="1:7" x14ac:dyDescent="0.3">
      <c r="A1327" s="89">
        <v>45307</v>
      </c>
      <c r="B1327" s="90">
        <v>141.79810255999999</v>
      </c>
      <c r="C1327" s="90">
        <v>158.33340480999999</v>
      </c>
      <c r="D1327" s="90"/>
      <c r="E1327" s="90"/>
      <c r="F1327" s="91">
        <v>145.18201948000001</v>
      </c>
      <c r="G1327" s="91">
        <v>147.11350118999999</v>
      </c>
    </row>
    <row r="1328" spans="1:7" x14ac:dyDescent="0.3">
      <c r="A1328" s="89">
        <v>45308</v>
      </c>
      <c r="B1328" s="90">
        <v>141.71305372</v>
      </c>
      <c r="C1328" s="90">
        <v>158.10314675000001</v>
      </c>
      <c r="D1328" s="90"/>
      <c r="E1328" s="90"/>
      <c r="F1328" s="91">
        <v>145.24552095999999</v>
      </c>
      <c r="G1328" s="91">
        <v>146.23713992</v>
      </c>
    </row>
    <row r="1329" spans="1:7" x14ac:dyDescent="0.3">
      <c r="A1329" s="89">
        <v>45309</v>
      </c>
      <c r="B1329" s="90">
        <v>141.59866303000001</v>
      </c>
      <c r="C1329" s="90">
        <v>158.14066586999999</v>
      </c>
      <c r="D1329" s="90"/>
      <c r="E1329" s="90"/>
      <c r="F1329" s="91">
        <v>145.30905027</v>
      </c>
      <c r="G1329" s="91">
        <v>144.86254948999999</v>
      </c>
    </row>
    <row r="1330" spans="1:7" x14ac:dyDescent="0.3">
      <c r="A1330" s="89">
        <v>45310</v>
      </c>
      <c r="B1330" s="90">
        <v>142.03836552999999</v>
      </c>
      <c r="C1330" s="90">
        <v>158.24770663999999</v>
      </c>
      <c r="D1330" s="90"/>
      <c r="E1330" s="90"/>
      <c r="F1330" s="91">
        <v>145.37260742999999</v>
      </c>
      <c r="G1330" s="91">
        <v>145.22654987000001</v>
      </c>
    </row>
    <row r="1331" spans="1:7" x14ac:dyDescent="0.3">
      <c r="A1331" s="89">
        <v>45313</v>
      </c>
      <c r="B1331" s="90">
        <v>141.77896656999999</v>
      </c>
      <c r="C1331" s="90">
        <v>158.17770646</v>
      </c>
      <c r="D1331" s="90"/>
      <c r="E1331" s="90"/>
      <c r="F1331" s="91">
        <v>145.43619222999999</v>
      </c>
      <c r="G1331" s="91">
        <v>144.04992895999999</v>
      </c>
    </row>
    <row r="1332" spans="1:7" x14ac:dyDescent="0.3">
      <c r="A1332" s="89">
        <v>45314</v>
      </c>
      <c r="B1332" s="90">
        <v>141.60886889</v>
      </c>
      <c r="C1332" s="90">
        <v>158.44004903000001</v>
      </c>
      <c r="D1332" s="90"/>
      <c r="E1332" s="90"/>
      <c r="F1332" s="91">
        <v>145.49980488</v>
      </c>
      <c r="G1332" s="91">
        <v>145.93981586000001</v>
      </c>
    </row>
    <row r="1333" spans="1:7" x14ac:dyDescent="0.3">
      <c r="A1333" s="89">
        <v>45315</v>
      </c>
      <c r="B1333" s="90">
        <v>141.36903117</v>
      </c>
      <c r="C1333" s="90">
        <v>158.49048139999999</v>
      </c>
      <c r="D1333" s="90"/>
      <c r="E1333" s="90"/>
      <c r="F1333" s="91">
        <v>145.56344536</v>
      </c>
      <c r="G1333" s="91">
        <v>145.43141457999999</v>
      </c>
    </row>
    <row r="1334" spans="1:7" x14ac:dyDescent="0.3">
      <c r="A1334" s="89">
        <v>45316</v>
      </c>
      <c r="B1334" s="90">
        <v>141.36477872</v>
      </c>
      <c r="C1334" s="90">
        <v>158.68851552000001</v>
      </c>
      <c r="D1334" s="90"/>
      <c r="E1334" s="90"/>
      <c r="F1334" s="91">
        <v>145.62711368000001</v>
      </c>
      <c r="G1334" s="91">
        <v>145.83309961</v>
      </c>
    </row>
    <row r="1335" spans="1:7" x14ac:dyDescent="0.3">
      <c r="A1335" s="89">
        <v>45317</v>
      </c>
      <c r="B1335" s="90">
        <v>141.67393125999999</v>
      </c>
      <c r="C1335" s="90">
        <v>158.78370448999999</v>
      </c>
      <c r="D1335" s="90"/>
      <c r="E1335" s="90"/>
      <c r="F1335" s="91">
        <v>145.69080983000001</v>
      </c>
      <c r="G1335" s="91">
        <v>146.74175224999999</v>
      </c>
    </row>
    <row r="1336" spans="1:7" x14ac:dyDescent="0.3">
      <c r="A1336" s="89">
        <v>45320</v>
      </c>
      <c r="B1336" s="90">
        <v>141.57442411</v>
      </c>
      <c r="C1336" s="90">
        <v>158.64558486999999</v>
      </c>
      <c r="D1336" s="90"/>
      <c r="E1336" s="90"/>
      <c r="F1336" s="91">
        <v>145.75453382000001</v>
      </c>
      <c r="G1336" s="91">
        <v>146.21305224</v>
      </c>
    </row>
    <row r="1337" spans="1:7" x14ac:dyDescent="0.3">
      <c r="A1337" s="89">
        <v>45321</v>
      </c>
      <c r="B1337" s="90">
        <v>141.50213260000001</v>
      </c>
      <c r="C1337" s="90">
        <v>158.45687813999999</v>
      </c>
      <c r="D1337" s="90"/>
      <c r="E1337" s="90"/>
      <c r="F1337" s="91">
        <v>145.81828583000001</v>
      </c>
      <c r="G1337" s="91">
        <v>144.96048175999999</v>
      </c>
    </row>
    <row r="1338" spans="1:7" x14ac:dyDescent="0.3">
      <c r="A1338" s="89">
        <v>45322</v>
      </c>
      <c r="B1338" s="90">
        <v>141.75557814000001</v>
      </c>
      <c r="C1338" s="90">
        <v>158.77609136999999</v>
      </c>
      <c r="D1338" s="90"/>
      <c r="E1338" s="90"/>
      <c r="F1338" s="91">
        <v>145.88206567</v>
      </c>
      <c r="G1338" s="91">
        <v>145.35925395999999</v>
      </c>
    </row>
    <row r="1339" spans="1:7" x14ac:dyDescent="0.3">
      <c r="A1339" s="89">
        <v>45323</v>
      </c>
      <c r="B1339" s="90">
        <v>141.20105971000001</v>
      </c>
      <c r="C1339" s="90">
        <v>158.99644090999999</v>
      </c>
      <c r="D1339" s="90"/>
      <c r="E1339" s="90"/>
      <c r="F1339" s="91">
        <v>145.94327404000001</v>
      </c>
      <c r="G1339" s="91">
        <v>146.18842978999999</v>
      </c>
    </row>
    <row r="1340" spans="1:7" x14ac:dyDescent="0.3">
      <c r="A1340" s="89">
        <v>45324</v>
      </c>
      <c r="B1340" s="90">
        <v>141.72878775999999</v>
      </c>
      <c r="C1340" s="90">
        <v>158.86366243000001</v>
      </c>
      <c r="D1340" s="90"/>
      <c r="E1340" s="90"/>
      <c r="F1340" s="91">
        <v>146.00450809</v>
      </c>
      <c r="G1340" s="91">
        <v>144.71066174000001</v>
      </c>
    </row>
    <row r="1341" spans="1:7" x14ac:dyDescent="0.3">
      <c r="A1341" s="89">
        <v>45327</v>
      </c>
      <c r="B1341" s="90">
        <v>141.51829187999999</v>
      </c>
      <c r="C1341" s="90">
        <v>158.81825284999999</v>
      </c>
      <c r="D1341" s="90"/>
      <c r="E1341" s="90"/>
      <c r="F1341" s="91">
        <v>146.06576784999999</v>
      </c>
      <c r="G1341" s="91">
        <v>145.17857932999999</v>
      </c>
    </row>
    <row r="1342" spans="1:7" x14ac:dyDescent="0.3">
      <c r="A1342" s="89">
        <v>45328</v>
      </c>
      <c r="B1342" s="90">
        <v>141.71177799</v>
      </c>
      <c r="C1342" s="90">
        <v>159.08158392999999</v>
      </c>
      <c r="D1342" s="90"/>
      <c r="E1342" s="90"/>
      <c r="F1342" s="91">
        <v>146.1270533</v>
      </c>
      <c r="G1342" s="91">
        <v>148.39044380000001</v>
      </c>
    </row>
    <row r="1343" spans="1:7" x14ac:dyDescent="0.3">
      <c r="A1343" s="89">
        <v>45329</v>
      </c>
      <c r="B1343" s="90">
        <v>142.06090347</v>
      </c>
      <c r="C1343" s="90">
        <v>159.19948131000001</v>
      </c>
      <c r="D1343" s="90"/>
      <c r="E1343" s="90"/>
      <c r="F1343" s="91">
        <v>146.18836443999999</v>
      </c>
      <c r="G1343" s="91">
        <v>147.85975260999999</v>
      </c>
    </row>
    <row r="1344" spans="1:7" x14ac:dyDescent="0.3">
      <c r="A1344" s="89">
        <v>45330</v>
      </c>
      <c r="B1344" s="90">
        <v>142.02220625000001</v>
      </c>
      <c r="C1344" s="90">
        <v>159.16077945999999</v>
      </c>
      <c r="D1344" s="90"/>
      <c r="E1344" s="90"/>
      <c r="F1344" s="91">
        <v>146.24970128000001</v>
      </c>
      <c r="G1344" s="91">
        <v>145.88793121</v>
      </c>
    </row>
    <row r="1345" spans="1:7" x14ac:dyDescent="0.3">
      <c r="A1345" s="89">
        <v>45331</v>
      </c>
      <c r="B1345" s="90">
        <v>142.54142941999999</v>
      </c>
      <c r="C1345" s="90">
        <v>159.40252043000001</v>
      </c>
      <c r="D1345" s="90"/>
      <c r="E1345" s="90"/>
      <c r="F1345" s="91">
        <v>146.31106381000001</v>
      </c>
      <c r="G1345" s="91">
        <v>145.67035704</v>
      </c>
    </row>
    <row r="1346" spans="1:7" x14ac:dyDescent="0.3">
      <c r="A1346" s="89">
        <v>45334</v>
      </c>
      <c r="B1346" s="90"/>
      <c r="C1346" s="90"/>
      <c r="D1346" s="90"/>
      <c r="E1346" s="90"/>
      <c r="F1346" s="91"/>
      <c r="G1346" s="91"/>
    </row>
    <row r="1347" spans="1:7" x14ac:dyDescent="0.3">
      <c r="A1347" s="89">
        <v>45335</v>
      </c>
      <c r="B1347" s="90"/>
      <c r="C1347" s="90"/>
      <c r="D1347" s="90"/>
      <c r="E1347" s="90"/>
      <c r="F1347" s="91"/>
      <c r="G1347" s="91"/>
    </row>
    <row r="1348" spans="1:7" x14ac:dyDescent="0.3">
      <c r="A1348" s="89">
        <v>45336</v>
      </c>
      <c r="B1348" s="90">
        <v>142.15530769</v>
      </c>
      <c r="C1348" s="90">
        <v>159.23158312999999</v>
      </c>
      <c r="D1348" s="90"/>
      <c r="E1348" s="90"/>
      <c r="F1348" s="91">
        <v>146.37245204000001</v>
      </c>
      <c r="G1348" s="91">
        <v>144.52410456999999</v>
      </c>
    </row>
    <row r="1349" spans="1:7" x14ac:dyDescent="0.3">
      <c r="A1349" s="89">
        <v>45337</v>
      </c>
      <c r="B1349" s="90">
        <v>142.42236104</v>
      </c>
      <c r="C1349" s="90">
        <v>159.42867638999999</v>
      </c>
      <c r="D1349" s="90"/>
      <c r="E1349" s="90"/>
      <c r="F1349" s="91">
        <v>146.43386615</v>
      </c>
      <c r="G1349" s="91">
        <v>145.41824998999999</v>
      </c>
    </row>
    <row r="1350" spans="1:7" x14ac:dyDescent="0.3">
      <c r="A1350" s="89">
        <v>45338</v>
      </c>
      <c r="B1350" s="90">
        <v>142.46148350999999</v>
      </c>
      <c r="C1350" s="90">
        <v>159.37842012999999</v>
      </c>
      <c r="D1350" s="90"/>
      <c r="E1350" s="90"/>
      <c r="F1350" s="91">
        <v>146.49530594999999</v>
      </c>
      <c r="G1350" s="91">
        <v>146.46703668999999</v>
      </c>
    </row>
    <row r="1351" spans="1:7" x14ac:dyDescent="0.3">
      <c r="A1351" s="89">
        <v>45341</v>
      </c>
      <c r="B1351" s="90">
        <v>142.75575248999999</v>
      </c>
      <c r="C1351" s="90">
        <v>159.40774948999999</v>
      </c>
      <c r="D1351" s="90"/>
      <c r="E1351" s="90"/>
      <c r="F1351" s="91">
        <v>146.55677162000001</v>
      </c>
      <c r="G1351" s="91">
        <v>146.81960197000001</v>
      </c>
    </row>
    <row r="1352" spans="1:7" x14ac:dyDescent="0.3">
      <c r="A1352" s="89">
        <v>45342</v>
      </c>
      <c r="B1352" s="90">
        <v>142.78169238999999</v>
      </c>
      <c r="C1352" s="90">
        <v>159.52968515000001</v>
      </c>
      <c r="D1352" s="90"/>
      <c r="E1352" s="90"/>
      <c r="F1352" s="91">
        <v>146.61826299000001</v>
      </c>
      <c r="G1352" s="91">
        <v>147.82130563000001</v>
      </c>
    </row>
    <row r="1353" spans="1:7" x14ac:dyDescent="0.3">
      <c r="A1353" s="89">
        <v>45343</v>
      </c>
      <c r="B1353" s="90">
        <v>142.71365331999999</v>
      </c>
      <c r="C1353" s="90">
        <v>159.71105227999999</v>
      </c>
      <c r="D1353" s="90"/>
      <c r="E1353" s="90"/>
      <c r="F1353" s="91">
        <v>146.67978023000001</v>
      </c>
      <c r="G1353" s="91">
        <v>147.95268985000001</v>
      </c>
    </row>
    <row r="1354" spans="1:7" x14ac:dyDescent="0.3">
      <c r="A1354" s="89">
        <v>45344</v>
      </c>
      <c r="B1354" s="90">
        <v>142.64816571</v>
      </c>
      <c r="C1354" s="90">
        <v>159.61268903000001</v>
      </c>
      <c r="D1354" s="90"/>
      <c r="E1354" s="90"/>
      <c r="F1354" s="91">
        <v>146.74132316000001</v>
      </c>
      <c r="G1354" s="91">
        <v>148.19046035</v>
      </c>
    </row>
    <row r="1355" spans="1:7" x14ac:dyDescent="0.3">
      <c r="A1355" s="89">
        <v>45345</v>
      </c>
      <c r="B1355" s="90">
        <v>143.01982914000001</v>
      </c>
      <c r="C1355" s="90">
        <v>159.44484919000001</v>
      </c>
      <c r="D1355" s="90"/>
      <c r="E1355" s="90"/>
      <c r="F1355" s="91">
        <v>146.80289196999999</v>
      </c>
      <c r="G1355" s="91">
        <v>147.25537611999999</v>
      </c>
    </row>
    <row r="1356" spans="1:7" x14ac:dyDescent="0.3">
      <c r="A1356" s="89">
        <v>45348</v>
      </c>
      <c r="B1356" s="90">
        <v>142.54270514999999</v>
      </c>
      <c r="C1356" s="90">
        <v>159.15749858999999</v>
      </c>
      <c r="D1356" s="90"/>
      <c r="E1356" s="90"/>
      <c r="F1356" s="91">
        <v>146.86448665</v>
      </c>
      <c r="G1356" s="91">
        <v>147.47192625</v>
      </c>
    </row>
    <row r="1357" spans="1:7" x14ac:dyDescent="0.3">
      <c r="A1357" s="89">
        <v>45349</v>
      </c>
      <c r="B1357" s="90">
        <v>142.28670814</v>
      </c>
      <c r="C1357" s="90">
        <v>159.36185882999999</v>
      </c>
      <c r="D1357" s="90"/>
      <c r="E1357" s="90"/>
      <c r="F1357" s="91">
        <v>146.92610721</v>
      </c>
      <c r="G1357" s="91">
        <v>149.83895846999999</v>
      </c>
    </row>
    <row r="1358" spans="1:7" x14ac:dyDescent="0.3">
      <c r="A1358" s="89">
        <v>45350</v>
      </c>
      <c r="B1358" s="90">
        <v>142.17274269999999</v>
      </c>
      <c r="C1358" s="90">
        <v>159.43979035999999</v>
      </c>
      <c r="D1358" s="90"/>
      <c r="E1358" s="90"/>
      <c r="F1358" s="91">
        <v>146.98775363999999</v>
      </c>
      <c r="G1358" s="91">
        <v>148.09360900999999</v>
      </c>
    </row>
    <row r="1359" spans="1:7" x14ac:dyDescent="0.3">
      <c r="A1359" s="89">
        <v>45351</v>
      </c>
      <c r="B1359" s="90">
        <v>142.88205002000001</v>
      </c>
      <c r="C1359" s="90">
        <v>159.64868032999999</v>
      </c>
      <c r="D1359" s="90"/>
      <c r="E1359" s="90"/>
      <c r="F1359" s="91">
        <v>147.04942595</v>
      </c>
      <c r="G1359" s="91">
        <v>146.80171541999999</v>
      </c>
    </row>
    <row r="1360" spans="1:7" x14ac:dyDescent="0.3">
      <c r="A1360" s="89">
        <v>45352</v>
      </c>
      <c r="B1360" s="90">
        <v>143.15845873999999</v>
      </c>
      <c r="C1360" s="90">
        <v>159.55714649000001</v>
      </c>
      <c r="D1360" s="90"/>
      <c r="E1360" s="90"/>
      <c r="F1360" s="91">
        <v>147.11112412</v>
      </c>
      <c r="G1360" s="91">
        <v>146.98416506000001</v>
      </c>
    </row>
    <row r="1361" spans="1:7" x14ac:dyDescent="0.3">
      <c r="A1361" s="89">
        <v>45355</v>
      </c>
      <c r="B1361" s="90">
        <v>143.08744296</v>
      </c>
      <c r="C1361" s="90">
        <v>159.47901809000001</v>
      </c>
      <c r="D1361" s="90"/>
      <c r="E1361" s="90"/>
      <c r="F1361" s="91">
        <v>147.17284817000001</v>
      </c>
      <c r="G1361" s="91">
        <v>146.02858867</v>
      </c>
    </row>
    <row r="1362" spans="1:7" x14ac:dyDescent="0.3">
      <c r="A1362" s="89">
        <v>45356</v>
      </c>
      <c r="B1362" s="90">
        <v>143.17801997999999</v>
      </c>
      <c r="C1362" s="90">
        <v>159.55763368000001</v>
      </c>
      <c r="D1362" s="90"/>
      <c r="E1362" s="90"/>
      <c r="F1362" s="91">
        <v>147.2345981</v>
      </c>
      <c r="G1362" s="91">
        <v>145.75274666999999</v>
      </c>
    </row>
    <row r="1363" spans="1:7" x14ac:dyDescent="0.3">
      <c r="A1363" s="89">
        <v>45357</v>
      </c>
      <c r="B1363" s="90">
        <v>143.10232651000001</v>
      </c>
      <c r="C1363" s="90">
        <v>159.85286257999999</v>
      </c>
      <c r="D1363" s="90"/>
      <c r="E1363" s="90"/>
      <c r="F1363" s="91">
        <v>147.29637389999999</v>
      </c>
      <c r="G1363" s="91">
        <v>146.65403760999999</v>
      </c>
    </row>
    <row r="1364" spans="1:7" x14ac:dyDescent="0.3">
      <c r="A1364" s="89">
        <v>45358</v>
      </c>
      <c r="B1364" s="90">
        <v>143.38213719000001</v>
      </c>
      <c r="C1364" s="90">
        <v>159.96724472</v>
      </c>
      <c r="D1364" s="90"/>
      <c r="E1364" s="90"/>
      <c r="F1364" s="91">
        <v>147.35817556999999</v>
      </c>
      <c r="G1364" s="91">
        <v>146.02770117</v>
      </c>
    </row>
    <row r="1365" spans="1:7" x14ac:dyDescent="0.3">
      <c r="A1365" s="89">
        <v>45359</v>
      </c>
      <c r="B1365" s="90">
        <v>143.82949409</v>
      </c>
      <c r="C1365" s="90">
        <v>159.82757953999999</v>
      </c>
      <c r="D1365" s="90"/>
      <c r="E1365" s="90"/>
      <c r="F1365" s="91">
        <v>147.42000329000001</v>
      </c>
      <c r="G1365" s="91">
        <v>144.58384018999999</v>
      </c>
    </row>
    <row r="1366" spans="1:7" x14ac:dyDescent="0.3">
      <c r="A1366" s="89">
        <v>45362</v>
      </c>
      <c r="B1366" s="90">
        <v>143.49652788</v>
      </c>
      <c r="C1366" s="90">
        <v>159.97333882999999</v>
      </c>
      <c r="D1366" s="90"/>
      <c r="E1366" s="90"/>
      <c r="F1366" s="91">
        <v>147.48185688999999</v>
      </c>
      <c r="G1366" s="91">
        <v>143.5060618</v>
      </c>
    </row>
    <row r="1367" spans="1:7" x14ac:dyDescent="0.3">
      <c r="A1367" s="89">
        <v>45363</v>
      </c>
      <c r="B1367" s="90">
        <v>143.25456392999999</v>
      </c>
      <c r="C1367" s="90">
        <v>160.05901671999999</v>
      </c>
      <c r="D1367" s="90"/>
      <c r="E1367" s="90"/>
      <c r="F1367" s="91">
        <v>147.54373636</v>
      </c>
      <c r="G1367" s="91">
        <v>145.26317634</v>
      </c>
    </row>
    <row r="1368" spans="1:7" x14ac:dyDescent="0.3">
      <c r="A1368" s="89">
        <v>45364</v>
      </c>
      <c r="B1368" s="90">
        <v>143.19843169999999</v>
      </c>
      <c r="C1368" s="90">
        <v>160.19452107999999</v>
      </c>
      <c r="D1368" s="90"/>
      <c r="E1368" s="90"/>
      <c r="F1368" s="91">
        <v>147.60564188000001</v>
      </c>
      <c r="G1368" s="91">
        <v>145.64799884999999</v>
      </c>
    </row>
    <row r="1369" spans="1:7" x14ac:dyDescent="0.3">
      <c r="A1369" s="89">
        <v>45365</v>
      </c>
      <c r="B1369" s="90">
        <v>143.12358871999999</v>
      </c>
      <c r="C1369" s="90">
        <v>159.86710271999999</v>
      </c>
      <c r="D1369" s="90"/>
      <c r="E1369" s="90"/>
      <c r="F1369" s="91">
        <v>147.66757328</v>
      </c>
      <c r="G1369" s="91">
        <v>145.28835631999999</v>
      </c>
    </row>
    <row r="1370" spans="1:7" x14ac:dyDescent="0.3">
      <c r="A1370" s="89">
        <v>45366</v>
      </c>
      <c r="B1370" s="90">
        <v>143.1801462</v>
      </c>
      <c r="C1370" s="90">
        <v>159.56902392999999</v>
      </c>
      <c r="D1370" s="90"/>
      <c r="E1370" s="90"/>
      <c r="F1370" s="91">
        <v>147.72953072999999</v>
      </c>
      <c r="G1370" s="91">
        <v>144.20951976000001</v>
      </c>
    </row>
    <row r="1371" spans="1:7" x14ac:dyDescent="0.3">
      <c r="A1371" s="89">
        <v>45369</v>
      </c>
      <c r="B1371" s="90">
        <v>143.47781714000001</v>
      </c>
      <c r="C1371" s="90">
        <v>159.23020260000001</v>
      </c>
      <c r="D1371" s="90"/>
      <c r="E1371" s="90"/>
      <c r="F1371" s="91">
        <v>147.79151422999999</v>
      </c>
      <c r="G1371" s="91">
        <v>144.45115885000001</v>
      </c>
    </row>
    <row r="1372" spans="1:7" x14ac:dyDescent="0.3">
      <c r="A1372" s="89">
        <v>45370</v>
      </c>
      <c r="B1372" s="90">
        <v>143.4620831</v>
      </c>
      <c r="C1372" s="90">
        <v>159.36508509000001</v>
      </c>
      <c r="D1372" s="90"/>
      <c r="E1372" s="90"/>
      <c r="F1372" s="91">
        <v>147.85352377999999</v>
      </c>
      <c r="G1372" s="91">
        <v>145.10503057</v>
      </c>
    </row>
    <row r="1373" spans="1:7" x14ac:dyDescent="0.3">
      <c r="A1373" s="89">
        <v>45371</v>
      </c>
      <c r="B1373" s="90">
        <v>143.65812068</v>
      </c>
      <c r="C1373" s="90">
        <v>159.73377124999999</v>
      </c>
      <c r="D1373" s="90"/>
      <c r="E1373" s="90"/>
      <c r="F1373" s="91">
        <v>147.91555921</v>
      </c>
      <c r="G1373" s="91">
        <v>146.92097046999999</v>
      </c>
    </row>
    <row r="1374" spans="1:7" x14ac:dyDescent="0.3">
      <c r="A1374" s="89">
        <v>45372</v>
      </c>
      <c r="B1374" s="90">
        <v>143.78611917999999</v>
      </c>
      <c r="C1374" s="90">
        <v>159.31188076000001</v>
      </c>
      <c r="D1374" s="90"/>
      <c r="E1374" s="90"/>
      <c r="F1374" s="91">
        <v>147.97497318999999</v>
      </c>
      <c r="G1374" s="91">
        <v>145.82153933999999</v>
      </c>
    </row>
    <row r="1375" spans="1:7" x14ac:dyDescent="0.3">
      <c r="A1375" s="89">
        <v>45373</v>
      </c>
      <c r="B1375" s="90">
        <v>144.29130928000001</v>
      </c>
      <c r="C1375" s="90">
        <v>159.25666022999999</v>
      </c>
      <c r="D1375" s="90"/>
      <c r="E1375" s="90"/>
      <c r="F1375" s="91">
        <v>148.03441108999999</v>
      </c>
      <c r="G1375" s="91">
        <v>144.53412878</v>
      </c>
    </row>
    <row r="1376" spans="1:7" x14ac:dyDescent="0.3">
      <c r="A1376" s="89">
        <v>45376</v>
      </c>
      <c r="B1376" s="90">
        <v>144.15990883000001</v>
      </c>
      <c r="C1376" s="90">
        <v>159.43420985</v>
      </c>
      <c r="D1376" s="90"/>
      <c r="E1376" s="90"/>
      <c r="F1376" s="91">
        <v>148.09387290000001</v>
      </c>
      <c r="G1376" s="91">
        <v>144.42531893</v>
      </c>
    </row>
    <row r="1377" spans="1:7" x14ac:dyDescent="0.3">
      <c r="A1377" s="89">
        <v>45377</v>
      </c>
      <c r="B1377" s="90">
        <v>144.25346254999999</v>
      </c>
      <c r="C1377" s="90">
        <v>159.40593330999999</v>
      </c>
      <c r="D1377" s="90"/>
      <c r="E1377" s="90"/>
      <c r="F1377" s="91">
        <v>148.15335861</v>
      </c>
      <c r="G1377" s="91">
        <v>144.34743506999999</v>
      </c>
    </row>
    <row r="1378" spans="1:7" x14ac:dyDescent="0.3">
      <c r="A1378" s="89">
        <v>45378</v>
      </c>
      <c r="B1378" s="90">
        <v>144.38783971999999</v>
      </c>
      <c r="C1378" s="90">
        <v>159.77247457000001</v>
      </c>
      <c r="D1378" s="90"/>
      <c r="E1378" s="90"/>
      <c r="F1378" s="91">
        <v>148.21286824000001</v>
      </c>
      <c r="G1378" s="91">
        <v>145.28909590999999</v>
      </c>
    </row>
    <row r="1379" spans="1:7" x14ac:dyDescent="0.3">
      <c r="A1379" s="89">
        <v>45379</v>
      </c>
      <c r="B1379" s="90">
        <v>144.92960081999999</v>
      </c>
      <c r="C1379" s="90">
        <v>159.77288716999999</v>
      </c>
      <c r="D1379" s="90"/>
      <c r="E1379" s="90"/>
      <c r="F1379" s="91">
        <v>148.27240178</v>
      </c>
      <c r="G1379" s="91">
        <v>145.76183786000001</v>
      </c>
    </row>
    <row r="1380" spans="1:7" x14ac:dyDescent="0.3">
      <c r="A1380" s="89">
        <v>45380</v>
      </c>
      <c r="B1380" s="90"/>
      <c r="C1380" s="90"/>
      <c r="D1380" s="90"/>
      <c r="E1380" s="90"/>
      <c r="F1380" s="91"/>
      <c r="G1380" s="91"/>
    </row>
    <row r="1381" spans="1:7" x14ac:dyDescent="0.3">
      <c r="A1381" s="89">
        <v>45383</v>
      </c>
      <c r="B1381" s="90">
        <v>144.72803507</v>
      </c>
      <c r="C1381" s="90">
        <v>159.51759924999999</v>
      </c>
      <c r="D1381" s="90"/>
      <c r="E1381" s="90"/>
      <c r="F1381" s="91">
        <v>148.33195923</v>
      </c>
      <c r="G1381" s="91">
        <v>144.49242763000001</v>
      </c>
    </row>
    <row r="1382" spans="1:7" x14ac:dyDescent="0.3">
      <c r="A1382" s="89">
        <v>45384</v>
      </c>
      <c r="B1382" s="90">
        <v>144.86241224</v>
      </c>
      <c r="C1382" s="90">
        <v>159.47842939</v>
      </c>
      <c r="D1382" s="90"/>
      <c r="E1382" s="90"/>
      <c r="F1382" s="91">
        <v>148.39154059000001</v>
      </c>
      <c r="G1382" s="91">
        <v>145.12741151</v>
      </c>
    </row>
    <row r="1383" spans="1:7" x14ac:dyDescent="0.3">
      <c r="A1383" s="89">
        <v>45385</v>
      </c>
      <c r="B1383" s="90">
        <v>145.09417033</v>
      </c>
      <c r="C1383" s="90">
        <v>159.54278189999999</v>
      </c>
      <c r="D1383" s="90"/>
      <c r="E1383" s="90"/>
      <c r="F1383" s="91">
        <v>148.45114586</v>
      </c>
      <c r="G1383" s="91">
        <v>144.86556472000001</v>
      </c>
    </row>
    <row r="1384" spans="1:7" x14ac:dyDescent="0.3">
      <c r="A1384" s="89">
        <v>45386</v>
      </c>
      <c r="B1384" s="90">
        <v>145.19027552</v>
      </c>
      <c r="C1384" s="90">
        <v>159.43159059000001</v>
      </c>
      <c r="D1384" s="90"/>
      <c r="E1384" s="90"/>
      <c r="F1384" s="91">
        <v>148.51077504</v>
      </c>
      <c r="G1384" s="91">
        <v>144.98974652000001</v>
      </c>
    </row>
    <row r="1385" spans="1:7" x14ac:dyDescent="0.3">
      <c r="A1385" s="89">
        <v>45387</v>
      </c>
      <c r="B1385" s="90">
        <v>145.52621843</v>
      </c>
      <c r="C1385" s="90">
        <v>159.21881450000001</v>
      </c>
      <c r="D1385" s="90"/>
      <c r="E1385" s="90"/>
      <c r="F1385" s="91">
        <v>148.57042813999999</v>
      </c>
      <c r="G1385" s="91">
        <v>144.27050697999999</v>
      </c>
    </row>
    <row r="1386" spans="1:7" x14ac:dyDescent="0.3">
      <c r="A1386" s="89">
        <v>45390</v>
      </c>
      <c r="B1386" s="90">
        <v>145.51303586</v>
      </c>
      <c r="C1386" s="90">
        <v>159.31422694</v>
      </c>
      <c r="D1386" s="90"/>
      <c r="E1386" s="90"/>
      <c r="F1386" s="91">
        <v>148.63010514000001</v>
      </c>
      <c r="G1386" s="91">
        <v>146.61640986</v>
      </c>
    </row>
    <row r="1387" spans="1:7" x14ac:dyDescent="0.3">
      <c r="A1387" s="89">
        <v>45391</v>
      </c>
      <c r="B1387" s="90">
        <v>145.46583375</v>
      </c>
      <c r="C1387" s="90">
        <v>159.51549921</v>
      </c>
      <c r="D1387" s="90"/>
      <c r="E1387" s="90"/>
      <c r="F1387" s="91">
        <v>148.68980622999999</v>
      </c>
      <c r="G1387" s="91">
        <v>147.79201811999999</v>
      </c>
    </row>
    <row r="1388" spans="1:7" x14ac:dyDescent="0.3">
      <c r="A1388" s="89">
        <v>45392</v>
      </c>
      <c r="B1388" s="90">
        <v>145.36675185999999</v>
      </c>
      <c r="C1388" s="90">
        <v>158.75878016999999</v>
      </c>
      <c r="D1388" s="90"/>
      <c r="E1388" s="90"/>
      <c r="F1388" s="91">
        <v>148.74953124000001</v>
      </c>
      <c r="G1388" s="91">
        <v>145.70226153999999</v>
      </c>
    </row>
    <row r="1389" spans="1:7" x14ac:dyDescent="0.3">
      <c r="A1389" s="89">
        <v>45393</v>
      </c>
      <c r="B1389" s="90">
        <v>145.33018086000001</v>
      </c>
      <c r="C1389" s="90">
        <v>158.70651802</v>
      </c>
      <c r="D1389" s="90"/>
      <c r="E1389" s="90"/>
      <c r="F1389" s="91">
        <v>148.80928033000001</v>
      </c>
      <c r="G1389" s="91">
        <v>144.95426925999999</v>
      </c>
    </row>
    <row r="1390" spans="1:7" x14ac:dyDescent="0.3">
      <c r="A1390" s="89">
        <v>45394</v>
      </c>
      <c r="B1390" s="90">
        <v>145.60148665</v>
      </c>
      <c r="C1390" s="90">
        <v>158.85842235999999</v>
      </c>
      <c r="D1390" s="90"/>
      <c r="E1390" s="90"/>
      <c r="F1390" s="91">
        <v>148.86905333000001</v>
      </c>
      <c r="G1390" s="91">
        <v>143.30413267</v>
      </c>
    </row>
    <row r="1391" spans="1:7" x14ac:dyDescent="0.3">
      <c r="A1391" s="89">
        <v>45397</v>
      </c>
      <c r="B1391" s="90">
        <v>145.12223643999999</v>
      </c>
      <c r="C1391" s="90">
        <v>158.52763658999999</v>
      </c>
      <c r="D1391" s="90"/>
      <c r="E1391" s="90"/>
      <c r="F1391" s="91">
        <v>148.92885043000001</v>
      </c>
      <c r="G1391" s="91">
        <v>142.60755852</v>
      </c>
    </row>
    <row r="1392" spans="1:7" x14ac:dyDescent="0.3">
      <c r="A1392" s="89">
        <v>45398</v>
      </c>
      <c r="B1392" s="90">
        <v>144.69018833999999</v>
      </c>
      <c r="C1392" s="90">
        <v>157.72478004999999</v>
      </c>
      <c r="D1392" s="90"/>
      <c r="E1392" s="90"/>
      <c r="F1392" s="91">
        <v>148.98867143000001</v>
      </c>
      <c r="G1392" s="91">
        <v>141.53201027</v>
      </c>
    </row>
    <row r="1393" spans="1:7" x14ac:dyDescent="0.3">
      <c r="A1393" s="89">
        <v>45399</v>
      </c>
      <c r="B1393" s="90">
        <v>144.2134896</v>
      </c>
      <c r="C1393" s="90">
        <v>157.58696015999999</v>
      </c>
      <c r="D1393" s="90"/>
      <c r="E1393" s="90"/>
      <c r="F1393" s="91">
        <v>149.04851651999999</v>
      </c>
      <c r="G1393" s="91">
        <v>141.28456829000001</v>
      </c>
    </row>
    <row r="1394" spans="1:7" x14ac:dyDescent="0.3">
      <c r="A1394" s="89">
        <v>45400</v>
      </c>
      <c r="B1394" s="90">
        <v>144.02085398</v>
      </c>
      <c r="C1394" s="90">
        <v>157.91894986</v>
      </c>
      <c r="D1394" s="90"/>
      <c r="E1394" s="90"/>
      <c r="F1394" s="91">
        <v>149.10838570000001</v>
      </c>
      <c r="G1394" s="91">
        <v>141.31304795</v>
      </c>
    </row>
    <row r="1395" spans="1:7" x14ac:dyDescent="0.3">
      <c r="A1395" s="89">
        <v>45401</v>
      </c>
      <c r="B1395" s="90">
        <v>144.20753618000001</v>
      </c>
      <c r="C1395" s="90">
        <v>158.17105101000001</v>
      </c>
      <c r="D1395" s="90"/>
      <c r="E1395" s="90"/>
      <c r="F1395" s="91">
        <v>149.1682788</v>
      </c>
      <c r="G1395" s="91">
        <v>142.36908258</v>
      </c>
    </row>
    <row r="1396" spans="1:7" x14ac:dyDescent="0.3">
      <c r="A1396" s="89">
        <v>45404</v>
      </c>
      <c r="B1396" s="90">
        <v>143.73253840999999</v>
      </c>
      <c r="C1396" s="90">
        <v>158.23751627999999</v>
      </c>
      <c r="D1396" s="90"/>
      <c r="E1396" s="90"/>
      <c r="F1396" s="91">
        <v>149.22819598000001</v>
      </c>
      <c r="G1396" s="91">
        <v>142.879805</v>
      </c>
    </row>
    <row r="1397" spans="1:7" x14ac:dyDescent="0.3">
      <c r="A1397" s="89">
        <v>45405</v>
      </c>
      <c r="B1397" s="90">
        <v>143.44507333000001</v>
      </c>
      <c r="C1397" s="90">
        <v>158.12091021000001</v>
      </c>
      <c r="D1397" s="90"/>
      <c r="E1397" s="90"/>
      <c r="F1397" s="91">
        <v>149.28813725000001</v>
      </c>
      <c r="G1397" s="91">
        <v>142.39612858999999</v>
      </c>
    </row>
    <row r="1398" spans="1:7" x14ac:dyDescent="0.3">
      <c r="A1398" s="89">
        <v>45406</v>
      </c>
      <c r="B1398" s="90">
        <v>143.11210713</v>
      </c>
      <c r="C1398" s="90">
        <v>157.90289476000001</v>
      </c>
      <c r="D1398" s="90"/>
      <c r="E1398" s="90"/>
      <c r="F1398" s="91">
        <v>149.34810261000001</v>
      </c>
      <c r="G1398" s="91">
        <v>141.93260298000001</v>
      </c>
    </row>
    <row r="1399" spans="1:7" x14ac:dyDescent="0.3">
      <c r="A1399" s="89">
        <v>45407</v>
      </c>
      <c r="B1399" s="90">
        <v>142.91862101999999</v>
      </c>
      <c r="C1399" s="90">
        <v>157.85755943999999</v>
      </c>
      <c r="D1399" s="90"/>
      <c r="E1399" s="90"/>
      <c r="F1399" s="91">
        <v>149.40809206</v>
      </c>
      <c r="G1399" s="91">
        <v>141.82438481</v>
      </c>
    </row>
    <row r="1400" spans="1:7" x14ac:dyDescent="0.3">
      <c r="A1400" s="89">
        <v>45408</v>
      </c>
      <c r="B1400" s="90">
        <v>143.16866461000001</v>
      </c>
      <c r="C1400" s="90">
        <v>158.10359707999999</v>
      </c>
      <c r="D1400" s="90"/>
      <c r="E1400" s="90"/>
      <c r="F1400" s="91">
        <v>149.4681056</v>
      </c>
      <c r="G1400" s="91">
        <v>143.96427378000001</v>
      </c>
    </row>
    <row r="1401" spans="1:7" x14ac:dyDescent="0.3">
      <c r="A1401" s="89">
        <v>45411</v>
      </c>
      <c r="B1401" s="90">
        <v>143.5169396</v>
      </c>
      <c r="C1401" s="90">
        <v>158.17128095000001</v>
      </c>
      <c r="D1401" s="90"/>
      <c r="E1401" s="90"/>
      <c r="F1401" s="91">
        <v>149.52814323000001</v>
      </c>
      <c r="G1401" s="91">
        <v>144.90356795</v>
      </c>
    </row>
    <row r="1402" spans="1:7" x14ac:dyDescent="0.3">
      <c r="A1402" s="89">
        <v>45412</v>
      </c>
      <c r="B1402" s="90">
        <v>143.80865711999999</v>
      </c>
      <c r="C1402" s="90">
        <v>157.19334638999999</v>
      </c>
      <c r="D1402" s="90"/>
      <c r="E1402" s="90"/>
      <c r="F1402" s="91">
        <v>149.58820494</v>
      </c>
      <c r="G1402" s="91">
        <v>143.27921438000001</v>
      </c>
    </row>
    <row r="1403" spans="1:7" x14ac:dyDescent="0.3">
      <c r="A1403" s="89">
        <v>45413</v>
      </c>
      <c r="B1403" s="90"/>
      <c r="C1403" s="90"/>
      <c r="D1403" s="90"/>
      <c r="E1403" s="90"/>
      <c r="F1403" s="91"/>
      <c r="G1403" s="91"/>
    </row>
    <row r="1404" spans="1:7" x14ac:dyDescent="0.3">
      <c r="A1404" s="89">
        <v>45414</v>
      </c>
      <c r="B1404" s="90">
        <v>143.57945050000001</v>
      </c>
      <c r="C1404" s="90">
        <v>157.62999751999999</v>
      </c>
      <c r="D1404" s="90"/>
      <c r="E1404" s="90"/>
      <c r="F1404" s="91">
        <v>149.64829093</v>
      </c>
      <c r="G1404" s="91">
        <v>144.64239246</v>
      </c>
    </row>
    <row r="1405" spans="1:7" x14ac:dyDescent="0.3">
      <c r="A1405" s="89">
        <v>45415</v>
      </c>
      <c r="B1405" s="90">
        <v>144.22624691999999</v>
      </c>
      <c r="C1405" s="90">
        <v>158.10413550999999</v>
      </c>
      <c r="D1405" s="90"/>
      <c r="E1405" s="90"/>
      <c r="F1405" s="91">
        <v>149.70840100000001</v>
      </c>
      <c r="G1405" s="91">
        <v>146.21989055</v>
      </c>
    </row>
    <row r="1406" spans="1:7" x14ac:dyDescent="0.3">
      <c r="A1406" s="89">
        <v>45418</v>
      </c>
      <c r="B1406" s="90">
        <v>144.26877134</v>
      </c>
      <c r="C1406" s="90">
        <v>157.73449733000001</v>
      </c>
      <c r="D1406" s="90"/>
      <c r="E1406" s="90"/>
      <c r="F1406" s="91">
        <v>149.76853517000001</v>
      </c>
      <c r="G1406" s="91">
        <v>146.17098698999999</v>
      </c>
    </row>
    <row r="1407" spans="1:7" x14ac:dyDescent="0.3">
      <c r="A1407" s="89">
        <v>45419</v>
      </c>
      <c r="B1407" s="90">
        <v>144.35041823</v>
      </c>
      <c r="C1407" s="90">
        <v>158.10786404000001</v>
      </c>
      <c r="D1407" s="90"/>
      <c r="E1407" s="90"/>
      <c r="F1407" s="91">
        <v>149.82869342000001</v>
      </c>
      <c r="G1407" s="91">
        <v>147.01842485</v>
      </c>
    </row>
    <row r="1408" spans="1:7" x14ac:dyDescent="0.3">
      <c r="A1408" s="89">
        <v>45420</v>
      </c>
      <c r="B1408" s="90">
        <v>144.50223041000001</v>
      </c>
      <c r="C1408" s="90">
        <v>158.11843918</v>
      </c>
      <c r="D1408" s="90"/>
      <c r="E1408" s="90"/>
      <c r="F1408" s="91">
        <v>149.88887593999999</v>
      </c>
      <c r="G1408" s="91">
        <v>147.32610309</v>
      </c>
    </row>
    <row r="1409" spans="1:7" x14ac:dyDescent="0.3">
      <c r="A1409" s="89">
        <v>45421</v>
      </c>
      <c r="B1409" s="90">
        <v>144.12673978000001</v>
      </c>
      <c r="C1409" s="90">
        <v>158.55485229999999</v>
      </c>
      <c r="D1409" s="90"/>
      <c r="E1409" s="90"/>
      <c r="F1409" s="91">
        <v>149.94773676</v>
      </c>
      <c r="G1409" s="91">
        <v>145.85541228</v>
      </c>
    </row>
    <row r="1410" spans="1:7" x14ac:dyDescent="0.3">
      <c r="A1410" s="89">
        <v>45422</v>
      </c>
      <c r="B1410" s="90">
        <v>144.48904784000001</v>
      </c>
      <c r="C1410" s="90">
        <v>158.39203495000001</v>
      </c>
      <c r="D1410" s="90"/>
      <c r="E1410" s="90"/>
      <c r="F1410" s="91">
        <v>150.00662061</v>
      </c>
      <c r="G1410" s="91">
        <v>145.18549729</v>
      </c>
    </row>
    <row r="1411" spans="1:7" x14ac:dyDescent="0.3">
      <c r="A1411" s="89">
        <v>45425</v>
      </c>
      <c r="B1411" s="90">
        <v>143.58370293999999</v>
      </c>
      <c r="C1411" s="90">
        <v>158.36973535999999</v>
      </c>
      <c r="D1411" s="90"/>
      <c r="E1411" s="90"/>
      <c r="F1411" s="91">
        <v>150.06552765000001</v>
      </c>
      <c r="G1411" s="91">
        <v>145.81723837999999</v>
      </c>
    </row>
    <row r="1412" spans="1:7" x14ac:dyDescent="0.3">
      <c r="A1412" s="89">
        <v>45426</v>
      </c>
      <c r="B1412" s="90">
        <v>143.21033854000001</v>
      </c>
      <c r="C1412" s="90">
        <v>158.60571831999999</v>
      </c>
      <c r="D1412" s="90"/>
      <c r="E1412" s="90"/>
      <c r="F1412" s="91">
        <v>150.12445771</v>
      </c>
      <c r="G1412" s="91">
        <v>146.22765049</v>
      </c>
    </row>
    <row r="1413" spans="1:7" x14ac:dyDescent="0.3">
      <c r="A1413" s="89">
        <v>45427</v>
      </c>
      <c r="B1413" s="90">
        <v>143.41743245999999</v>
      </c>
      <c r="C1413" s="90">
        <v>158.76669529</v>
      </c>
      <c r="D1413" s="90"/>
      <c r="E1413" s="90"/>
      <c r="F1413" s="91">
        <v>150.18341096</v>
      </c>
      <c r="G1413" s="91">
        <v>145.67250752000001</v>
      </c>
    </row>
    <row r="1414" spans="1:7" x14ac:dyDescent="0.3">
      <c r="A1414" s="89">
        <v>45428</v>
      </c>
      <c r="B1414" s="90">
        <v>143.71297718</v>
      </c>
      <c r="C1414" s="90">
        <v>159.30008290999999</v>
      </c>
      <c r="D1414" s="90"/>
      <c r="E1414" s="90"/>
      <c r="F1414" s="91">
        <v>150.24238742</v>
      </c>
      <c r="G1414" s="91">
        <v>145.96382388000001</v>
      </c>
    </row>
    <row r="1415" spans="1:7" x14ac:dyDescent="0.3">
      <c r="A1415" s="89">
        <v>45429</v>
      </c>
      <c r="B1415" s="90">
        <v>144.25601402000001</v>
      </c>
      <c r="C1415" s="90">
        <v>159.22335050999999</v>
      </c>
      <c r="D1415" s="90"/>
      <c r="E1415" s="90"/>
      <c r="F1415" s="91">
        <v>150.30138707</v>
      </c>
      <c r="G1415" s="91">
        <v>145.81259607000001</v>
      </c>
    </row>
    <row r="1416" spans="1:7" x14ac:dyDescent="0.3">
      <c r="A1416" s="89">
        <v>45432</v>
      </c>
      <c r="B1416" s="90">
        <v>144.21136337999999</v>
      </c>
      <c r="C1416" s="90">
        <v>159.12174536000001</v>
      </c>
      <c r="D1416" s="90"/>
      <c r="E1416" s="90"/>
      <c r="F1416" s="91">
        <v>150.36040973999999</v>
      </c>
      <c r="G1416" s="91">
        <v>145.35770653</v>
      </c>
    </row>
    <row r="1417" spans="1:7" x14ac:dyDescent="0.3">
      <c r="A1417" s="89">
        <v>45433</v>
      </c>
      <c r="B1417" s="90">
        <v>144.01957823999999</v>
      </c>
      <c r="C1417" s="90">
        <v>159.16850563</v>
      </c>
      <c r="D1417" s="90"/>
      <c r="E1417" s="90"/>
      <c r="F1417" s="91">
        <v>150.41945559999999</v>
      </c>
      <c r="G1417" s="91">
        <v>144.97156414</v>
      </c>
    </row>
    <row r="1418" spans="1:7" x14ac:dyDescent="0.3">
      <c r="A1418" s="89">
        <v>45434</v>
      </c>
      <c r="B1418" s="90">
        <v>143.89157974</v>
      </c>
      <c r="C1418" s="90">
        <v>158.97537543000001</v>
      </c>
      <c r="D1418" s="90"/>
      <c r="E1418" s="90"/>
      <c r="F1418" s="91">
        <v>150.47852467000001</v>
      </c>
      <c r="G1418" s="91">
        <v>142.96726932000001</v>
      </c>
    </row>
    <row r="1419" spans="1:7" x14ac:dyDescent="0.3">
      <c r="A1419" s="89">
        <v>45435</v>
      </c>
      <c r="B1419" s="90">
        <v>143.50928521</v>
      </c>
      <c r="C1419" s="90">
        <v>159.24069553999999</v>
      </c>
      <c r="D1419" s="90"/>
      <c r="E1419" s="90"/>
      <c r="F1419" s="91">
        <v>150.53761693000001</v>
      </c>
      <c r="G1419" s="91">
        <v>141.91975697999999</v>
      </c>
    </row>
    <row r="1420" spans="1:7" x14ac:dyDescent="0.3">
      <c r="A1420" s="89">
        <v>45436</v>
      </c>
      <c r="B1420" s="90">
        <v>143.69043923000001</v>
      </c>
      <c r="C1420" s="90">
        <v>159.15589152000001</v>
      </c>
      <c r="D1420" s="90"/>
      <c r="E1420" s="90"/>
      <c r="F1420" s="91">
        <v>150.59673237999999</v>
      </c>
      <c r="G1420" s="91">
        <v>141.43751422</v>
      </c>
    </row>
    <row r="1421" spans="1:7" x14ac:dyDescent="0.3">
      <c r="A1421" s="89">
        <v>45439</v>
      </c>
      <c r="B1421" s="90">
        <v>143.51268716000001</v>
      </c>
      <c r="C1421" s="90">
        <v>159.08533967</v>
      </c>
      <c r="D1421" s="90"/>
      <c r="E1421" s="90"/>
      <c r="F1421" s="91">
        <v>150.65587103999999</v>
      </c>
      <c r="G1421" s="91">
        <v>141.65382541</v>
      </c>
    </row>
    <row r="1422" spans="1:7" x14ac:dyDescent="0.3">
      <c r="A1422" s="89">
        <v>45440</v>
      </c>
      <c r="B1422" s="90">
        <v>143.03853988</v>
      </c>
      <c r="C1422" s="90">
        <v>159.2039906</v>
      </c>
      <c r="D1422" s="90"/>
      <c r="E1422" s="90"/>
      <c r="F1422" s="91">
        <v>150.71503307</v>
      </c>
      <c r="G1422" s="91">
        <v>140.83898611999999</v>
      </c>
    </row>
    <row r="1423" spans="1:7" x14ac:dyDescent="0.3">
      <c r="A1423" s="89">
        <v>45441</v>
      </c>
      <c r="B1423" s="90">
        <v>143.35449632000001</v>
      </c>
      <c r="C1423" s="90">
        <v>158.90483005999999</v>
      </c>
      <c r="D1423" s="90"/>
      <c r="E1423" s="90"/>
      <c r="F1423" s="91">
        <v>150.7742183</v>
      </c>
      <c r="G1423" s="91">
        <v>139.61894595000001</v>
      </c>
    </row>
    <row r="1424" spans="1:7" x14ac:dyDescent="0.3">
      <c r="A1424" s="89">
        <v>45442</v>
      </c>
      <c r="B1424" s="90"/>
      <c r="C1424" s="90"/>
      <c r="D1424" s="90"/>
      <c r="E1424" s="90"/>
      <c r="F1424" s="91"/>
      <c r="G1424" s="91"/>
    </row>
    <row r="1425" spans="1:7" x14ac:dyDescent="0.3">
      <c r="A1425" s="89">
        <v>45443</v>
      </c>
      <c r="B1425" s="90">
        <v>143.83204555</v>
      </c>
      <c r="C1425" s="90">
        <v>159.28307545000001</v>
      </c>
      <c r="D1425" s="90"/>
      <c r="E1425" s="90"/>
      <c r="F1425" s="91">
        <v>150.83342672000001</v>
      </c>
      <c r="G1425" s="91">
        <v>138.92579665</v>
      </c>
    </row>
    <row r="1426" spans="1:7" x14ac:dyDescent="0.3">
      <c r="A1426" s="89">
        <v>45446</v>
      </c>
      <c r="B1426" s="90">
        <v>143.37448280000001</v>
      </c>
      <c r="C1426" s="90">
        <v>159.2693137</v>
      </c>
      <c r="D1426" s="90"/>
      <c r="E1426" s="90"/>
      <c r="F1426" s="91">
        <v>150.89265834</v>
      </c>
      <c r="G1426" s="91">
        <v>138.85012015999999</v>
      </c>
    </row>
    <row r="1427" spans="1:7" x14ac:dyDescent="0.3">
      <c r="A1427" s="89">
        <v>45447</v>
      </c>
      <c r="B1427" s="90">
        <v>143.05384867000001</v>
      </c>
      <c r="C1427" s="90">
        <v>159.07498146</v>
      </c>
      <c r="D1427" s="90"/>
      <c r="E1427" s="90"/>
      <c r="F1427" s="91">
        <v>150.95191334</v>
      </c>
      <c r="G1427" s="91">
        <v>138.58896744</v>
      </c>
    </row>
    <row r="1428" spans="1:7" x14ac:dyDescent="0.3">
      <c r="A1428" s="89">
        <v>45448</v>
      </c>
      <c r="B1428" s="90">
        <v>142.71535428999999</v>
      </c>
      <c r="C1428" s="90">
        <v>158.81454009000001</v>
      </c>
      <c r="D1428" s="90"/>
      <c r="E1428" s="90"/>
      <c r="F1428" s="91">
        <v>151.01119152999999</v>
      </c>
      <c r="G1428" s="91">
        <v>138.13983526999999</v>
      </c>
    </row>
    <row r="1429" spans="1:7" x14ac:dyDescent="0.3">
      <c r="A1429" s="89">
        <v>45449</v>
      </c>
      <c r="B1429" s="90">
        <v>142.83484791000001</v>
      </c>
      <c r="C1429" s="90">
        <v>159.14293800999999</v>
      </c>
      <c r="D1429" s="90"/>
      <c r="E1429" s="90"/>
      <c r="F1429" s="91">
        <v>151.07049309999999</v>
      </c>
      <c r="G1429" s="91">
        <v>139.83686147</v>
      </c>
    </row>
    <row r="1430" spans="1:7" x14ac:dyDescent="0.3">
      <c r="A1430" s="89">
        <v>45450</v>
      </c>
      <c r="B1430" s="90">
        <v>142.83314693</v>
      </c>
      <c r="C1430" s="90">
        <v>158.27117817999999</v>
      </c>
      <c r="D1430" s="90"/>
      <c r="E1430" s="90"/>
      <c r="F1430" s="91">
        <v>151.12981786</v>
      </c>
      <c r="G1430" s="91">
        <v>137.41147040000001</v>
      </c>
    </row>
    <row r="1431" spans="1:7" x14ac:dyDescent="0.3">
      <c r="A1431" s="89">
        <v>45453</v>
      </c>
      <c r="B1431" s="90">
        <v>142.25311385000001</v>
      </c>
      <c r="C1431" s="90">
        <v>158.30034075</v>
      </c>
      <c r="D1431" s="90"/>
      <c r="E1431" s="90"/>
      <c r="F1431" s="91">
        <v>151.18916601000001</v>
      </c>
      <c r="G1431" s="91">
        <v>137.40273192999999</v>
      </c>
    </row>
    <row r="1432" spans="1:7" x14ac:dyDescent="0.3">
      <c r="A1432" s="89">
        <v>45454</v>
      </c>
      <c r="B1432" s="90">
        <v>141.81808903999999</v>
      </c>
      <c r="C1432" s="90">
        <v>158.17780764</v>
      </c>
      <c r="D1432" s="90"/>
      <c r="E1432" s="90"/>
      <c r="F1432" s="91">
        <v>151.24853734000001</v>
      </c>
      <c r="G1432" s="91">
        <v>138.39895129000001</v>
      </c>
    </row>
    <row r="1433" spans="1:7" x14ac:dyDescent="0.3">
      <c r="A1433" s="89">
        <v>45455</v>
      </c>
      <c r="B1433" s="90">
        <v>141.19893349</v>
      </c>
      <c r="C1433" s="90">
        <v>157.30423134</v>
      </c>
      <c r="D1433" s="90"/>
      <c r="E1433" s="90"/>
      <c r="F1433" s="91">
        <v>151.30793206000001</v>
      </c>
      <c r="G1433" s="91">
        <v>136.46574754</v>
      </c>
    </row>
    <row r="1434" spans="1:7" x14ac:dyDescent="0.3">
      <c r="A1434" s="89">
        <v>45456</v>
      </c>
      <c r="B1434" s="90">
        <v>140.14815508000001</v>
      </c>
      <c r="C1434" s="90">
        <v>157.72350768000001</v>
      </c>
      <c r="D1434" s="90"/>
      <c r="E1434" s="90"/>
      <c r="F1434" s="91">
        <v>151.36735014999999</v>
      </c>
      <c r="G1434" s="91">
        <v>136.04647180000001</v>
      </c>
    </row>
    <row r="1435" spans="1:7" x14ac:dyDescent="0.3">
      <c r="A1435" s="89">
        <v>45457</v>
      </c>
      <c r="B1435" s="90">
        <v>140.86596728000001</v>
      </c>
      <c r="C1435" s="90">
        <v>157.99760545000001</v>
      </c>
      <c r="D1435" s="90"/>
      <c r="E1435" s="90"/>
      <c r="F1435" s="91">
        <v>151.42679143000001</v>
      </c>
      <c r="G1435" s="91">
        <v>136.15439415</v>
      </c>
    </row>
    <row r="1436" spans="1:7" x14ac:dyDescent="0.3">
      <c r="A1436" s="89">
        <v>45460</v>
      </c>
      <c r="B1436" s="90">
        <v>140.58275465</v>
      </c>
      <c r="C1436" s="90">
        <v>158.0492443</v>
      </c>
      <c r="D1436" s="90"/>
      <c r="E1436" s="90"/>
      <c r="F1436" s="91">
        <v>151.48625609000001</v>
      </c>
      <c r="G1436" s="91">
        <v>135.55758416</v>
      </c>
    </row>
    <row r="1437" spans="1:7" x14ac:dyDescent="0.3">
      <c r="A1437" s="89">
        <v>45461</v>
      </c>
      <c r="B1437" s="90">
        <v>140.39054426999999</v>
      </c>
      <c r="C1437" s="90">
        <v>158.14506151000001</v>
      </c>
      <c r="D1437" s="90"/>
      <c r="E1437" s="90"/>
      <c r="F1437" s="91">
        <v>151.54574413</v>
      </c>
      <c r="G1437" s="91">
        <v>136.11805214</v>
      </c>
    </row>
    <row r="1438" spans="1:7" x14ac:dyDescent="0.3">
      <c r="A1438" s="89">
        <v>45462</v>
      </c>
      <c r="B1438" s="90">
        <v>140.33866448000001</v>
      </c>
      <c r="C1438" s="90">
        <v>158.14974565</v>
      </c>
      <c r="D1438" s="90"/>
      <c r="E1438" s="90"/>
      <c r="F1438" s="91">
        <v>151.60525554</v>
      </c>
      <c r="G1438" s="91">
        <v>136.83590354</v>
      </c>
    </row>
    <row r="1439" spans="1:7" x14ac:dyDescent="0.3">
      <c r="A1439" s="89">
        <v>45463</v>
      </c>
      <c r="B1439" s="90">
        <v>140.39394622</v>
      </c>
      <c r="C1439" s="90">
        <v>158.39678207</v>
      </c>
      <c r="D1439" s="90"/>
      <c r="E1439" s="90"/>
      <c r="F1439" s="91">
        <v>151.66479032999999</v>
      </c>
      <c r="G1439" s="91">
        <v>137.04591120000001</v>
      </c>
    </row>
    <row r="1440" spans="1:7" x14ac:dyDescent="0.3">
      <c r="A1440" s="89">
        <v>45464</v>
      </c>
      <c r="B1440" s="90">
        <v>140.3042197</v>
      </c>
      <c r="C1440" s="90">
        <v>158.92896583000001</v>
      </c>
      <c r="D1440" s="90"/>
      <c r="E1440" s="90"/>
      <c r="F1440" s="91">
        <v>151.72434849000001</v>
      </c>
      <c r="G1440" s="91">
        <v>138.06451150000001</v>
      </c>
    </row>
    <row r="1441" spans="1:7" x14ac:dyDescent="0.3">
      <c r="A1441" s="89">
        <v>45467</v>
      </c>
      <c r="B1441" s="90">
        <v>140.17026777999999</v>
      </c>
      <c r="C1441" s="90">
        <v>159.06622157999999</v>
      </c>
      <c r="D1441" s="90"/>
      <c r="E1441" s="90"/>
      <c r="F1441" s="91">
        <v>151.78393002999999</v>
      </c>
      <c r="G1441" s="91">
        <v>139.53893436000001</v>
      </c>
    </row>
    <row r="1442" spans="1:7" x14ac:dyDescent="0.3">
      <c r="A1442" s="89">
        <v>45468</v>
      </c>
      <c r="B1442" s="90">
        <v>140.38288987000001</v>
      </c>
      <c r="C1442" s="90">
        <v>158.82223128000001</v>
      </c>
      <c r="D1442" s="90"/>
      <c r="E1442" s="90"/>
      <c r="F1442" s="91">
        <v>151.84353494999999</v>
      </c>
      <c r="G1442" s="91">
        <v>139.19125034000001</v>
      </c>
    </row>
    <row r="1443" spans="1:7" x14ac:dyDescent="0.3">
      <c r="A1443" s="89">
        <v>45469</v>
      </c>
      <c r="B1443" s="90">
        <v>140.80047968</v>
      </c>
      <c r="C1443" s="90">
        <v>158.59806871999999</v>
      </c>
      <c r="D1443" s="90"/>
      <c r="E1443" s="90"/>
      <c r="F1443" s="91">
        <v>151.90316324</v>
      </c>
      <c r="G1443" s="91">
        <v>139.54387251</v>
      </c>
    </row>
    <row r="1444" spans="1:7" x14ac:dyDescent="0.3">
      <c r="A1444" s="89">
        <v>45470</v>
      </c>
      <c r="B1444" s="90">
        <v>141.52637152</v>
      </c>
      <c r="C1444" s="90">
        <v>158.54516677999999</v>
      </c>
      <c r="D1444" s="90"/>
      <c r="E1444" s="90"/>
      <c r="F1444" s="91">
        <v>151.96281490000001</v>
      </c>
      <c r="G1444" s="91">
        <v>141.44008568999999</v>
      </c>
    </row>
    <row r="1445" spans="1:7" x14ac:dyDescent="0.3">
      <c r="A1445" s="89">
        <v>45471</v>
      </c>
      <c r="B1445" s="90">
        <v>142.34326562000001</v>
      </c>
      <c r="C1445" s="90">
        <v>157.741771</v>
      </c>
      <c r="D1445" s="90"/>
      <c r="E1445" s="90"/>
      <c r="F1445" s="91">
        <v>152.02249011999999</v>
      </c>
      <c r="G1445" s="91">
        <v>140.9835008</v>
      </c>
    </row>
    <row r="1446" spans="1:7" x14ac:dyDescent="0.3">
      <c r="A1446" s="89">
        <v>45474</v>
      </c>
      <c r="B1446" s="90">
        <v>141.1317449</v>
      </c>
      <c r="C1446" s="90">
        <v>157.12879283000001</v>
      </c>
      <c r="D1446" s="90"/>
      <c r="E1446" s="90"/>
      <c r="F1446" s="91">
        <v>152.08218872</v>
      </c>
      <c r="G1446" s="91">
        <v>141.90686547000001</v>
      </c>
    </row>
    <row r="1447" spans="1:7" x14ac:dyDescent="0.3">
      <c r="A1447" s="89">
        <v>45475</v>
      </c>
      <c r="B1447" s="90">
        <v>140.56489439000001</v>
      </c>
      <c r="C1447" s="90">
        <v>157.20721866</v>
      </c>
      <c r="D1447" s="90"/>
      <c r="E1447" s="90"/>
      <c r="F1447" s="91">
        <v>152.14191069</v>
      </c>
      <c r="G1447" s="91">
        <v>141.98538651000001</v>
      </c>
    </row>
    <row r="1448" spans="1:7" x14ac:dyDescent="0.3">
      <c r="A1448" s="89">
        <v>45476</v>
      </c>
      <c r="B1448" s="90">
        <v>140.45050370000001</v>
      </c>
      <c r="C1448" s="90">
        <v>158.01729377000001</v>
      </c>
      <c r="D1448" s="90"/>
      <c r="E1448" s="90"/>
      <c r="F1448" s="91">
        <v>152.20165621000001</v>
      </c>
      <c r="G1448" s="91">
        <v>142.98076388000001</v>
      </c>
    </row>
    <row r="1449" spans="1:7" x14ac:dyDescent="0.3">
      <c r="A1449" s="89">
        <v>45477</v>
      </c>
      <c r="B1449" s="90">
        <v>141.33713785</v>
      </c>
      <c r="C1449" s="90">
        <v>158.8764942</v>
      </c>
      <c r="D1449" s="90"/>
      <c r="E1449" s="90"/>
      <c r="F1449" s="91">
        <v>152.26142511</v>
      </c>
      <c r="G1449" s="91">
        <v>143.55205253</v>
      </c>
    </row>
    <row r="1450" spans="1:7" x14ac:dyDescent="0.3">
      <c r="A1450" s="89">
        <v>45478</v>
      </c>
      <c r="B1450" s="90">
        <v>142.10130167</v>
      </c>
      <c r="C1450" s="90">
        <v>159.36382130000001</v>
      </c>
      <c r="D1450" s="90"/>
      <c r="E1450" s="90"/>
      <c r="F1450" s="91">
        <v>152.32121756000001</v>
      </c>
      <c r="G1450" s="91">
        <v>143.66932777</v>
      </c>
    </row>
    <row r="1451" spans="1:7" x14ac:dyDescent="0.3">
      <c r="A1451" s="89">
        <v>45481</v>
      </c>
      <c r="B1451" s="90">
        <v>142.34454134999999</v>
      </c>
      <c r="C1451" s="90">
        <v>159.38728266999999</v>
      </c>
      <c r="D1451" s="90"/>
      <c r="E1451" s="90"/>
      <c r="F1451" s="91">
        <v>152.38103357</v>
      </c>
      <c r="G1451" s="91">
        <v>143.98938548999999</v>
      </c>
    </row>
    <row r="1452" spans="1:7" x14ac:dyDescent="0.3">
      <c r="A1452" s="89">
        <v>45482</v>
      </c>
      <c r="B1452" s="90">
        <v>142.42108531</v>
      </c>
      <c r="C1452" s="90">
        <v>159.47669339999999</v>
      </c>
      <c r="D1452" s="90"/>
      <c r="E1452" s="90"/>
      <c r="F1452" s="91">
        <v>152.44087295</v>
      </c>
      <c r="G1452" s="91">
        <v>144.62642883000001</v>
      </c>
    </row>
    <row r="1453" spans="1:7" x14ac:dyDescent="0.3">
      <c r="A1453" s="89">
        <v>45483</v>
      </c>
      <c r="B1453" s="90">
        <v>142.41598238</v>
      </c>
      <c r="C1453" s="90">
        <v>160.31855389</v>
      </c>
      <c r="D1453" s="90"/>
      <c r="E1453" s="90"/>
      <c r="F1453" s="91">
        <v>152.50073588999999</v>
      </c>
      <c r="G1453" s="91">
        <v>144.75161191999999</v>
      </c>
    </row>
    <row r="1454" spans="1:7" x14ac:dyDescent="0.3">
      <c r="A1454" s="89">
        <v>45484</v>
      </c>
      <c r="B1454" s="90">
        <v>142.48402145</v>
      </c>
      <c r="C1454" s="90">
        <v>161.02504261999999</v>
      </c>
      <c r="D1454" s="90"/>
      <c r="E1454" s="90"/>
      <c r="F1454" s="91">
        <v>152.56062238000001</v>
      </c>
      <c r="G1454" s="91">
        <v>145.97519072</v>
      </c>
    </row>
    <row r="1455" spans="1:7" x14ac:dyDescent="0.3">
      <c r="A1455" s="89">
        <v>45485</v>
      </c>
      <c r="B1455" s="90">
        <v>143.31027091999999</v>
      </c>
      <c r="C1455" s="90">
        <v>161.14533268</v>
      </c>
      <c r="D1455" s="90"/>
      <c r="E1455" s="90"/>
      <c r="F1455" s="91">
        <v>152.62053225</v>
      </c>
      <c r="G1455" s="91">
        <v>146.66171790000001</v>
      </c>
    </row>
    <row r="1456" spans="1:7" x14ac:dyDescent="0.3">
      <c r="A1456" s="89">
        <v>45488</v>
      </c>
      <c r="B1456" s="90">
        <v>143.53097266</v>
      </c>
      <c r="C1456" s="90">
        <v>160.88932545</v>
      </c>
      <c r="D1456" s="90"/>
      <c r="E1456" s="90"/>
      <c r="F1456" s="91">
        <v>152.68046566999999</v>
      </c>
      <c r="G1456" s="91">
        <v>147.14413134</v>
      </c>
    </row>
    <row r="1457" spans="1:7" x14ac:dyDescent="0.3">
      <c r="A1457" s="89">
        <v>45489</v>
      </c>
      <c r="B1457" s="90">
        <v>143.85968642</v>
      </c>
      <c r="C1457" s="90">
        <v>161.15846515000001</v>
      </c>
      <c r="D1457" s="90"/>
      <c r="E1457" s="90"/>
      <c r="F1457" s="91">
        <v>152.74042263999999</v>
      </c>
      <c r="G1457" s="91">
        <v>146.90452895000001</v>
      </c>
    </row>
    <row r="1458" spans="1:7" x14ac:dyDescent="0.3">
      <c r="A1458" s="89">
        <v>45490</v>
      </c>
      <c r="B1458" s="90">
        <v>144.07698621</v>
      </c>
      <c r="C1458" s="90">
        <v>161.12047557</v>
      </c>
      <c r="D1458" s="90"/>
      <c r="E1458" s="90"/>
      <c r="F1458" s="91">
        <v>152.80040317000001</v>
      </c>
      <c r="G1458" s="91">
        <v>147.29131989000001</v>
      </c>
    </row>
    <row r="1459" spans="1:7" x14ac:dyDescent="0.3">
      <c r="A1459" s="89">
        <v>45491</v>
      </c>
      <c r="B1459" s="90">
        <v>143.84480288</v>
      </c>
      <c r="C1459" s="90">
        <v>160.43649841999999</v>
      </c>
      <c r="D1459" s="90"/>
      <c r="E1459" s="90"/>
      <c r="F1459" s="91">
        <v>152.86040725000001</v>
      </c>
      <c r="G1459" s="91">
        <v>145.24522152</v>
      </c>
    </row>
    <row r="1460" spans="1:7" x14ac:dyDescent="0.3">
      <c r="A1460" s="89">
        <v>45492</v>
      </c>
      <c r="B1460" s="90">
        <v>144.23092460999999</v>
      </c>
      <c r="C1460" s="90">
        <v>160.17745484</v>
      </c>
      <c r="D1460" s="90"/>
      <c r="E1460" s="90"/>
      <c r="F1460" s="91">
        <v>152.92043487999999</v>
      </c>
      <c r="G1460" s="91">
        <v>145.20471509000001</v>
      </c>
    </row>
    <row r="1461" spans="1:7" x14ac:dyDescent="0.3">
      <c r="A1461" s="89">
        <v>45495</v>
      </c>
      <c r="B1461" s="90">
        <v>144.19988178</v>
      </c>
      <c r="C1461" s="90">
        <v>160.41714683999999</v>
      </c>
      <c r="D1461" s="90"/>
      <c r="E1461" s="90"/>
      <c r="F1461" s="91">
        <v>152.98048607000001</v>
      </c>
      <c r="G1461" s="91">
        <v>145.48139907000001</v>
      </c>
    </row>
    <row r="1462" spans="1:7" x14ac:dyDescent="0.3">
      <c r="A1462" s="89">
        <v>45496</v>
      </c>
      <c r="B1462" s="90">
        <v>143.99576457000001</v>
      </c>
      <c r="C1462" s="90">
        <v>159.79817543999999</v>
      </c>
      <c r="D1462" s="90"/>
      <c r="E1462" s="90"/>
      <c r="F1462" s="91">
        <v>153.04056082</v>
      </c>
      <c r="G1462" s="91">
        <v>144.03660507000001</v>
      </c>
    </row>
    <row r="1463" spans="1:7" x14ac:dyDescent="0.3">
      <c r="A1463" s="89">
        <v>45497</v>
      </c>
      <c r="B1463" s="90">
        <v>143.79675028</v>
      </c>
      <c r="C1463" s="90">
        <v>159.84881458000001</v>
      </c>
      <c r="D1463" s="90"/>
      <c r="E1463" s="90"/>
      <c r="F1463" s="91">
        <v>153.10065929000001</v>
      </c>
      <c r="G1463" s="91">
        <v>143.84646377000001</v>
      </c>
    </row>
    <row r="1464" spans="1:7" x14ac:dyDescent="0.3">
      <c r="A1464" s="89">
        <v>45498</v>
      </c>
      <c r="B1464" s="90">
        <v>143.51991631000001</v>
      </c>
      <c r="C1464" s="90">
        <v>159.80619855</v>
      </c>
      <c r="D1464" s="90"/>
      <c r="E1464" s="90"/>
      <c r="F1464" s="91">
        <v>153.16078132000001</v>
      </c>
      <c r="G1464" s="91">
        <v>143.31323524000001</v>
      </c>
    </row>
    <row r="1465" spans="1:7" x14ac:dyDescent="0.3">
      <c r="A1465" s="89">
        <v>45499</v>
      </c>
      <c r="B1465" s="90">
        <v>143.55606207</v>
      </c>
      <c r="C1465" s="90">
        <v>160.26530382000001</v>
      </c>
      <c r="D1465" s="90"/>
      <c r="E1465" s="90"/>
      <c r="F1465" s="91">
        <v>153.22092689999999</v>
      </c>
      <c r="G1465" s="91">
        <v>145.06365939</v>
      </c>
    </row>
    <row r="1466" spans="1:7" x14ac:dyDescent="0.3">
      <c r="A1466" s="89">
        <v>45502</v>
      </c>
      <c r="B1466" s="90">
        <v>142.60053836</v>
      </c>
      <c r="C1466" s="90">
        <v>160.29311512999999</v>
      </c>
      <c r="D1466" s="90"/>
      <c r="E1466" s="90"/>
      <c r="F1466" s="91">
        <v>153.28109621999999</v>
      </c>
      <c r="G1466" s="91">
        <v>144.45079475</v>
      </c>
    </row>
    <row r="1467" spans="1:7" x14ac:dyDescent="0.3">
      <c r="A1467" s="89">
        <v>45503</v>
      </c>
      <c r="B1467" s="90">
        <v>142.81401095000001</v>
      </c>
      <c r="C1467" s="90">
        <v>160.57852231000001</v>
      </c>
      <c r="D1467" s="90"/>
      <c r="E1467" s="90"/>
      <c r="F1467" s="91">
        <v>153.34128909</v>
      </c>
      <c r="G1467" s="91">
        <v>143.52386870000001</v>
      </c>
    </row>
    <row r="1468" spans="1:7" x14ac:dyDescent="0.3">
      <c r="A1468" s="89">
        <v>45504</v>
      </c>
      <c r="B1468" s="90">
        <v>143.08531674</v>
      </c>
      <c r="C1468" s="90">
        <v>161.04423177999999</v>
      </c>
      <c r="D1468" s="90"/>
      <c r="E1468" s="90"/>
      <c r="F1468" s="91">
        <v>153.40150550999999</v>
      </c>
      <c r="G1468" s="91">
        <v>145.24493706999999</v>
      </c>
    </row>
    <row r="1469" spans="1:7" x14ac:dyDescent="0.3">
      <c r="A1469" s="89">
        <v>45505</v>
      </c>
      <c r="B1469" s="90">
        <v>143.12018677</v>
      </c>
      <c r="C1469" s="90">
        <v>161.52777237999999</v>
      </c>
      <c r="D1469" s="90"/>
      <c r="E1469" s="90"/>
      <c r="F1469" s="91">
        <v>153.46174567</v>
      </c>
      <c r="G1469" s="91">
        <v>144.95284698</v>
      </c>
    </row>
    <row r="1470" spans="1:7" x14ac:dyDescent="0.3">
      <c r="A1470" s="89">
        <v>45506</v>
      </c>
      <c r="B1470" s="90">
        <v>143.26349406</v>
      </c>
      <c r="C1470" s="90">
        <v>163.01550086</v>
      </c>
      <c r="D1470" s="90"/>
      <c r="E1470" s="90"/>
      <c r="F1470" s="91">
        <v>153.52200955999999</v>
      </c>
      <c r="G1470" s="91">
        <v>143.19945311999999</v>
      </c>
    </row>
    <row r="1471" spans="1:7" x14ac:dyDescent="0.3">
      <c r="A1471" s="89">
        <v>45509</v>
      </c>
      <c r="B1471" s="90">
        <v>142.56907029000001</v>
      </c>
      <c r="C1471" s="90">
        <v>163.15373206999999</v>
      </c>
      <c r="D1471" s="90"/>
      <c r="E1471" s="90"/>
      <c r="F1471" s="91">
        <v>153.58229700000001</v>
      </c>
      <c r="G1471" s="91">
        <v>142.53433973</v>
      </c>
    </row>
    <row r="1472" spans="1:7" x14ac:dyDescent="0.3">
      <c r="A1472" s="89">
        <v>45510</v>
      </c>
      <c r="B1472" s="90">
        <v>142.34794331000001</v>
      </c>
      <c r="C1472" s="90">
        <v>162.46869189</v>
      </c>
      <c r="D1472" s="90"/>
      <c r="E1472" s="90"/>
      <c r="F1472" s="91">
        <v>153.64260816999999</v>
      </c>
      <c r="G1472" s="91">
        <v>143.66892953000001</v>
      </c>
    </row>
    <row r="1473" spans="1:7" x14ac:dyDescent="0.3">
      <c r="A1473" s="89">
        <v>45511</v>
      </c>
      <c r="B1473" s="90">
        <v>142.42661347999999</v>
      </c>
      <c r="C1473" s="90">
        <v>162.62488816000001</v>
      </c>
      <c r="D1473" s="90"/>
      <c r="E1473" s="90"/>
      <c r="F1473" s="91">
        <v>153.70294308000001</v>
      </c>
      <c r="G1473" s="91">
        <v>145.08799739</v>
      </c>
    </row>
    <row r="1474" spans="1:7" x14ac:dyDescent="0.3">
      <c r="A1474" s="89">
        <v>45512</v>
      </c>
      <c r="B1474" s="90">
        <v>142.24673519000001</v>
      </c>
      <c r="C1474" s="90">
        <v>163.13195611</v>
      </c>
      <c r="D1474" s="90"/>
      <c r="E1474" s="90"/>
      <c r="F1474" s="91">
        <v>153.76330153999999</v>
      </c>
      <c r="G1474" s="91">
        <v>146.39307832</v>
      </c>
    </row>
    <row r="1475" spans="1:7" x14ac:dyDescent="0.3">
      <c r="A1475" s="89">
        <v>45513</v>
      </c>
      <c r="B1475" s="90">
        <v>142.45553009</v>
      </c>
      <c r="C1475" s="90">
        <v>163.8950135</v>
      </c>
      <c r="D1475" s="90"/>
      <c r="E1475" s="90"/>
      <c r="F1475" s="91">
        <v>153.82368373</v>
      </c>
      <c r="G1475" s="91">
        <v>148.61605098999999</v>
      </c>
    </row>
    <row r="1476" spans="1:7" x14ac:dyDescent="0.3">
      <c r="A1476" s="89">
        <v>45516</v>
      </c>
      <c r="B1476" s="90">
        <v>142.55248576</v>
      </c>
      <c r="C1476" s="90">
        <v>164.17724228</v>
      </c>
      <c r="D1476" s="90"/>
      <c r="E1476" s="90"/>
      <c r="F1476" s="91">
        <v>153.88408966</v>
      </c>
      <c r="G1476" s="91">
        <v>149.18645214</v>
      </c>
    </row>
    <row r="1477" spans="1:7" x14ac:dyDescent="0.3">
      <c r="A1477" s="89">
        <v>45517</v>
      </c>
      <c r="B1477" s="90">
        <v>142.67793280000001</v>
      </c>
      <c r="C1477" s="90">
        <v>164.65387795999999</v>
      </c>
      <c r="D1477" s="90"/>
      <c r="E1477" s="90"/>
      <c r="F1477" s="91">
        <v>153.94451932000001</v>
      </c>
      <c r="G1477" s="91">
        <v>150.64521859000001</v>
      </c>
    </row>
    <row r="1478" spans="1:7" x14ac:dyDescent="0.3">
      <c r="A1478" s="89">
        <v>45518</v>
      </c>
      <c r="B1478" s="90">
        <v>143.01387571999999</v>
      </c>
      <c r="C1478" s="90">
        <v>164.73078767999999</v>
      </c>
      <c r="D1478" s="90"/>
      <c r="E1478" s="90"/>
      <c r="F1478" s="91">
        <v>154.00497271</v>
      </c>
      <c r="G1478" s="91">
        <v>151.69166136999999</v>
      </c>
    </row>
    <row r="1479" spans="1:7" x14ac:dyDescent="0.3">
      <c r="A1479" s="89">
        <v>45519</v>
      </c>
      <c r="B1479" s="90">
        <v>143.47824238000001</v>
      </c>
      <c r="C1479" s="90">
        <v>164.41514742999999</v>
      </c>
      <c r="D1479" s="90"/>
      <c r="E1479" s="90"/>
      <c r="F1479" s="91">
        <v>154.06544983000001</v>
      </c>
      <c r="G1479" s="91">
        <v>152.64260683000001</v>
      </c>
    </row>
    <row r="1480" spans="1:7" x14ac:dyDescent="0.3">
      <c r="A1480" s="89">
        <v>45520</v>
      </c>
      <c r="B1480" s="90">
        <v>143.96472173999999</v>
      </c>
      <c r="C1480" s="90">
        <v>163.98469415</v>
      </c>
      <c r="D1480" s="90"/>
      <c r="E1480" s="90"/>
      <c r="F1480" s="91">
        <v>154.12595067999999</v>
      </c>
      <c r="G1480" s="91">
        <v>152.41484915999999</v>
      </c>
    </row>
    <row r="1481" spans="1:7" x14ac:dyDescent="0.3">
      <c r="A1481" s="89">
        <v>45523</v>
      </c>
      <c r="B1481" s="90">
        <v>143.81843774000001</v>
      </c>
      <c r="C1481" s="90">
        <v>163.52330117</v>
      </c>
      <c r="D1481" s="90"/>
      <c r="E1481" s="90"/>
      <c r="F1481" s="91">
        <v>154.18647526999999</v>
      </c>
      <c r="G1481" s="91">
        <v>154.49106566</v>
      </c>
    </row>
    <row r="1482" spans="1:7" x14ac:dyDescent="0.3">
      <c r="A1482" s="89">
        <v>45524</v>
      </c>
      <c r="B1482" s="90">
        <v>143.83969995000001</v>
      </c>
      <c r="C1482" s="90">
        <v>162.94599875</v>
      </c>
      <c r="D1482" s="90"/>
      <c r="E1482" s="90"/>
      <c r="F1482" s="91">
        <v>154.24702359</v>
      </c>
      <c r="G1482" s="91">
        <v>154.84314166999999</v>
      </c>
    </row>
    <row r="1483" spans="1:7" x14ac:dyDescent="0.3">
      <c r="A1483" s="89">
        <v>45525</v>
      </c>
      <c r="B1483" s="90">
        <v>143.80993285</v>
      </c>
      <c r="C1483" s="90">
        <v>163.05575744999999</v>
      </c>
      <c r="D1483" s="90"/>
      <c r="E1483" s="90"/>
      <c r="F1483" s="91">
        <v>154.30759581999999</v>
      </c>
      <c r="G1483" s="91">
        <v>155.27123553000001</v>
      </c>
    </row>
    <row r="1484" spans="1:7" x14ac:dyDescent="0.3">
      <c r="A1484" s="89">
        <v>45526</v>
      </c>
      <c r="B1484" s="90">
        <v>143.67470520000001</v>
      </c>
      <c r="C1484" s="90">
        <v>162.88602134000001</v>
      </c>
      <c r="D1484" s="90"/>
      <c r="E1484" s="90"/>
      <c r="F1484" s="91">
        <v>154.36819177999999</v>
      </c>
      <c r="G1484" s="91">
        <v>153.80315032999999</v>
      </c>
    </row>
    <row r="1485" spans="1:7" x14ac:dyDescent="0.3">
      <c r="A1485" s="89">
        <v>45527</v>
      </c>
      <c r="B1485" s="90">
        <v>144.09144451</v>
      </c>
      <c r="C1485" s="90">
        <v>163.41817952</v>
      </c>
      <c r="D1485" s="90"/>
      <c r="E1485" s="90"/>
      <c r="F1485" s="91">
        <v>154.42881147</v>
      </c>
      <c r="G1485" s="91">
        <v>154.29819358</v>
      </c>
    </row>
    <row r="1486" spans="1:7" x14ac:dyDescent="0.3">
      <c r="A1486" s="89">
        <v>45530</v>
      </c>
      <c r="B1486" s="90">
        <v>144.02553166000001</v>
      </c>
      <c r="C1486" s="90">
        <v>163.13750254000001</v>
      </c>
      <c r="D1486" s="90"/>
      <c r="E1486" s="90"/>
      <c r="F1486" s="91">
        <v>154.48945508</v>
      </c>
      <c r="G1486" s="91">
        <v>155.75487781000001</v>
      </c>
    </row>
    <row r="1487" spans="1:7" x14ac:dyDescent="0.3">
      <c r="A1487" s="89">
        <v>45531</v>
      </c>
      <c r="B1487" s="90">
        <v>143.89923414</v>
      </c>
      <c r="C1487" s="90">
        <v>162.97881924000001</v>
      </c>
      <c r="D1487" s="90"/>
      <c r="E1487" s="90"/>
      <c r="F1487" s="91">
        <v>154.55012242000001</v>
      </c>
      <c r="G1487" s="91">
        <v>155.62653158000001</v>
      </c>
    </row>
    <row r="1488" spans="1:7" x14ac:dyDescent="0.3">
      <c r="A1488" s="89">
        <v>45532</v>
      </c>
      <c r="B1488" s="90">
        <v>143.80397944000001</v>
      </c>
      <c r="C1488" s="90">
        <v>162.49085693000001</v>
      </c>
      <c r="D1488" s="90"/>
      <c r="E1488" s="90"/>
      <c r="F1488" s="91">
        <v>154.61081367</v>
      </c>
      <c r="G1488" s="91">
        <v>156.27287092</v>
      </c>
    </row>
    <row r="1489" spans="1:7" x14ac:dyDescent="0.3">
      <c r="A1489" s="89">
        <v>45533</v>
      </c>
      <c r="B1489" s="90">
        <v>143.98215675</v>
      </c>
      <c r="C1489" s="90">
        <v>162.31697635</v>
      </c>
      <c r="D1489" s="90"/>
      <c r="E1489" s="90"/>
      <c r="F1489" s="91">
        <v>154.67152865</v>
      </c>
      <c r="G1489" s="91">
        <v>154.79073363000001</v>
      </c>
    </row>
    <row r="1490" spans="1:7" x14ac:dyDescent="0.3">
      <c r="A1490" s="89">
        <v>45534</v>
      </c>
      <c r="B1490" s="90">
        <v>144.3087443</v>
      </c>
      <c r="C1490" s="90">
        <v>161.87685594000001</v>
      </c>
      <c r="D1490" s="90"/>
      <c r="E1490" s="90"/>
      <c r="F1490" s="91">
        <v>154.73226754000001</v>
      </c>
      <c r="G1490" s="91">
        <v>154.74824738999999</v>
      </c>
    </row>
    <row r="1491" spans="1:7" x14ac:dyDescent="0.3">
      <c r="A1491" s="89">
        <v>45537</v>
      </c>
      <c r="B1491" s="90">
        <v>144.12886599999999</v>
      </c>
      <c r="C1491" s="90">
        <v>161.63060679</v>
      </c>
      <c r="D1491" s="90"/>
      <c r="E1491" s="90"/>
      <c r="F1491" s="91">
        <v>154.79303034</v>
      </c>
      <c r="G1491" s="91">
        <v>153.49898795999999</v>
      </c>
    </row>
    <row r="1492" spans="1:7" x14ac:dyDescent="0.3">
      <c r="A1492" s="89">
        <v>45538</v>
      </c>
      <c r="B1492" s="90">
        <v>143.89030400999999</v>
      </c>
      <c r="C1492" s="90">
        <v>161.50292632</v>
      </c>
      <c r="D1492" s="90"/>
      <c r="E1492" s="90"/>
      <c r="F1492" s="91">
        <v>154.85381688000001</v>
      </c>
      <c r="G1492" s="91">
        <v>152.87023934000001</v>
      </c>
    </row>
    <row r="1493" spans="1:7" x14ac:dyDescent="0.3">
      <c r="A1493" s="89">
        <v>45539</v>
      </c>
      <c r="B1493" s="90">
        <v>143.96004406</v>
      </c>
      <c r="C1493" s="90">
        <v>161.96460848000001</v>
      </c>
      <c r="D1493" s="90"/>
      <c r="E1493" s="90"/>
      <c r="F1493" s="91">
        <v>154.91462731999999</v>
      </c>
      <c r="G1493" s="91">
        <v>154.86967566999999</v>
      </c>
    </row>
    <row r="1494" spans="1:7" x14ac:dyDescent="0.3">
      <c r="A1494" s="89">
        <v>45540</v>
      </c>
      <c r="B1494" s="90">
        <v>143.83332128000001</v>
      </c>
      <c r="C1494" s="90">
        <v>162.47909831000001</v>
      </c>
      <c r="D1494" s="90"/>
      <c r="E1494" s="90"/>
      <c r="F1494" s="91">
        <v>154.97546168</v>
      </c>
      <c r="G1494" s="91">
        <v>155.3154285</v>
      </c>
    </row>
    <row r="1495" spans="1:7" x14ac:dyDescent="0.3">
      <c r="A1495" s="89">
        <v>45541</v>
      </c>
      <c r="B1495" s="90">
        <v>144.01149860000001</v>
      </c>
      <c r="C1495" s="90">
        <v>162.66118</v>
      </c>
      <c r="D1495" s="90"/>
      <c r="E1495" s="90"/>
      <c r="F1495" s="91">
        <v>155.03631994</v>
      </c>
      <c r="G1495" s="91">
        <v>153.11938805</v>
      </c>
    </row>
    <row r="1496" spans="1:7" x14ac:dyDescent="0.3">
      <c r="A1496" s="89">
        <v>45544</v>
      </c>
      <c r="B1496" s="90">
        <v>143.82736786999999</v>
      </c>
      <c r="C1496" s="90">
        <v>162.55563217</v>
      </c>
      <c r="D1496" s="90"/>
      <c r="E1496" s="90"/>
      <c r="F1496" s="91">
        <v>155.09720211999999</v>
      </c>
      <c r="G1496" s="91">
        <v>153.30685548</v>
      </c>
    </row>
    <row r="1497" spans="1:7" x14ac:dyDescent="0.3">
      <c r="A1497" s="89">
        <v>45545</v>
      </c>
      <c r="B1497" s="90">
        <v>143.38809061000001</v>
      </c>
      <c r="C1497" s="90">
        <v>162.31011429</v>
      </c>
      <c r="D1497" s="90"/>
      <c r="E1497" s="90"/>
      <c r="F1497" s="91">
        <v>155.15810820999999</v>
      </c>
      <c r="G1497" s="91">
        <v>152.8316672</v>
      </c>
    </row>
    <row r="1498" spans="1:7" x14ac:dyDescent="0.3">
      <c r="A1498" s="89">
        <v>45546</v>
      </c>
      <c r="B1498" s="90">
        <v>143.19162779000001</v>
      </c>
      <c r="C1498" s="90">
        <v>162.32813891000001</v>
      </c>
      <c r="D1498" s="90"/>
      <c r="E1498" s="90"/>
      <c r="F1498" s="91">
        <v>155.21903821000001</v>
      </c>
      <c r="G1498" s="91">
        <v>153.23806279999999</v>
      </c>
    </row>
    <row r="1499" spans="1:7" x14ac:dyDescent="0.3">
      <c r="A1499" s="89">
        <v>45547</v>
      </c>
      <c r="B1499" s="90">
        <v>142.81783813999999</v>
      </c>
      <c r="C1499" s="90">
        <v>161.72310955</v>
      </c>
      <c r="D1499" s="90"/>
      <c r="E1499" s="90"/>
      <c r="F1499" s="91">
        <v>155.27999212</v>
      </c>
      <c r="G1499" s="91">
        <v>152.50152838</v>
      </c>
    </row>
    <row r="1500" spans="1:7" x14ac:dyDescent="0.3">
      <c r="A1500" s="89">
        <v>45548</v>
      </c>
      <c r="B1500" s="90">
        <v>143.06490502</v>
      </c>
      <c r="C1500" s="90">
        <v>162.10432650000001</v>
      </c>
      <c r="D1500" s="90"/>
      <c r="E1500" s="90"/>
      <c r="F1500" s="91">
        <v>155.34096994000001</v>
      </c>
      <c r="G1500" s="91">
        <v>153.47154372</v>
      </c>
    </row>
    <row r="1501" spans="1:7" x14ac:dyDescent="0.3">
      <c r="A1501" s="89">
        <v>45551</v>
      </c>
      <c r="B1501" s="90">
        <v>142.91266759999999</v>
      </c>
      <c r="C1501" s="90">
        <v>161.76397648</v>
      </c>
      <c r="D1501" s="90"/>
      <c r="E1501" s="90"/>
      <c r="F1501" s="91">
        <v>155.40197166999999</v>
      </c>
      <c r="G1501" s="91">
        <v>153.74037673000001</v>
      </c>
    </row>
    <row r="1502" spans="1:7" x14ac:dyDescent="0.3">
      <c r="A1502" s="89">
        <v>45552</v>
      </c>
      <c r="B1502" s="90">
        <v>142.6124452</v>
      </c>
      <c r="C1502" s="90">
        <v>161.84164663000001</v>
      </c>
      <c r="D1502" s="90"/>
      <c r="E1502" s="90"/>
      <c r="F1502" s="91">
        <v>155.46299732</v>
      </c>
      <c r="G1502" s="91">
        <v>153.56056684999999</v>
      </c>
    </row>
    <row r="1503" spans="1:7" x14ac:dyDescent="0.3">
      <c r="A1503" s="89">
        <v>45553</v>
      </c>
      <c r="B1503" s="90">
        <v>142.46318448</v>
      </c>
      <c r="C1503" s="90">
        <v>161.96735658</v>
      </c>
      <c r="D1503" s="90"/>
      <c r="E1503" s="90"/>
      <c r="F1503" s="91">
        <v>155.52404705000001</v>
      </c>
      <c r="G1503" s="91">
        <v>152.18095862999999</v>
      </c>
    </row>
    <row r="1504" spans="1:7" x14ac:dyDescent="0.3">
      <c r="A1504" s="89">
        <v>45554</v>
      </c>
      <c r="B1504" s="90">
        <v>142.05792675999999</v>
      </c>
      <c r="C1504" s="90">
        <v>161.0370259</v>
      </c>
      <c r="D1504" s="90"/>
      <c r="E1504" s="90"/>
      <c r="F1504" s="91">
        <v>155.58651714999999</v>
      </c>
      <c r="G1504" s="91">
        <v>151.46979762000001</v>
      </c>
    </row>
    <row r="1505" spans="1:7" x14ac:dyDescent="0.3">
      <c r="A1505" s="89">
        <v>45555</v>
      </c>
      <c r="B1505" s="90">
        <v>141.75812961</v>
      </c>
      <c r="C1505" s="90">
        <v>160.33961884999999</v>
      </c>
      <c r="D1505" s="90"/>
      <c r="E1505" s="90"/>
      <c r="F1505" s="91">
        <v>155.64901241000001</v>
      </c>
      <c r="G1505" s="91">
        <v>149.12903768999999</v>
      </c>
    </row>
    <row r="1506" spans="1:7" x14ac:dyDescent="0.3">
      <c r="A1506" s="89">
        <v>45558</v>
      </c>
      <c r="B1506" s="90">
        <v>140.83960214000001</v>
      </c>
      <c r="C1506" s="90">
        <v>160.47924824</v>
      </c>
      <c r="D1506" s="90"/>
      <c r="E1506" s="90"/>
      <c r="F1506" s="91">
        <v>155.71153283000001</v>
      </c>
      <c r="G1506" s="91">
        <v>148.5634609</v>
      </c>
    </row>
    <row r="1507" spans="1:7" x14ac:dyDescent="0.3">
      <c r="A1507" s="89">
        <v>45559</v>
      </c>
      <c r="B1507" s="90">
        <v>140.48069604</v>
      </c>
      <c r="C1507" s="90">
        <v>161.09189825000001</v>
      </c>
      <c r="D1507" s="90"/>
      <c r="E1507" s="90"/>
      <c r="F1507" s="91">
        <v>155.77407842</v>
      </c>
      <c r="G1507" s="91">
        <v>150.36962690999999</v>
      </c>
    </row>
    <row r="1508" spans="1:7" x14ac:dyDescent="0.3">
      <c r="A1508" s="89">
        <v>45560</v>
      </c>
      <c r="B1508" s="90">
        <v>140.06395673</v>
      </c>
      <c r="C1508" s="90">
        <v>161.26728467000001</v>
      </c>
      <c r="D1508" s="90"/>
      <c r="E1508" s="90"/>
      <c r="F1508" s="91">
        <v>155.83664898000001</v>
      </c>
      <c r="G1508" s="91">
        <v>149.72185392</v>
      </c>
    </row>
    <row r="1509" spans="1:7" x14ac:dyDescent="0.3">
      <c r="A1509" s="89">
        <v>45561</v>
      </c>
      <c r="B1509" s="90">
        <v>140.08139173999999</v>
      </c>
      <c r="C1509" s="90">
        <v>161.19971952</v>
      </c>
      <c r="D1509" s="90"/>
      <c r="E1509" s="90"/>
      <c r="F1509" s="91">
        <v>155.8992447</v>
      </c>
      <c r="G1509" s="91">
        <v>151.34134897999999</v>
      </c>
    </row>
    <row r="1510" spans="1:7" x14ac:dyDescent="0.3">
      <c r="A1510" s="89">
        <v>45562</v>
      </c>
      <c r="B1510" s="90">
        <v>140.71883278999999</v>
      </c>
      <c r="C1510" s="90">
        <v>161.19327286000001</v>
      </c>
      <c r="D1510" s="90"/>
      <c r="E1510" s="90"/>
      <c r="F1510" s="91">
        <v>155.96186559</v>
      </c>
      <c r="G1510" s="91">
        <v>151.02341898</v>
      </c>
    </row>
    <row r="1511" spans="1:7" x14ac:dyDescent="0.3">
      <c r="A1511" s="89">
        <v>45565</v>
      </c>
      <c r="B1511" s="90">
        <v>140.58445562</v>
      </c>
      <c r="C1511" s="90">
        <v>160.79836437</v>
      </c>
      <c r="D1511" s="90"/>
      <c r="E1511" s="90"/>
      <c r="F1511" s="91">
        <v>156.02451163000001</v>
      </c>
      <c r="G1511" s="91">
        <v>149.98354141999999</v>
      </c>
    </row>
    <row r="1512" spans="1:7" x14ac:dyDescent="0.3">
      <c r="A1512" s="89">
        <v>45566</v>
      </c>
      <c r="B1512" s="90">
        <v>139.40780493</v>
      </c>
      <c r="C1512" s="90">
        <v>160.98190649</v>
      </c>
      <c r="D1512" s="90"/>
      <c r="E1512" s="90"/>
      <c r="F1512" s="91">
        <v>156.08718282999999</v>
      </c>
      <c r="G1512" s="91">
        <v>150.75580342999999</v>
      </c>
    </row>
    <row r="1513" spans="1:7" x14ac:dyDescent="0.3">
      <c r="A1513" s="89">
        <v>45567</v>
      </c>
      <c r="B1513" s="90">
        <v>139.43161860999999</v>
      </c>
      <c r="C1513" s="90">
        <v>161.09318830999999</v>
      </c>
      <c r="D1513" s="90"/>
      <c r="E1513" s="90"/>
      <c r="F1513" s="91">
        <v>156.14987919999999</v>
      </c>
      <c r="G1513" s="91">
        <v>151.91613074</v>
      </c>
    </row>
    <row r="1514" spans="1:7" x14ac:dyDescent="0.3">
      <c r="A1514" s="89">
        <v>45568</v>
      </c>
      <c r="B1514" s="90">
        <v>139.12289132000001</v>
      </c>
      <c r="C1514" s="90">
        <v>161.02552216000001</v>
      </c>
      <c r="D1514" s="90"/>
      <c r="E1514" s="90"/>
      <c r="F1514" s="91">
        <v>156.21260072000001</v>
      </c>
      <c r="G1514" s="91">
        <v>149.81863698999999</v>
      </c>
    </row>
    <row r="1515" spans="1:7" x14ac:dyDescent="0.3">
      <c r="A1515" s="89">
        <v>45569</v>
      </c>
      <c r="B1515" s="90">
        <v>139.32275609000001</v>
      </c>
      <c r="C1515" s="90">
        <v>160.70027393000001</v>
      </c>
      <c r="D1515" s="90"/>
      <c r="E1515" s="90"/>
      <c r="F1515" s="91">
        <v>156.27534739999999</v>
      </c>
      <c r="G1515" s="91">
        <v>149.95522105000001</v>
      </c>
    </row>
    <row r="1516" spans="1:7" x14ac:dyDescent="0.3">
      <c r="A1516" s="89">
        <v>45572</v>
      </c>
      <c r="B1516" s="90">
        <v>139.30149388000001</v>
      </c>
      <c r="C1516" s="90">
        <v>161.18940981</v>
      </c>
      <c r="D1516" s="90"/>
      <c r="E1516" s="90"/>
      <c r="F1516" s="91">
        <v>156.33811942</v>
      </c>
      <c r="G1516" s="91">
        <v>150.21269860999999</v>
      </c>
    </row>
    <row r="1517" spans="1:7" x14ac:dyDescent="0.3">
      <c r="A1517" s="89">
        <v>45573</v>
      </c>
      <c r="B1517" s="90">
        <v>138.50160955000001</v>
      </c>
      <c r="C1517" s="90">
        <v>161.52477862000001</v>
      </c>
      <c r="D1517" s="90"/>
      <c r="E1517" s="90"/>
      <c r="F1517" s="91">
        <v>156.40091659999999</v>
      </c>
      <c r="G1517" s="91">
        <v>149.63683592000001</v>
      </c>
    </row>
    <row r="1518" spans="1:7" x14ac:dyDescent="0.3">
      <c r="A1518" s="89">
        <v>45574</v>
      </c>
      <c r="B1518" s="90">
        <v>137.44445248</v>
      </c>
      <c r="C1518" s="90">
        <v>160.76277608999999</v>
      </c>
      <c r="D1518" s="90"/>
      <c r="E1518" s="90"/>
      <c r="F1518" s="91">
        <v>156.46373894999999</v>
      </c>
      <c r="G1518" s="91">
        <v>147.87358852</v>
      </c>
    </row>
    <row r="1519" spans="1:7" x14ac:dyDescent="0.3">
      <c r="A1519" s="89">
        <v>45575</v>
      </c>
      <c r="B1519" s="90">
        <v>136.49785890000001</v>
      </c>
      <c r="C1519" s="90">
        <v>161.09882521</v>
      </c>
      <c r="D1519" s="90"/>
      <c r="E1519" s="90"/>
      <c r="F1519" s="91">
        <v>156.52658661999999</v>
      </c>
      <c r="G1519" s="91">
        <v>148.31824904999999</v>
      </c>
    </row>
    <row r="1520" spans="1:7" x14ac:dyDescent="0.3">
      <c r="A1520" s="89">
        <v>45576</v>
      </c>
      <c r="B1520" s="90">
        <v>136.79297836999999</v>
      </c>
      <c r="C1520" s="90">
        <v>161.19299551</v>
      </c>
      <c r="D1520" s="90"/>
      <c r="E1520" s="90"/>
      <c r="F1520" s="91">
        <v>156.58945946</v>
      </c>
      <c r="G1520" s="91">
        <v>147.90798484999999</v>
      </c>
    </row>
    <row r="1521" spans="1:7" x14ac:dyDescent="0.3">
      <c r="A1521" s="89">
        <v>45579</v>
      </c>
      <c r="B1521" s="90">
        <v>137.28541114999999</v>
      </c>
      <c r="C1521" s="90">
        <v>161.06688684</v>
      </c>
      <c r="D1521" s="90"/>
      <c r="E1521" s="90"/>
      <c r="F1521" s="91">
        <v>156.65235763999999</v>
      </c>
      <c r="G1521" s="91">
        <v>149.06055223000001</v>
      </c>
    </row>
    <row r="1522" spans="1:7" x14ac:dyDescent="0.3">
      <c r="A1522" s="89">
        <v>45580</v>
      </c>
      <c r="B1522" s="90">
        <v>137.51206629999999</v>
      </c>
      <c r="C1522" s="90">
        <v>160.69292444000001</v>
      </c>
      <c r="D1522" s="90"/>
      <c r="E1522" s="90"/>
      <c r="F1522" s="91">
        <v>156.71528097999999</v>
      </c>
      <c r="G1522" s="91">
        <v>149.10381219000001</v>
      </c>
    </row>
    <row r="1523" spans="1:7" x14ac:dyDescent="0.3">
      <c r="A1523" s="89">
        <v>45581</v>
      </c>
      <c r="B1523" s="90">
        <v>137.50908959</v>
      </c>
      <c r="C1523" s="90">
        <v>160.4149122</v>
      </c>
      <c r="D1523" s="90"/>
      <c r="E1523" s="90"/>
      <c r="F1523" s="91">
        <v>156.77822964999999</v>
      </c>
      <c r="G1523" s="91">
        <v>149.90762599000001</v>
      </c>
    </row>
    <row r="1524" spans="1:7" x14ac:dyDescent="0.3">
      <c r="A1524" s="89">
        <v>45582</v>
      </c>
      <c r="B1524" s="90">
        <v>137.36833376999999</v>
      </c>
      <c r="C1524" s="90">
        <v>160.38556224000001</v>
      </c>
      <c r="D1524" s="90"/>
      <c r="E1524" s="90"/>
      <c r="F1524" s="91">
        <v>156.84120367</v>
      </c>
      <c r="G1524" s="91">
        <v>148.81951617999999</v>
      </c>
    </row>
    <row r="1525" spans="1:7" x14ac:dyDescent="0.3">
      <c r="A1525" s="89">
        <v>45583</v>
      </c>
      <c r="B1525" s="90">
        <v>137.6111482</v>
      </c>
      <c r="C1525" s="90">
        <v>159.84796109999999</v>
      </c>
      <c r="D1525" s="90"/>
      <c r="E1525" s="90"/>
      <c r="F1525" s="91">
        <v>156.90420284000001</v>
      </c>
      <c r="G1525" s="91">
        <v>148.48482607</v>
      </c>
    </row>
    <row r="1526" spans="1:7" x14ac:dyDescent="0.3">
      <c r="A1526" s="89">
        <v>45586</v>
      </c>
      <c r="B1526" s="90">
        <v>136.83975523000001</v>
      </c>
      <c r="C1526" s="90">
        <v>159.74801969999999</v>
      </c>
      <c r="D1526" s="90"/>
      <c r="E1526" s="90"/>
      <c r="F1526" s="91">
        <v>156.96722735</v>
      </c>
      <c r="G1526" s="91">
        <v>148.32814809000001</v>
      </c>
    </row>
    <row r="1527" spans="1:7" x14ac:dyDescent="0.3">
      <c r="A1527" s="89">
        <v>45587</v>
      </c>
      <c r="B1527" s="90">
        <v>136.40983335000001</v>
      </c>
      <c r="C1527" s="90">
        <v>159.72572661000001</v>
      </c>
      <c r="D1527" s="90"/>
      <c r="E1527" s="90"/>
      <c r="F1527" s="91">
        <v>157.0302772</v>
      </c>
      <c r="G1527" s="91">
        <v>147.86142520999999</v>
      </c>
    </row>
    <row r="1528" spans="1:7" x14ac:dyDescent="0.3">
      <c r="A1528" s="89">
        <v>45588</v>
      </c>
      <c r="B1528" s="90">
        <v>135.19448542999999</v>
      </c>
      <c r="C1528" s="90">
        <v>159.33902613000001</v>
      </c>
      <c r="D1528" s="90"/>
      <c r="E1528" s="90"/>
      <c r="F1528" s="91">
        <v>157.09335239000001</v>
      </c>
      <c r="G1528" s="91">
        <v>147.04417375</v>
      </c>
    </row>
    <row r="1529" spans="1:7" x14ac:dyDescent="0.3">
      <c r="A1529" s="89">
        <v>45589</v>
      </c>
      <c r="B1529" s="90">
        <v>134.76116160000001</v>
      </c>
      <c r="C1529" s="90">
        <v>160.46087799</v>
      </c>
      <c r="D1529" s="90"/>
      <c r="E1529" s="90"/>
      <c r="F1529" s="91">
        <v>157.15645291000001</v>
      </c>
      <c r="G1529" s="91">
        <v>147.99293459</v>
      </c>
    </row>
    <row r="1530" spans="1:7" x14ac:dyDescent="0.3">
      <c r="A1530" s="89">
        <v>45590</v>
      </c>
      <c r="B1530" s="90">
        <v>135.29781976999999</v>
      </c>
      <c r="C1530" s="90">
        <v>160.00063539000001</v>
      </c>
      <c r="D1530" s="90"/>
      <c r="E1530" s="90"/>
      <c r="F1530" s="91">
        <v>157.21957878000001</v>
      </c>
      <c r="G1530" s="91">
        <v>147.79537468999999</v>
      </c>
    </row>
    <row r="1531" spans="1:7" x14ac:dyDescent="0.3">
      <c r="A1531" s="89">
        <v>45593</v>
      </c>
      <c r="B1531" s="90">
        <v>135.64566952999999</v>
      </c>
      <c r="C1531" s="90">
        <v>159.72632095</v>
      </c>
      <c r="D1531" s="90"/>
      <c r="E1531" s="90"/>
      <c r="F1531" s="91">
        <v>157.28272998</v>
      </c>
      <c r="G1531" s="91">
        <v>149.29645669999999</v>
      </c>
    </row>
    <row r="1532" spans="1:7" x14ac:dyDescent="0.3">
      <c r="A1532" s="89">
        <v>45594</v>
      </c>
      <c r="B1532" s="90">
        <v>135.95397156999999</v>
      </c>
      <c r="C1532" s="90">
        <v>159.41311733000001</v>
      </c>
      <c r="D1532" s="90"/>
      <c r="E1532" s="90"/>
      <c r="F1532" s="91">
        <v>157.34590652</v>
      </c>
      <c r="G1532" s="91">
        <v>148.74728729</v>
      </c>
    </row>
    <row r="1533" spans="1:7" x14ac:dyDescent="0.3">
      <c r="A1533" s="89">
        <v>45595</v>
      </c>
      <c r="B1533" s="90">
        <v>136.36986039000001</v>
      </c>
      <c r="C1533" s="90">
        <v>159.59448749000001</v>
      </c>
      <c r="D1533" s="90"/>
      <c r="E1533" s="90"/>
      <c r="F1533" s="91">
        <v>157.40910858000001</v>
      </c>
      <c r="G1533" s="91">
        <v>148.64420068999999</v>
      </c>
    </row>
    <row r="1534" spans="1:7" x14ac:dyDescent="0.3">
      <c r="A1534" s="89">
        <v>45596</v>
      </c>
      <c r="B1534" s="90">
        <v>136.28396106</v>
      </c>
      <c r="C1534" s="90">
        <v>159.75257986</v>
      </c>
      <c r="D1534" s="90"/>
      <c r="E1534" s="90"/>
      <c r="F1534" s="91">
        <v>157.47233598</v>
      </c>
      <c r="G1534" s="91">
        <v>147.59057824999999</v>
      </c>
    </row>
    <row r="1535" spans="1:7" x14ac:dyDescent="0.3">
      <c r="A1535" s="89">
        <v>45597</v>
      </c>
      <c r="B1535" s="90">
        <v>136.00925330999999</v>
      </c>
      <c r="C1535" s="90">
        <v>159.22291114000001</v>
      </c>
      <c r="D1535" s="90"/>
      <c r="E1535" s="90"/>
      <c r="F1535" s="91">
        <v>157.53558871000001</v>
      </c>
      <c r="G1535" s="91">
        <v>145.77850694</v>
      </c>
    </row>
    <row r="1536" spans="1:7" x14ac:dyDescent="0.3">
      <c r="A1536" s="89">
        <v>45600</v>
      </c>
      <c r="B1536" s="90">
        <v>135.53085358999999</v>
      </c>
      <c r="C1536" s="90">
        <v>160.39023895</v>
      </c>
      <c r="D1536" s="90"/>
      <c r="E1536" s="90"/>
      <c r="F1536" s="91">
        <v>157.59886696000001</v>
      </c>
      <c r="G1536" s="91">
        <v>148.50249643999999</v>
      </c>
    </row>
    <row r="1537" spans="1:7" x14ac:dyDescent="0.3">
      <c r="A1537" s="89">
        <v>45601</v>
      </c>
      <c r="B1537" s="90">
        <v>135.55126530999999</v>
      </c>
      <c r="C1537" s="90">
        <v>160.55028945999999</v>
      </c>
      <c r="D1537" s="90"/>
      <c r="E1537" s="90"/>
      <c r="F1537" s="91">
        <v>157.66217055000001</v>
      </c>
      <c r="G1537" s="91">
        <v>148.66857282000001</v>
      </c>
    </row>
    <row r="1538" spans="1:7" x14ac:dyDescent="0.3">
      <c r="A1538" s="89">
        <v>45602</v>
      </c>
      <c r="B1538" s="90">
        <v>135.22340204</v>
      </c>
      <c r="C1538" s="90">
        <v>160.70311900999999</v>
      </c>
      <c r="D1538" s="90"/>
      <c r="E1538" s="90"/>
      <c r="F1538" s="91">
        <v>157.72549966</v>
      </c>
      <c r="G1538" s="91">
        <v>148.30466346</v>
      </c>
    </row>
    <row r="1539" spans="1:7" x14ac:dyDescent="0.3">
      <c r="A1539" s="89">
        <v>45603</v>
      </c>
      <c r="B1539" s="90">
        <v>135.40668228999999</v>
      </c>
      <c r="C1539" s="90">
        <v>161.42784664000001</v>
      </c>
      <c r="D1539" s="90"/>
      <c r="E1539" s="90"/>
      <c r="F1539" s="91">
        <v>157.79167717999999</v>
      </c>
      <c r="G1539" s="91">
        <v>147.55458895999999</v>
      </c>
    </row>
    <row r="1540" spans="1:7" x14ac:dyDescent="0.3">
      <c r="A1540" s="89">
        <v>45604</v>
      </c>
      <c r="B1540" s="90">
        <v>135.90166653</v>
      </c>
      <c r="C1540" s="90">
        <v>161.82722699999999</v>
      </c>
      <c r="D1540" s="90"/>
      <c r="E1540" s="90"/>
      <c r="F1540" s="91">
        <v>157.85788253999999</v>
      </c>
      <c r="G1540" s="91">
        <v>145.44745785999999</v>
      </c>
    </row>
    <row r="1541" spans="1:7" x14ac:dyDescent="0.3">
      <c r="A1541" s="89">
        <v>45607</v>
      </c>
      <c r="B1541" s="90">
        <v>134.72161388999999</v>
      </c>
      <c r="C1541" s="90">
        <v>161.63592614000001</v>
      </c>
      <c r="D1541" s="90"/>
      <c r="E1541" s="90"/>
      <c r="F1541" s="91">
        <v>157.92411555000001</v>
      </c>
      <c r="G1541" s="91">
        <v>145.49740821</v>
      </c>
    </row>
    <row r="1542" spans="1:7" x14ac:dyDescent="0.3">
      <c r="A1542" s="89">
        <v>45608</v>
      </c>
      <c r="B1542" s="90">
        <v>134.15008569</v>
      </c>
      <c r="C1542" s="90">
        <v>160.21560289999999</v>
      </c>
      <c r="D1542" s="90"/>
      <c r="E1542" s="90"/>
      <c r="F1542" s="91">
        <v>157.99037641999999</v>
      </c>
      <c r="G1542" s="91">
        <v>145.29785713000001</v>
      </c>
    </row>
    <row r="1543" spans="1:7" x14ac:dyDescent="0.3">
      <c r="A1543" s="89">
        <v>45609</v>
      </c>
      <c r="B1543" s="90">
        <v>133.80648837999999</v>
      </c>
      <c r="C1543" s="90">
        <v>160.27418639000001</v>
      </c>
      <c r="D1543" s="90"/>
      <c r="E1543" s="90"/>
      <c r="F1543" s="91">
        <v>158.05666507999999</v>
      </c>
      <c r="G1543" s="91">
        <v>145.33831805</v>
      </c>
    </row>
    <row r="1544" spans="1:7" x14ac:dyDescent="0.3">
      <c r="A1544" s="89">
        <v>45610</v>
      </c>
      <c r="B1544" s="90">
        <v>134.01145607999999</v>
      </c>
      <c r="C1544" s="90">
        <v>160.5351119</v>
      </c>
      <c r="D1544" s="90"/>
      <c r="E1544" s="90"/>
      <c r="F1544" s="91">
        <v>158.12298153</v>
      </c>
      <c r="G1544" s="91">
        <v>145.40399309</v>
      </c>
    </row>
    <row r="1545" spans="1:7" x14ac:dyDescent="0.3">
      <c r="A1545" s="89">
        <v>45611</v>
      </c>
      <c r="B1545" s="90"/>
      <c r="C1545" s="90"/>
      <c r="D1545" s="90"/>
      <c r="E1545" s="90"/>
      <c r="F1545" s="91"/>
      <c r="G1545" s="91"/>
    </row>
    <row r="1546" spans="1:7" x14ac:dyDescent="0.3">
      <c r="A1546" s="89">
        <v>45614</v>
      </c>
      <c r="B1546" s="90">
        <v>134.26022393</v>
      </c>
      <c r="C1546" s="90">
        <v>160.65807015999999</v>
      </c>
      <c r="D1546" s="90"/>
      <c r="E1546" s="90"/>
      <c r="F1546" s="91">
        <v>158.18932580000001</v>
      </c>
      <c r="G1546" s="91">
        <v>145.37735670000001</v>
      </c>
    </row>
    <row r="1547" spans="1:7" x14ac:dyDescent="0.3">
      <c r="A1547" s="89">
        <v>45615</v>
      </c>
      <c r="B1547" s="90">
        <v>134.50431409999999</v>
      </c>
      <c r="C1547" s="90">
        <v>161.16441137999999</v>
      </c>
      <c r="D1547" s="90"/>
      <c r="E1547" s="90"/>
      <c r="F1547" s="91">
        <v>158.25569793</v>
      </c>
      <c r="G1547" s="91">
        <v>145.86555027</v>
      </c>
    </row>
    <row r="1548" spans="1:7" x14ac:dyDescent="0.3">
      <c r="A1548" s="89">
        <v>45616</v>
      </c>
      <c r="B1548" s="90"/>
      <c r="C1548" s="90"/>
      <c r="D1548" s="90"/>
      <c r="E1548" s="90"/>
      <c r="F1548" s="91"/>
      <c r="G1548" s="91"/>
    </row>
    <row r="1549" spans="1:7" x14ac:dyDescent="0.3">
      <c r="A1549" s="89">
        <v>45617</v>
      </c>
      <c r="B1549" s="90">
        <v>134.45881297</v>
      </c>
      <c r="C1549" s="90">
        <v>161.7416327</v>
      </c>
      <c r="D1549" s="90"/>
      <c r="E1549" s="90"/>
      <c r="F1549" s="91">
        <v>158.32209789000001</v>
      </c>
      <c r="G1549" s="91">
        <v>144.41466893</v>
      </c>
    </row>
    <row r="1550" spans="1:7" x14ac:dyDescent="0.3">
      <c r="A1550" s="89">
        <v>45618</v>
      </c>
      <c r="B1550" s="90">
        <v>135.05160337999999</v>
      </c>
      <c r="C1550" s="90">
        <v>161.20402118999999</v>
      </c>
      <c r="D1550" s="90"/>
      <c r="E1550" s="90"/>
      <c r="F1550" s="91">
        <v>158.38852571000001</v>
      </c>
      <c r="G1550" s="91">
        <v>146.92174417999999</v>
      </c>
    </row>
    <row r="1551" spans="1:7" x14ac:dyDescent="0.3">
      <c r="A1551" s="89">
        <v>45621</v>
      </c>
      <c r="B1551" s="90">
        <v>135.28761391</v>
      </c>
      <c r="C1551" s="90">
        <v>161.44664484</v>
      </c>
      <c r="D1551" s="90"/>
      <c r="E1551" s="90"/>
      <c r="F1551" s="91">
        <v>158.45498142</v>
      </c>
      <c r="G1551" s="91">
        <v>146.82001159000001</v>
      </c>
    </row>
    <row r="1552" spans="1:7" x14ac:dyDescent="0.3">
      <c r="A1552" s="89">
        <v>45622</v>
      </c>
      <c r="B1552" s="90">
        <v>135.40413082000001</v>
      </c>
      <c r="C1552" s="90">
        <v>161.38357288</v>
      </c>
      <c r="D1552" s="90"/>
      <c r="E1552" s="90"/>
      <c r="F1552" s="91">
        <v>158.52146500000001</v>
      </c>
      <c r="G1552" s="91">
        <v>147.82843976999999</v>
      </c>
    </row>
    <row r="1553" spans="1:7" x14ac:dyDescent="0.3">
      <c r="A1553" s="89">
        <v>45623</v>
      </c>
      <c r="B1553" s="90">
        <v>134.86024348999999</v>
      </c>
      <c r="C1553" s="90">
        <v>160.26035927999999</v>
      </c>
      <c r="D1553" s="90"/>
      <c r="E1553" s="90"/>
      <c r="F1553" s="91">
        <v>158.58797647</v>
      </c>
      <c r="G1553" s="91">
        <v>145.26405245999999</v>
      </c>
    </row>
    <row r="1554" spans="1:7" x14ac:dyDescent="0.3">
      <c r="A1554" s="89">
        <v>45624</v>
      </c>
      <c r="B1554" s="90">
        <v>133.46501728999999</v>
      </c>
      <c r="C1554" s="90">
        <v>159.56374031999999</v>
      </c>
      <c r="D1554" s="90"/>
      <c r="E1554" s="90"/>
      <c r="F1554" s="91">
        <v>158.65451583999999</v>
      </c>
      <c r="G1554" s="91">
        <v>141.78436762999999</v>
      </c>
    </row>
    <row r="1555" spans="1:7" x14ac:dyDescent="0.3">
      <c r="A1555" s="89">
        <v>45625</v>
      </c>
      <c r="B1555" s="90">
        <v>133.41313749</v>
      </c>
      <c r="C1555" s="90">
        <v>159.78842517000001</v>
      </c>
      <c r="D1555" s="90"/>
      <c r="E1555" s="90"/>
      <c r="F1555" s="91">
        <v>158.72108315</v>
      </c>
      <c r="G1555" s="91">
        <v>142.98752253999999</v>
      </c>
    </row>
    <row r="1556" spans="1:7" x14ac:dyDescent="0.3">
      <c r="A1556" s="89">
        <v>45628</v>
      </c>
      <c r="B1556" s="90">
        <v>131.97113442</v>
      </c>
      <c r="C1556" s="90">
        <v>160.19752711000001</v>
      </c>
      <c r="D1556" s="90"/>
      <c r="E1556" s="90"/>
      <c r="F1556" s="91">
        <v>158.78767837999999</v>
      </c>
      <c r="G1556" s="91">
        <v>142.49565380999999</v>
      </c>
    </row>
    <row r="1557" spans="1:7" x14ac:dyDescent="0.3">
      <c r="A1557" s="89">
        <v>45629</v>
      </c>
      <c r="B1557" s="90">
        <v>130.64012009000001</v>
      </c>
      <c r="C1557" s="90">
        <v>159.41485519</v>
      </c>
      <c r="D1557" s="90"/>
      <c r="E1557" s="90"/>
      <c r="F1557" s="91">
        <v>158.85430155</v>
      </c>
      <c r="G1557" s="91">
        <v>143.52385731999999</v>
      </c>
    </row>
    <row r="1558" spans="1:7" x14ac:dyDescent="0.3">
      <c r="A1558" s="89">
        <v>45630</v>
      </c>
      <c r="B1558" s="90">
        <v>128.57045658000001</v>
      </c>
      <c r="C1558" s="90">
        <v>159.70387295</v>
      </c>
      <c r="D1558" s="90"/>
      <c r="E1558" s="90"/>
      <c r="F1558" s="91">
        <v>158.92095266000001</v>
      </c>
      <c r="G1558" s="91">
        <v>143.46448581000001</v>
      </c>
    </row>
    <row r="1559" spans="1:7" x14ac:dyDescent="0.3">
      <c r="A1559" s="89">
        <v>45631</v>
      </c>
      <c r="B1559" s="90">
        <v>126.10574122</v>
      </c>
      <c r="C1559" s="90">
        <v>159.53801342</v>
      </c>
      <c r="D1559" s="90"/>
      <c r="E1559" s="90"/>
      <c r="F1559" s="91">
        <v>158.98763176</v>
      </c>
      <c r="G1559" s="91">
        <v>145.47906653999999</v>
      </c>
    </row>
    <row r="1560" spans="1:7" x14ac:dyDescent="0.3">
      <c r="A1560" s="89">
        <v>45632</v>
      </c>
      <c r="B1560" s="90">
        <v>128.33699752000001</v>
      </c>
      <c r="C1560" s="90">
        <v>158.81832528999999</v>
      </c>
      <c r="D1560" s="90"/>
      <c r="E1560" s="90"/>
      <c r="F1560" s="91">
        <v>159.05433880999999</v>
      </c>
      <c r="G1560" s="91">
        <v>143.30365477999999</v>
      </c>
    </row>
    <row r="1561" spans="1:7" x14ac:dyDescent="0.3">
      <c r="A1561" s="89">
        <v>45635</v>
      </c>
      <c r="B1561" s="90">
        <v>127.52945879000001</v>
      </c>
      <c r="C1561" s="90">
        <v>158.44303920999999</v>
      </c>
      <c r="D1561" s="90"/>
      <c r="E1561" s="90"/>
      <c r="F1561" s="91">
        <v>159.12107397</v>
      </c>
      <c r="G1561" s="91">
        <v>144.74245246000001</v>
      </c>
    </row>
    <row r="1562" spans="1:7" x14ac:dyDescent="0.3">
      <c r="A1562" s="89">
        <v>45636</v>
      </c>
      <c r="B1562" s="90">
        <v>126.09170816</v>
      </c>
      <c r="C1562" s="90">
        <v>159.56799948</v>
      </c>
      <c r="D1562" s="90"/>
      <c r="E1562" s="90"/>
      <c r="F1562" s="91">
        <v>159.18783694999999</v>
      </c>
      <c r="G1562" s="91">
        <v>145.90109580000001</v>
      </c>
    </row>
    <row r="1563" spans="1:7" x14ac:dyDescent="0.3">
      <c r="A1563" s="89">
        <v>45637</v>
      </c>
      <c r="B1563" s="90">
        <v>125.31988994</v>
      </c>
      <c r="C1563" s="90">
        <v>161.04782804999999</v>
      </c>
      <c r="D1563" s="90"/>
      <c r="E1563" s="90"/>
      <c r="F1563" s="91">
        <v>159.25462795000001</v>
      </c>
      <c r="G1563" s="91">
        <v>147.45401695000001</v>
      </c>
    </row>
    <row r="1564" spans="1:7" x14ac:dyDescent="0.3">
      <c r="A1564" s="89">
        <v>45638</v>
      </c>
      <c r="B1564" s="90">
        <v>125.32244141</v>
      </c>
      <c r="C1564" s="90">
        <v>160.00924241999999</v>
      </c>
      <c r="D1564" s="90"/>
      <c r="E1564" s="90"/>
      <c r="F1564" s="91">
        <v>159.32710969999999</v>
      </c>
      <c r="G1564" s="91">
        <v>143.41350004</v>
      </c>
    </row>
    <row r="1565" spans="1:7" x14ac:dyDescent="0.3">
      <c r="A1565" s="89">
        <v>45639</v>
      </c>
      <c r="B1565" s="90">
        <v>126.49483966</v>
      </c>
      <c r="C1565" s="90">
        <v>158.63204289999999</v>
      </c>
      <c r="D1565" s="90"/>
      <c r="E1565" s="90"/>
      <c r="F1565" s="91">
        <v>159.39962446999999</v>
      </c>
      <c r="G1565" s="91">
        <v>141.78642708999999</v>
      </c>
    </row>
    <row r="1566" spans="1:7" x14ac:dyDescent="0.3">
      <c r="A1566" s="89">
        <v>45642</v>
      </c>
      <c r="B1566" s="90">
        <v>125.75661572999999</v>
      </c>
      <c r="C1566" s="90">
        <v>156.83342368000001</v>
      </c>
      <c r="D1566" s="90"/>
      <c r="E1566" s="90"/>
      <c r="F1566" s="91">
        <v>159.47217225</v>
      </c>
      <c r="G1566" s="91">
        <v>140.58925712000001</v>
      </c>
    </row>
    <row r="1567" spans="1:7" x14ac:dyDescent="0.3">
      <c r="A1567" s="89">
        <v>45643</v>
      </c>
      <c r="B1567" s="90">
        <v>124.33459913999999</v>
      </c>
      <c r="C1567" s="90">
        <v>156.09667429000001</v>
      </c>
      <c r="D1567" s="90"/>
      <c r="E1567" s="90"/>
      <c r="F1567" s="91">
        <v>159.54475303999999</v>
      </c>
      <c r="G1567" s="91">
        <v>141.88407491000001</v>
      </c>
    </row>
    <row r="1568" spans="1:7" x14ac:dyDescent="0.3">
      <c r="A1568" s="89">
        <v>45644</v>
      </c>
      <c r="B1568" s="90">
        <v>122.79564039</v>
      </c>
      <c r="C1568" s="90">
        <v>154.56630362000001</v>
      </c>
      <c r="D1568" s="90"/>
      <c r="E1568" s="90"/>
      <c r="F1568" s="91">
        <v>159.61736683999999</v>
      </c>
      <c r="G1568" s="91">
        <v>137.41680678</v>
      </c>
    </row>
    <row r="1569" spans="1:7" x14ac:dyDescent="0.3">
      <c r="A1569" s="89">
        <v>45645</v>
      </c>
      <c r="B1569" s="90">
        <v>122.40186427</v>
      </c>
      <c r="C1569" s="90">
        <v>156.26963190000001</v>
      </c>
      <c r="D1569" s="90"/>
      <c r="E1569" s="90"/>
      <c r="F1569" s="91">
        <v>159.69001383</v>
      </c>
      <c r="G1569" s="91">
        <v>137.89017454</v>
      </c>
    </row>
    <row r="1570" spans="1:7" x14ac:dyDescent="0.3">
      <c r="A1570" s="89">
        <v>45646</v>
      </c>
      <c r="B1570" s="90">
        <v>125.3050064</v>
      </c>
      <c r="C1570" s="90">
        <v>157.39519349</v>
      </c>
      <c r="D1570" s="90"/>
      <c r="E1570" s="90"/>
      <c r="F1570" s="91">
        <v>159.76269384</v>
      </c>
      <c r="G1570" s="91">
        <v>138.9304162</v>
      </c>
    </row>
    <row r="1571" spans="1:7" x14ac:dyDescent="0.3">
      <c r="A1571" s="89">
        <v>45649</v>
      </c>
      <c r="B1571" s="90">
        <v>128.44798625999999</v>
      </c>
      <c r="C1571" s="90">
        <v>157.03654377999999</v>
      </c>
      <c r="D1571" s="90"/>
      <c r="E1571" s="90"/>
      <c r="F1571" s="91">
        <v>159.83540685</v>
      </c>
      <c r="G1571" s="91">
        <v>137.41076494999999</v>
      </c>
    </row>
    <row r="1572" spans="1:7" x14ac:dyDescent="0.3">
      <c r="A1572" s="89">
        <v>45650</v>
      </c>
      <c r="B1572" s="90"/>
      <c r="C1572" s="90">
        <v>157.12975223000001</v>
      </c>
      <c r="D1572" s="90"/>
      <c r="E1572" s="90"/>
      <c r="F1572" s="91">
        <v>159.90815305000001</v>
      </c>
      <c r="G1572" s="91"/>
    </row>
    <row r="1573" spans="1:7" x14ac:dyDescent="0.3">
      <c r="A1573" s="89">
        <v>45651</v>
      </c>
      <c r="B1573" s="90"/>
      <c r="C1573" s="90"/>
      <c r="D1573" s="90"/>
      <c r="E1573" s="90"/>
      <c r="F1573" s="91"/>
      <c r="G1573" s="91"/>
    </row>
    <row r="1574" spans="1:7" x14ac:dyDescent="0.3">
      <c r="A1574" s="89">
        <v>45652</v>
      </c>
      <c r="B1574" s="90">
        <v>130.50404194999999</v>
      </c>
      <c r="C1574" s="90">
        <v>156.96696499999999</v>
      </c>
      <c r="D1574" s="90"/>
      <c r="E1574" s="90"/>
      <c r="F1574" s="91">
        <v>159.98093227000001</v>
      </c>
      <c r="G1574" s="91">
        <v>137.76454770000001</v>
      </c>
    </row>
    <row r="1575" spans="1:7" x14ac:dyDescent="0.3">
      <c r="A1575" s="89">
        <v>45653</v>
      </c>
      <c r="B1575" s="90">
        <v>132.36661153</v>
      </c>
      <c r="C1575" s="90">
        <v>156.24233541000001</v>
      </c>
      <c r="D1575" s="90"/>
      <c r="E1575" s="90"/>
      <c r="F1575" s="91">
        <v>160.05374466999999</v>
      </c>
      <c r="G1575" s="91">
        <v>136.84497196999999</v>
      </c>
    </row>
    <row r="1576" spans="1:7" x14ac:dyDescent="0.3">
      <c r="A1576" s="89">
        <v>45656</v>
      </c>
      <c r="B1576" s="90">
        <v>132.51799846</v>
      </c>
      <c r="C1576" s="90">
        <v>155.51609783999999</v>
      </c>
      <c r="D1576" s="90"/>
      <c r="E1576" s="90"/>
      <c r="F1576" s="91">
        <v>160.12659026</v>
      </c>
      <c r="G1576" s="91">
        <v>136.86100386999999</v>
      </c>
    </row>
    <row r="1577" spans="1:7" x14ac:dyDescent="0.3">
      <c r="A1577" s="89">
        <v>45657</v>
      </c>
      <c r="B1577" s="90"/>
      <c r="C1577" s="90">
        <v>155.60231195</v>
      </c>
      <c r="D1577" s="90"/>
      <c r="E1577" s="90"/>
      <c r="F1577" s="91">
        <v>160.19946887</v>
      </c>
      <c r="G1577" s="91"/>
    </row>
    <row r="1578" spans="1:7" x14ac:dyDescent="0.3">
      <c r="A1578" s="89">
        <v>45658</v>
      </c>
      <c r="B1578" s="90"/>
      <c r="C1578" s="90"/>
      <c r="D1578" s="90"/>
      <c r="E1578" s="90"/>
      <c r="F1578" s="91"/>
      <c r="G1578" s="91"/>
    </row>
    <row r="1579" spans="1:7" x14ac:dyDescent="0.3">
      <c r="A1579" s="89">
        <v>45659</v>
      </c>
      <c r="B1579" s="90">
        <v>132.56307434999999</v>
      </c>
      <c r="C1579" s="90">
        <v>156.12012566999999</v>
      </c>
      <c r="D1579" s="90"/>
      <c r="E1579" s="90"/>
      <c r="F1579" s="91">
        <v>160.27238066000001</v>
      </c>
      <c r="G1579" s="91">
        <v>136.68121674</v>
      </c>
    </row>
    <row r="1580" spans="1:7" x14ac:dyDescent="0.3">
      <c r="A1580" s="89">
        <v>45660</v>
      </c>
      <c r="B1580" s="90">
        <v>132.53585871999999</v>
      </c>
      <c r="C1580" s="90">
        <v>156.38716607999999</v>
      </c>
      <c r="D1580" s="90"/>
      <c r="E1580" s="90"/>
      <c r="F1580" s="91">
        <v>160.34532565000001</v>
      </c>
      <c r="G1580" s="91">
        <v>134.86899751999999</v>
      </c>
    </row>
    <row r="1581" spans="1:7" x14ac:dyDescent="0.3">
      <c r="A1581" s="89">
        <v>45663</v>
      </c>
      <c r="B1581" s="90">
        <v>132.63068817000001</v>
      </c>
      <c r="C1581" s="90">
        <v>156.97662507999999</v>
      </c>
      <c r="D1581" s="90"/>
      <c r="E1581" s="90"/>
      <c r="F1581" s="91">
        <v>160.41830382000001</v>
      </c>
      <c r="G1581" s="91">
        <v>136.56303126</v>
      </c>
    </row>
    <row r="1582" spans="1:7" x14ac:dyDescent="0.3">
      <c r="A1582" s="89">
        <v>45664</v>
      </c>
      <c r="B1582" s="90">
        <v>132.45676330000001</v>
      </c>
      <c r="C1582" s="90">
        <v>156.90285385999999</v>
      </c>
      <c r="D1582" s="90"/>
      <c r="E1582" s="90"/>
      <c r="F1582" s="91">
        <v>160.49131517999999</v>
      </c>
      <c r="G1582" s="91">
        <v>137.86144454999999</v>
      </c>
    </row>
    <row r="1583" spans="1:7" x14ac:dyDescent="0.3">
      <c r="A1583" s="89">
        <v>45665</v>
      </c>
      <c r="B1583" s="90">
        <v>131.20994730999999</v>
      </c>
      <c r="C1583" s="90">
        <v>157.07703190000001</v>
      </c>
      <c r="D1583" s="90"/>
      <c r="E1583" s="90"/>
      <c r="F1583" s="91">
        <v>160.56435991000001</v>
      </c>
      <c r="G1583" s="91">
        <v>136.11130485999999</v>
      </c>
    </row>
    <row r="1584" spans="1:7" x14ac:dyDescent="0.3">
      <c r="A1584" s="89">
        <v>45666</v>
      </c>
      <c r="B1584" s="90">
        <v>130.54869259</v>
      </c>
      <c r="C1584" s="90">
        <v>157.11367826</v>
      </c>
      <c r="D1584" s="90"/>
      <c r="E1584" s="90"/>
      <c r="F1584" s="91">
        <v>160.63743783000001</v>
      </c>
      <c r="G1584" s="91">
        <v>136.28886186</v>
      </c>
    </row>
    <row r="1585" spans="1:7" x14ac:dyDescent="0.3">
      <c r="A1585" s="89">
        <v>45667</v>
      </c>
      <c r="B1585" s="90">
        <v>130.83020424</v>
      </c>
      <c r="C1585" s="90">
        <v>156.71077824</v>
      </c>
      <c r="D1585" s="90"/>
      <c r="E1585" s="90"/>
      <c r="F1585" s="91">
        <v>160.71054894</v>
      </c>
      <c r="G1585" s="91">
        <v>135.23742403</v>
      </c>
    </row>
    <row r="1586" spans="1:7" x14ac:dyDescent="0.3">
      <c r="A1586" s="89">
        <v>45670</v>
      </c>
      <c r="B1586" s="90">
        <v>130.45598935000001</v>
      </c>
      <c r="C1586" s="90">
        <v>156.40845439</v>
      </c>
      <c r="D1586" s="90"/>
      <c r="E1586" s="90"/>
      <c r="F1586" s="91">
        <v>160.78369341999999</v>
      </c>
      <c r="G1586" s="91">
        <v>135.40860923</v>
      </c>
    </row>
    <row r="1587" spans="1:7" x14ac:dyDescent="0.3">
      <c r="A1587" s="89">
        <v>45671</v>
      </c>
      <c r="B1587" s="90">
        <v>130.35095404</v>
      </c>
      <c r="C1587" s="90">
        <v>156.81979376000001</v>
      </c>
      <c r="D1587" s="90"/>
      <c r="E1587" s="90"/>
      <c r="F1587" s="91">
        <v>160.85687109</v>
      </c>
      <c r="G1587" s="91">
        <v>135.74055719</v>
      </c>
    </row>
    <row r="1588" spans="1:7" x14ac:dyDescent="0.3">
      <c r="A1588" s="89">
        <v>45672</v>
      </c>
      <c r="B1588" s="90">
        <v>131.43362576000001</v>
      </c>
      <c r="C1588" s="90">
        <v>157.26928846999999</v>
      </c>
      <c r="D1588" s="90"/>
      <c r="E1588" s="90"/>
      <c r="F1588" s="91">
        <v>160.93008212000001</v>
      </c>
      <c r="G1588" s="91">
        <v>139.55399911999999</v>
      </c>
    </row>
    <row r="1589" spans="1:7" x14ac:dyDescent="0.3">
      <c r="A1589" s="89">
        <v>45673</v>
      </c>
      <c r="B1589" s="90">
        <v>131.14956264</v>
      </c>
      <c r="C1589" s="90">
        <v>156.90866668000001</v>
      </c>
      <c r="D1589" s="90"/>
      <c r="E1589" s="90"/>
      <c r="F1589" s="91">
        <v>161.00332653000001</v>
      </c>
      <c r="G1589" s="91">
        <v>137.94277600999999</v>
      </c>
    </row>
    <row r="1590" spans="1:7" x14ac:dyDescent="0.3">
      <c r="A1590" s="89">
        <v>45674</v>
      </c>
      <c r="B1590" s="90">
        <v>129.34525151</v>
      </c>
      <c r="C1590" s="90">
        <v>156.3571724</v>
      </c>
      <c r="D1590" s="90"/>
      <c r="E1590" s="90"/>
      <c r="F1590" s="91">
        <v>161.07660430000001</v>
      </c>
      <c r="G1590" s="91">
        <v>139.21285756</v>
      </c>
    </row>
    <row r="1591" spans="1:7" x14ac:dyDescent="0.3">
      <c r="A1591" s="89">
        <v>45677</v>
      </c>
      <c r="B1591" s="90">
        <v>129.22660837999999</v>
      </c>
      <c r="C1591" s="90">
        <v>156.05099611</v>
      </c>
      <c r="D1591" s="90"/>
      <c r="E1591" s="90"/>
      <c r="F1591" s="91">
        <v>161.14991544</v>
      </c>
      <c r="G1591" s="91">
        <v>139.78719556999999</v>
      </c>
    </row>
    <row r="1592" spans="1:7" x14ac:dyDescent="0.3">
      <c r="A1592" s="89">
        <v>45678</v>
      </c>
      <c r="B1592" s="90">
        <v>128.36846559</v>
      </c>
      <c r="C1592" s="90">
        <v>155.50678421000001</v>
      </c>
      <c r="D1592" s="90"/>
      <c r="E1592" s="90"/>
      <c r="F1592" s="91">
        <v>161.22325995</v>
      </c>
      <c r="G1592" s="91">
        <v>140.33697941</v>
      </c>
    </row>
    <row r="1593" spans="1:7" x14ac:dyDescent="0.3">
      <c r="A1593" s="89">
        <v>45679</v>
      </c>
      <c r="B1593" s="90">
        <v>128.02529351999999</v>
      </c>
      <c r="C1593" s="90">
        <v>155.67472794</v>
      </c>
      <c r="D1593" s="90"/>
      <c r="E1593" s="90"/>
      <c r="F1593" s="91">
        <v>161.29663782</v>
      </c>
      <c r="G1593" s="91">
        <v>139.91988828000001</v>
      </c>
    </row>
    <row r="1594" spans="1:7" x14ac:dyDescent="0.3">
      <c r="A1594" s="89">
        <v>45680</v>
      </c>
      <c r="B1594" s="90">
        <v>127.46184495999999</v>
      </c>
      <c r="C1594" s="90">
        <v>155.40643829999999</v>
      </c>
      <c r="D1594" s="90"/>
      <c r="E1594" s="90"/>
      <c r="F1594" s="91">
        <v>161.37004906999999</v>
      </c>
      <c r="G1594" s="91">
        <v>139.36411950999999</v>
      </c>
    </row>
    <row r="1595" spans="1:7" x14ac:dyDescent="0.3">
      <c r="A1595" s="89">
        <v>45681</v>
      </c>
      <c r="B1595" s="90">
        <v>127.61153092000001</v>
      </c>
      <c r="C1595" s="90">
        <v>155.70493088000001</v>
      </c>
      <c r="D1595" s="90"/>
      <c r="E1595" s="90"/>
      <c r="F1595" s="91">
        <v>161.44349367999999</v>
      </c>
      <c r="G1595" s="91">
        <v>139.32272558</v>
      </c>
    </row>
    <row r="1596" spans="1:7" x14ac:dyDescent="0.3">
      <c r="A1596" s="89">
        <v>45684</v>
      </c>
      <c r="B1596" s="90">
        <v>127.10974277</v>
      </c>
      <c r="C1596" s="90">
        <v>155.74663274</v>
      </c>
      <c r="D1596" s="90"/>
      <c r="E1596" s="90"/>
      <c r="F1596" s="91">
        <v>161.51697166</v>
      </c>
      <c r="G1596" s="91">
        <v>142.07006315999999</v>
      </c>
    </row>
    <row r="1597" spans="1:7" x14ac:dyDescent="0.3">
      <c r="A1597" s="89">
        <v>45685</v>
      </c>
      <c r="B1597" s="90">
        <v>126.49101245999999</v>
      </c>
      <c r="C1597" s="90">
        <v>155.81654958999999</v>
      </c>
      <c r="D1597" s="90"/>
      <c r="E1597" s="90"/>
      <c r="F1597" s="91">
        <v>161.59048318000001</v>
      </c>
      <c r="G1597" s="91">
        <v>141.15297927</v>
      </c>
    </row>
    <row r="1598" spans="1:7" x14ac:dyDescent="0.3">
      <c r="A1598" s="89">
        <v>45686</v>
      </c>
      <c r="B1598" s="90">
        <v>126.4952649</v>
      </c>
      <c r="C1598" s="90">
        <v>155.74481738</v>
      </c>
      <c r="D1598" s="90"/>
      <c r="E1598" s="90"/>
      <c r="F1598" s="91">
        <v>161.66402808000001</v>
      </c>
      <c r="G1598" s="91">
        <v>140.44368428000001</v>
      </c>
    </row>
    <row r="1599" spans="1:7" x14ac:dyDescent="0.3">
      <c r="A1599" s="89">
        <v>45687</v>
      </c>
      <c r="B1599" s="90">
        <v>127.43122738</v>
      </c>
      <c r="C1599" s="90">
        <v>157.47559914999999</v>
      </c>
      <c r="D1599" s="90"/>
      <c r="E1599" s="90"/>
      <c r="F1599" s="91">
        <v>161.74330406000001</v>
      </c>
      <c r="G1599" s="91">
        <v>144.40405306</v>
      </c>
    </row>
    <row r="1600" spans="1:7" x14ac:dyDescent="0.3">
      <c r="A1600" s="89">
        <v>45688</v>
      </c>
      <c r="B1600" s="90">
        <v>128.45053772</v>
      </c>
      <c r="C1600" s="90">
        <v>157.26258240000001</v>
      </c>
      <c r="D1600" s="90"/>
      <c r="E1600" s="90"/>
      <c r="F1600" s="91">
        <v>161.82261894999999</v>
      </c>
      <c r="G1600" s="91">
        <v>143.5190102</v>
      </c>
    </row>
    <row r="1601" spans="1:7" x14ac:dyDescent="0.3">
      <c r="A1601" s="89">
        <v>45691</v>
      </c>
      <c r="B1601" s="90">
        <v>127.63704557</v>
      </c>
      <c r="C1601" s="90">
        <v>157.75841632999999</v>
      </c>
      <c r="D1601" s="90"/>
      <c r="E1601" s="90"/>
      <c r="F1601" s="91">
        <v>161.90197273000001</v>
      </c>
      <c r="G1601" s="91">
        <v>143.33186137000001</v>
      </c>
    </row>
    <row r="1602" spans="1:7" x14ac:dyDescent="0.3">
      <c r="A1602" s="89">
        <v>45692</v>
      </c>
      <c r="B1602" s="90">
        <v>127.57325894</v>
      </c>
      <c r="C1602" s="90">
        <v>157.52578063999999</v>
      </c>
      <c r="D1602" s="90"/>
      <c r="E1602" s="90"/>
      <c r="F1602" s="91">
        <v>161.98136542</v>
      </c>
      <c r="G1602" s="91">
        <v>142.39538899999999</v>
      </c>
    </row>
    <row r="1603" spans="1:7" x14ac:dyDescent="0.3">
      <c r="A1603" s="89">
        <v>45693</v>
      </c>
      <c r="B1603" s="90">
        <v>127.32151438</v>
      </c>
      <c r="C1603" s="90">
        <v>157.05315583000001</v>
      </c>
      <c r="D1603" s="90"/>
      <c r="E1603" s="90"/>
      <c r="F1603" s="91">
        <v>162.06079700000001</v>
      </c>
      <c r="G1603" s="91">
        <v>142.83532757</v>
      </c>
    </row>
    <row r="1604" spans="1:7" x14ac:dyDescent="0.3">
      <c r="A1604" s="89">
        <v>45694</v>
      </c>
      <c r="B1604" s="90">
        <v>127.38955344999999</v>
      </c>
      <c r="C1604" s="90">
        <v>157.37523508999999</v>
      </c>
      <c r="D1604" s="90"/>
      <c r="E1604" s="90"/>
      <c r="F1604" s="91">
        <v>162.14026748000001</v>
      </c>
      <c r="G1604" s="91">
        <v>143.62118655</v>
      </c>
    </row>
    <row r="1605" spans="1:7" x14ac:dyDescent="0.3">
      <c r="A1605" s="89">
        <v>45695</v>
      </c>
      <c r="B1605" s="90">
        <v>127.89176684</v>
      </c>
      <c r="C1605" s="90">
        <v>157.29682821</v>
      </c>
      <c r="D1605" s="90"/>
      <c r="E1605" s="90"/>
      <c r="F1605" s="91">
        <v>162.21977704</v>
      </c>
      <c r="G1605" s="91">
        <v>141.79459664999999</v>
      </c>
    </row>
    <row r="1606" spans="1:7" x14ac:dyDescent="0.3">
      <c r="A1606" s="89">
        <v>45698</v>
      </c>
      <c r="B1606" s="90">
        <v>127.76802078</v>
      </c>
      <c r="C1606" s="90">
        <v>157.35505567000001</v>
      </c>
      <c r="D1606" s="90"/>
      <c r="E1606" s="90"/>
      <c r="F1606" s="91">
        <v>162.29932550000001</v>
      </c>
      <c r="G1606" s="91">
        <v>142.87826895000001</v>
      </c>
    </row>
    <row r="1607" spans="1:7" x14ac:dyDescent="0.3">
      <c r="A1607" s="89">
        <v>45699</v>
      </c>
      <c r="B1607" s="90">
        <v>127.75611394000001</v>
      </c>
      <c r="C1607" s="90">
        <v>157.68119350000001</v>
      </c>
      <c r="D1607" s="90"/>
      <c r="E1607" s="90"/>
      <c r="F1607" s="91">
        <v>162.37891303999999</v>
      </c>
      <c r="G1607" s="91">
        <v>143.95902842000001</v>
      </c>
    </row>
    <row r="1608" spans="1:7" x14ac:dyDescent="0.3">
      <c r="A1608" s="89">
        <v>45700</v>
      </c>
      <c r="B1608" s="90">
        <v>127.79863836</v>
      </c>
      <c r="C1608" s="90">
        <v>157.62847699</v>
      </c>
      <c r="D1608" s="90"/>
      <c r="E1608" s="90"/>
      <c r="F1608" s="91">
        <v>162.45853966000001</v>
      </c>
      <c r="G1608" s="91">
        <v>141.52244119</v>
      </c>
    </row>
    <row r="1609" spans="1:7" x14ac:dyDescent="0.3">
      <c r="A1609" s="89">
        <v>45701</v>
      </c>
      <c r="B1609" s="90">
        <v>127.48778486</v>
      </c>
      <c r="C1609" s="90">
        <v>157.88047502000001</v>
      </c>
      <c r="D1609" s="90"/>
      <c r="E1609" s="90"/>
      <c r="F1609" s="91">
        <v>162.53820518000001</v>
      </c>
      <c r="G1609" s="91">
        <v>142.05718303</v>
      </c>
    </row>
    <row r="1610" spans="1:7" x14ac:dyDescent="0.3">
      <c r="A1610" s="89">
        <v>45702</v>
      </c>
      <c r="B1610" s="90">
        <v>128.35358203999999</v>
      </c>
      <c r="C1610" s="90">
        <v>159.02906953999999</v>
      </c>
      <c r="D1610" s="90"/>
      <c r="E1610" s="90"/>
      <c r="F1610" s="91">
        <v>162.61790977000001</v>
      </c>
      <c r="G1610" s="91">
        <v>145.88983137</v>
      </c>
    </row>
    <row r="1611" spans="1:7" x14ac:dyDescent="0.3">
      <c r="A1611" s="89">
        <v>45705</v>
      </c>
      <c r="B1611" s="90">
        <v>129.47282476999999</v>
      </c>
      <c r="C1611" s="90">
        <v>159.61920885000001</v>
      </c>
      <c r="D1611" s="90"/>
      <c r="E1611" s="90"/>
      <c r="F1611" s="91">
        <v>162.69765344000001</v>
      </c>
      <c r="G1611" s="91">
        <v>146.26934026000001</v>
      </c>
    </row>
    <row r="1612" spans="1:7" x14ac:dyDescent="0.3">
      <c r="A1612" s="89">
        <v>45706</v>
      </c>
      <c r="B1612" s="90">
        <v>130.14641158000001</v>
      </c>
      <c r="C1612" s="90">
        <v>159.58496658000001</v>
      </c>
      <c r="D1612" s="90"/>
      <c r="E1612" s="90"/>
      <c r="F1612" s="91">
        <v>162.77743637</v>
      </c>
      <c r="G1612" s="91">
        <v>146.24610594999999</v>
      </c>
    </row>
    <row r="1613" spans="1:7" x14ac:dyDescent="0.3">
      <c r="A1613" s="89">
        <v>45707</v>
      </c>
      <c r="B1613" s="90">
        <v>130.13578046999999</v>
      </c>
      <c r="C1613" s="90">
        <v>159.38556162</v>
      </c>
      <c r="D1613" s="90"/>
      <c r="E1613" s="90"/>
      <c r="F1613" s="91">
        <v>162.85725837999999</v>
      </c>
      <c r="G1613" s="91">
        <v>144.85465300999999</v>
      </c>
    </row>
    <row r="1614" spans="1:7" x14ac:dyDescent="0.3">
      <c r="A1614" s="89">
        <v>45708</v>
      </c>
      <c r="B1614" s="90">
        <v>130.78002542999999</v>
      </c>
      <c r="C1614" s="90">
        <v>159.60160567</v>
      </c>
      <c r="D1614" s="90"/>
      <c r="E1614" s="90"/>
      <c r="F1614" s="91">
        <v>162.93711945999999</v>
      </c>
      <c r="G1614" s="91">
        <v>145.18664648000001</v>
      </c>
    </row>
    <row r="1615" spans="1:7" x14ac:dyDescent="0.3">
      <c r="A1615" s="89">
        <v>45709</v>
      </c>
      <c r="B1615" s="90">
        <v>132.12932527000001</v>
      </c>
      <c r="C1615" s="90">
        <v>159.91198356000001</v>
      </c>
      <c r="D1615" s="90"/>
      <c r="E1615" s="90"/>
      <c r="F1615" s="91">
        <v>163.01701980999999</v>
      </c>
      <c r="G1615" s="91">
        <v>144.64900320999999</v>
      </c>
    </row>
    <row r="1616" spans="1:7" x14ac:dyDescent="0.3">
      <c r="A1616" s="89">
        <v>45712</v>
      </c>
      <c r="B1616" s="90">
        <v>132.40148155</v>
      </c>
      <c r="C1616" s="90">
        <v>159.00106918</v>
      </c>
      <c r="D1616" s="90"/>
      <c r="E1616" s="90"/>
      <c r="F1616" s="91">
        <v>163.09695922</v>
      </c>
      <c r="G1616" s="91">
        <v>142.68435008</v>
      </c>
    </row>
    <row r="1617" spans="1:7" x14ac:dyDescent="0.3">
      <c r="A1617" s="89">
        <v>45713</v>
      </c>
      <c r="B1617" s="90">
        <v>132.59836960999999</v>
      </c>
      <c r="C1617" s="90">
        <v>159.47820471</v>
      </c>
      <c r="D1617" s="90"/>
      <c r="E1617" s="90"/>
      <c r="F1617" s="91">
        <v>163.17693790000001</v>
      </c>
      <c r="G1617" s="91">
        <v>143.34214728000001</v>
      </c>
    </row>
    <row r="1618" spans="1:7" x14ac:dyDescent="0.3">
      <c r="A1618" s="89">
        <v>45714</v>
      </c>
      <c r="B1618" s="90">
        <v>132.09190378</v>
      </c>
      <c r="C1618" s="90">
        <v>158.87997161999999</v>
      </c>
      <c r="D1618" s="90"/>
      <c r="E1618" s="90"/>
      <c r="F1618" s="91">
        <v>163.25695583000001</v>
      </c>
      <c r="G1618" s="91">
        <v>141.96448473000001</v>
      </c>
    </row>
    <row r="1619" spans="1:7" x14ac:dyDescent="0.3">
      <c r="A1619" s="89">
        <v>45715</v>
      </c>
      <c r="B1619" s="90">
        <v>132.48525466000001</v>
      </c>
      <c r="C1619" s="90">
        <v>158.38654176</v>
      </c>
      <c r="D1619" s="90"/>
      <c r="E1619" s="90"/>
      <c r="F1619" s="91">
        <v>163.33701302</v>
      </c>
      <c r="G1619" s="91">
        <v>141.99890382000001</v>
      </c>
    </row>
    <row r="1620" spans="1:7" x14ac:dyDescent="0.3">
      <c r="A1620" s="89">
        <v>45716</v>
      </c>
      <c r="B1620" s="90">
        <v>132.73912544000001</v>
      </c>
      <c r="C1620" s="90">
        <v>158.05538111999999</v>
      </c>
      <c r="D1620" s="90"/>
      <c r="E1620" s="90"/>
      <c r="F1620" s="91">
        <v>163.41710947000001</v>
      </c>
      <c r="G1620" s="91">
        <v>139.72340932</v>
      </c>
    </row>
    <row r="1621" spans="1:7" x14ac:dyDescent="0.3">
      <c r="A1621" s="89">
        <v>45719</v>
      </c>
      <c r="B1621" s="90"/>
      <c r="C1621" s="90"/>
      <c r="D1621" s="90"/>
      <c r="E1621" s="90"/>
      <c r="F1621" s="91"/>
      <c r="G1621" s="91"/>
    </row>
    <row r="1622" spans="1:7" x14ac:dyDescent="0.3">
      <c r="A1622" s="89">
        <v>45720</v>
      </c>
      <c r="B1622" s="90"/>
      <c r="C1622" s="90"/>
      <c r="D1622" s="90"/>
      <c r="E1622" s="90"/>
      <c r="F1622" s="91"/>
      <c r="G1622" s="91"/>
    </row>
    <row r="1623" spans="1:7" x14ac:dyDescent="0.3">
      <c r="A1623" s="89">
        <v>45721</v>
      </c>
      <c r="B1623" s="90">
        <v>132.76591583000001</v>
      </c>
      <c r="C1623" s="90">
        <v>158.99190752000001</v>
      </c>
      <c r="D1623" s="90"/>
      <c r="E1623" s="90"/>
      <c r="F1623" s="91">
        <v>163.49724517000001</v>
      </c>
      <c r="G1623" s="91">
        <v>140.0053159</v>
      </c>
    </row>
    <row r="1624" spans="1:7" x14ac:dyDescent="0.3">
      <c r="A1624" s="89">
        <v>45722</v>
      </c>
      <c r="B1624" s="90">
        <v>133.55942150000001</v>
      </c>
      <c r="C1624" s="90">
        <v>159.00623646</v>
      </c>
      <c r="D1624" s="90"/>
      <c r="E1624" s="90"/>
      <c r="F1624" s="91">
        <v>163.57742013000001</v>
      </c>
      <c r="G1624" s="91">
        <v>140.35883695000001</v>
      </c>
    </row>
    <row r="1625" spans="1:7" x14ac:dyDescent="0.3">
      <c r="A1625" s="89">
        <v>45723</v>
      </c>
      <c r="B1625" s="90">
        <v>134.42436819</v>
      </c>
      <c r="C1625" s="90">
        <v>159.36390814000001</v>
      </c>
      <c r="D1625" s="90"/>
      <c r="E1625" s="90"/>
      <c r="F1625" s="91">
        <v>163.65763433999999</v>
      </c>
      <c r="G1625" s="91">
        <v>142.26705415000001</v>
      </c>
    </row>
    <row r="1626" spans="1:7" x14ac:dyDescent="0.3">
      <c r="A1626" s="89">
        <v>45726</v>
      </c>
      <c r="B1626" s="90">
        <v>134.57575513</v>
      </c>
      <c r="C1626" s="90">
        <v>159.40158953</v>
      </c>
      <c r="D1626" s="90"/>
      <c r="E1626" s="90"/>
      <c r="F1626" s="91">
        <v>163.73788798999999</v>
      </c>
      <c r="G1626" s="91">
        <v>141.68079177000001</v>
      </c>
    </row>
    <row r="1627" spans="1:7" x14ac:dyDescent="0.3">
      <c r="A1627" s="89">
        <v>45727</v>
      </c>
      <c r="B1627" s="90">
        <v>134.97888663000001</v>
      </c>
      <c r="C1627" s="90">
        <v>160.03883195</v>
      </c>
      <c r="D1627" s="90"/>
      <c r="E1627" s="90"/>
      <c r="F1627" s="91">
        <v>163.81818089999999</v>
      </c>
      <c r="G1627" s="91">
        <v>140.52928256999999</v>
      </c>
    </row>
    <row r="1628" spans="1:7" x14ac:dyDescent="0.3">
      <c r="A1628" s="89">
        <v>45728</v>
      </c>
      <c r="B1628" s="90">
        <v>135.45898732000001</v>
      </c>
      <c r="C1628" s="90">
        <v>159.91787665999999</v>
      </c>
      <c r="D1628" s="90"/>
      <c r="E1628" s="90"/>
      <c r="F1628" s="91">
        <v>163.89851324</v>
      </c>
      <c r="G1628" s="91">
        <v>140.93451759000001</v>
      </c>
    </row>
    <row r="1629" spans="1:7" x14ac:dyDescent="0.3">
      <c r="A1629" s="89">
        <v>45729</v>
      </c>
      <c r="B1629" s="90">
        <v>135.58528484999999</v>
      </c>
      <c r="C1629" s="90">
        <v>160.34924907999999</v>
      </c>
      <c r="D1629" s="90"/>
      <c r="E1629" s="90"/>
      <c r="F1629" s="91">
        <v>163.97888502000001</v>
      </c>
      <c r="G1629" s="91">
        <v>142.95256867000001</v>
      </c>
    </row>
    <row r="1630" spans="1:7" x14ac:dyDescent="0.3">
      <c r="A1630" s="89">
        <v>45730</v>
      </c>
      <c r="B1630" s="90">
        <v>136.61692726999999</v>
      </c>
      <c r="C1630" s="90">
        <v>160.12024535</v>
      </c>
      <c r="D1630" s="90"/>
      <c r="E1630" s="90"/>
      <c r="F1630" s="91">
        <v>164.05929623</v>
      </c>
      <c r="G1630" s="91">
        <v>146.73011234000001</v>
      </c>
    </row>
    <row r="1631" spans="1:7" x14ac:dyDescent="0.3">
      <c r="A1631" s="89">
        <v>45733</v>
      </c>
      <c r="B1631" s="90">
        <v>136.93245845999999</v>
      </c>
      <c r="C1631" s="90">
        <v>160.19527586999999</v>
      </c>
      <c r="D1631" s="90"/>
      <c r="E1631" s="90"/>
      <c r="F1631" s="91">
        <v>164.13974687999999</v>
      </c>
      <c r="G1631" s="91">
        <v>148.86565483000001</v>
      </c>
    </row>
    <row r="1632" spans="1:7" x14ac:dyDescent="0.3">
      <c r="A1632" s="89">
        <v>45734</v>
      </c>
      <c r="B1632" s="90">
        <v>137.64899493999999</v>
      </c>
      <c r="C1632" s="90">
        <v>160.68390191</v>
      </c>
      <c r="D1632" s="90"/>
      <c r="E1632" s="90"/>
      <c r="F1632" s="91">
        <v>164.22023695999999</v>
      </c>
      <c r="G1632" s="91">
        <v>149.59473653000001</v>
      </c>
    </row>
    <row r="1633" spans="1:7" x14ac:dyDescent="0.3">
      <c r="A1633" s="89">
        <v>45735</v>
      </c>
      <c r="B1633" s="90">
        <v>138.44207535999999</v>
      </c>
      <c r="C1633" s="90">
        <v>161.15105011</v>
      </c>
      <c r="D1633" s="90"/>
      <c r="E1633" s="90"/>
      <c r="F1633" s="91">
        <v>164.30076647000001</v>
      </c>
      <c r="G1633" s="91">
        <v>150.77092507</v>
      </c>
    </row>
    <row r="1634" spans="1:7" x14ac:dyDescent="0.3">
      <c r="A1634" s="89">
        <v>45736</v>
      </c>
      <c r="B1634" s="90">
        <v>138.58835937000001</v>
      </c>
      <c r="C1634" s="90">
        <v>160.49731193</v>
      </c>
      <c r="D1634" s="90"/>
      <c r="E1634" s="90"/>
      <c r="F1634" s="91">
        <v>164.38707525999999</v>
      </c>
      <c r="G1634" s="91">
        <v>150.14108414</v>
      </c>
    </row>
    <row r="1635" spans="1:7" x14ac:dyDescent="0.3">
      <c r="A1635" s="89">
        <v>45737</v>
      </c>
      <c r="B1635" s="90">
        <v>138.57177483999999</v>
      </c>
      <c r="C1635" s="90">
        <v>160.68455107</v>
      </c>
      <c r="D1635" s="90"/>
      <c r="E1635" s="90"/>
      <c r="F1635" s="91">
        <v>164.47342936999999</v>
      </c>
      <c r="G1635" s="91">
        <v>150.58481166000001</v>
      </c>
    </row>
    <row r="1636" spans="1:7" x14ac:dyDescent="0.3">
      <c r="A1636" s="89">
        <v>45740</v>
      </c>
      <c r="B1636" s="90">
        <v>138.68148783999999</v>
      </c>
      <c r="C1636" s="90">
        <v>160.31931387</v>
      </c>
      <c r="D1636" s="90"/>
      <c r="E1636" s="90"/>
      <c r="F1636" s="91">
        <v>164.55982879999999</v>
      </c>
      <c r="G1636" s="91">
        <v>149.42031992</v>
      </c>
    </row>
    <row r="1637" spans="1:7" x14ac:dyDescent="0.3">
      <c r="A1637" s="89">
        <v>45741</v>
      </c>
      <c r="B1637" s="90">
        <v>138.87752542000001</v>
      </c>
      <c r="C1637" s="90">
        <v>160.4168876</v>
      </c>
      <c r="D1637" s="90"/>
      <c r="E1637" s="90"/>
      <c r="F1637" s="91">
        <v>164.64627356</v>
      </c>
      <c r="G1637" s="91">
        <v>150.269419</v>
      </c>
    </row>
    <row r="1638" spans="1:7" x14ac:dyDescent="0.3">
      <c r="A1638" s="89">
        <v>45742</v>
      </c>
      <c r="B1638" s="90">
        <v>139.1611633</v>
      </c>
      <c r="C1638" s="90">
        <v>160.36386578</v>
      </c>
      <c r="D1638" s="90"/>
      <c r="E1638" s="90"/>
      <c r="F1638" s="91">
        <v>164.73276380999999</v>
      </c>
      <c r="G1638" s="91">
        <v>150.78364590999999</v>
      </c>
    </row>
    <row r="1639" spans="1:7" x14ac:dyDescent="0.3">
      <c r="A1639" s="89">
        <v>45743</v>
      </c>
      <c r="B1639" s="90">
        <v>139.73524295999999</v>
      </c>
      <c r="C1639" s="90">
        <v>160.47841274000001</v>
      </c>
      <c r="D1639" s="90"/>
      <c r="E1639" s="90"/>
      <c r="F1639" s="91">
        <v>164.81929939</v>
      </c>
      <c r="G1639" s="91">
        <v>151.49947198999999</v>
      </c>
    </row>
    <row r="1640" spans="1:7" x14ac:dyDescent="0.3">
      <c r="A1640" s="89">
        <v>45744</v>
      </c>
      <c r="B1640" s="90">
        <v>140.40755404000001</v>
      </c>
      <c r="C1640" s="90">
        <v>160.50991357000001</v>
      </c>
      <c r="D1640" s="90"/>
      <c r="E1640" s="90"/>
      <c r="F1640" s="91">
        <v>164.90588048000001</v>
      </c>
      <c r="G1640" s="91">
        <v>150.08109820999999</v>
      </c>
    </row>
    <row r="1641" spans="1:7" x14ac:dyDescent="0.3">
      <c r="A1641" s="89">
        <v>45747</v>
      </c>
      <c r="B1641" s="90">
        <v>140.88722949000001</v>
      </c>
      <c r="C1641" s="90">
        <v>160.96916038000001</v>
      </c>
      <c r="D1641" s="90"/>
      <c r="E1641" s="90"/>
      <c r="F1641" s="91">
        <v>164.99250706000001</v>
      </c>
      <c r="G1641" s="91">
        <v>148.21206756999999</v>
      </c>
    </row>
    <row r="1642" spans="1:7" x14ac:dyDescent="0.3">
      <c r="A1642" s="89">
        <v>45748</v>
      </c>
      <c r="B1642" s="90">
        <v>140.81876518000001</v>
      </c>
      <c r="C1642" s="90">
        <v>160.79664197</v>
      </c>
      <c r="D1642" s="90"/>
      <c r="E1642" s="90"/>
      <c r="F1642" s="91">
        <v>165.07917914999999</v>
      </c>
      <c r="G1642" s="91">
        <v>149.22216835</v>
      </c>
    </row>
    <row r="1643" spans="1:7" x14ac:dyDescent="0.3">
      <c r="A1643" s="89">
        <v>45749</v>
      </c>
      <c r="B1643" s="90">
        <v>140.73244059999999</v>
      </c>
      <c r="C1643" s="90">
        <v>160.75079147</v>
      </c>
      <c r="D1643" s="90"/>
      <c r="E1643" s="90"/>
      <c r="F1643" s="91">
        <v>165.16589672999999</v>
      </c>
      <c r="G1643" s="91">
        <v>149.27115155999999</v>
      </c>
    </row>
    <row r="1644" spans="1:7" x14ac:dyDescent="0.3">
      <c r="A1644" s="89">
        <v>45750</v>
      </c>
      <c r="B1644" s="90">
        <v>140.54618364999999</v>
      </c>
      <c r="C1644" s="90">
        <v>162.16433079000001</v>
      </c>
      <c r="D1644" s="90"/>
      <c r="E1644" s="90"/>
      <c r="F1644" s="91">
        <v>165.25265999999999</v>
      </c>
      <c r="G1644" s="91">
        <v>149.21461321999999</v>
      </c>
    </row>
    <row r="1645" spans="1:7" x14ac:dyDescent="0.3">
      <c r="A1645" s="89">
        <v>45751</v>
      </c>
      <c r="B1645" s="90">
        <v>139.47626925</v>
      </c>
      <c r="C1645" s="90">
        <v>162.36970862000001</v>
      </c>
      <c r="D1645" s="90"/>
      <c r="E1645" s="90"/>
      <c r="F1645" s="91">
        <v>165.33946877</v>
      </c>
      <c r="G1645" s="91">
        <v>144.79457604999999</v>
      </c>
    </row>
    <row r="1646" spans="1:7" x14ac:dyDescent="0.3">
      <c r="A1646" s="89">
        <v>45754</v>
      </c>
      <c r="B1646" s="90">
        <v>138.36127895999999</v>
      </c>
      <c r="C1646" s="90">
        <v>162.14198601000001</v>
      </c>
      <c r="D1646" s="90"/>
      <c r="E1646" s="90"/>
      <c r="F1646" s="91">
        <v>165.42632305000001</v>
      </c>
      <c r="G1646" s="91">
        <v>142.89679268</v>
      </c>
    </row>
    <row r="1647" spans="1:7" x14ac:dyDescent="0.3">
      <c r="A1647" s="89">
        <v>45755</v>
      </c>
      <c r="B1647" s="90">
        <v>137.92200170999999</v>
      </c>
      <c r="C1647" s="90">
        <v>161.71884704999999</v>
      </c>
      <c r="D1647" s="90"/>
      <c r="E1647" s="90"/>
      <c r="F1647" s="91">
        <v>165.51322300000001</v>
      </c>
      <c r="G1647" s="91">
        <v>141.01233318999999</v>
      </c>
    </row>
    <row r="1648" spans="1:7" x14ac:dyDescent="0.3">
      <c r="A1648" s="89">
        <v>45756</v>
      </c>
      <c r="B1648" s="90">
        <v>138.05680412000001</v>
      </c>
      <c r="C1648" s="90">
        <v>161.40661205999999</v>
      </c>
      <c r="D1648" s="90"/>
      <c r="E1648" s="90"/>
      <c r="F1648" s="91">
        <v>165.60016863000001</v>
      </c>
      <c r="G1648" s="91">
        <v>145.40891986</v>
      </c>
    </row>
    <row r="1649" spans="1:7" x14ac:dyDescent="0.3">
      <c r="A1649" s="89">
        <v>45757</v>
      </c>
      <c r="B1649" s="90">
        <v>138.06148181</v>
      </c>
      <c r="C1649" s="90">
        <v>160.90262755000001</v>
      </c>
      <c r="D1649" s="90"/>
      <c r="E1649" s="90"/>
      <c r="F1649" s="91">
        <v>165.68715993999999</v>
      </c>
      <c r="G1649" s="91">
        <v>143.76911469000001</v>
      </c>
    </row>
    <row r="1650" spans="1:7" x14ac:dyDescent="0.3">
      <c r="A1650" s="89">
        <v>45758</v>
      </c>
      <c r="B1650" s="90">
        <v>138.53052614999999</v>
      </c>
      <c r="C1650" s="90">
        <v>161.88480146000001</v>
      </c>
      <c r="D1650" s="90"/>
      <c r="E1650" s="90"/>
      <c r="F1650" s="91">
        <v>165.77419694</v>
      </c>
      <c r="G1650" s="91">
        <v>145.27974302000001</v>
      </c>
    </row>
    <row r="1651" spans="1:7" x14ac:dyDescent="0.3">
      <c r="A1651" s="89">
        <v>45761</v>
      </c>
      <c r="B1651" s="90">
        <v>139.50348488</v>
      </c>
      <c r="C1651" s="90">
        <v>162.46088349999999</v>
      </c>
      <c r="D1651" s="90"/>
      <c r="E1651" s="90"/>
      <c r="F1651" s="91">
        <v>165.86127961</v>
      </c>
      <c r="G1651" s="91">
        <v>147.29540467000001</v>
      </c>
    </row>
    <row r="1652" spans="1:7" x14ac:dyDescent="0.3">
      <c r="A1652" s="89">
        <v>45762</v>
      </c>
      <c r="B1652" s="90">
        <v>140.01037596</v>
      </c>
      <c r="C1652" s="90">
        <v>162.19366514999999</v>
      </c>
      <c r="D1652" s="90"/>
      <c r="E1652" s="90"/>
      <c r="F1652" s="91">
        <v>165.94840814</v>
      </c>
      <c r="G1652" s="91">
        <v>147.05814619</v>
      </c>
    </row>
    <row r="1653" spans="1:7" x14ac:dyDescent="0.3">
      <c r="A1653" s="89">
        <v>45763</v>
      </c>
      <c r="B1653" s="90">
        <v>140.70990266000001</v>
      </c>
      <c r="C1653" s="90">
        <v>162.27150046</v>
      </c>
      <c r="D1653" s="90"/>
      <c r="E1653" s="90"/>
      <c r="F1653" s="91">
        <v>166.03558235</v>
      </c>
      <c r="G1653" s="91">
        <v>146.00167920000001</v>
      </c>
    </row>
    <row r="1654" spans="1:7" x14ac:dyDescent="0.3">
      <c r="A1654" s="89">
        <v>45764</v>
      </c>
      <c r="B1654" s="90">
        <v>141.74834899000001</v>
      </c>
      <c r="C1654" s="90">
        <v>162.42285708</v>
      </c>
      <c r="D1654" s="90"/>
      <c r="E1654" s="90"/>
      <c r="F1654" s="91">
        <v>166.12280243000001</v>
      </c>
      <c r="G1654" s="91">
        <v>147.51855416999999</v>
      </c>
    </row>
    <row r="1655" spans="1:7" x14ac:dyDescent="0.3">
      <c r="A1655" s="89">
        <v>45765</v>
      </c>
      <c r="B1655" s="90"/>
      <c r="C1655" s="90"/>
      <c r="D1655" s="90"/>
      <c r="E1655" s="90"/>
      <c r="F1655" s="91"/>
      <c r="G1655" s="91"/>
    </row>
    <row r="1656" spans="1:7" x14ac:dyDescent="0.3">
      <c r="A1656" s="89">
        <v>45768</v>
      </c>
      <c r="B1656" s="90"/>
      <c r="C1656" s="90"/>
      <c r="D1656" s="90"/>
      <c r="E1656" s="90"/>
      <c r="F1656" s="91"/>
      <c r="G1656" s="91"/>
    </row>
    <row r="1657" spans="1:7" x14ac:dyDescent="0.3">
      <c r="A1657" s="89">
        <v>45769</v>
      </c>
      <c r="B1657" s="90">
        <v>142.48232046999999</v>
      </c>
      <c r="C1657" s="90">
        <v>161.63497649000001</v>
      </c>
      <c r="D1657" s="90"/>
      <c r="E1657" s="90"/>
      <c r="F1657" s="91">
        <v>166.21006836000001</v>
      </c>
      <c r="G1657" s="91">
        <v>148.44513886999999</v>
      </c>
    </row>
    <row r="1658" spans="1:7" x14ac:dyDescent="0.3">
      <c r="A1658" s="89">
        <v>45770</v>
      </c>
      <c r="B1658" s="90">
        <v>142.89140538999999</v>
      </c>
      <c r="C1658" s="90">
        <v>162.19740449</v>
      </c>
      <c r="D1658" s="90"/>
      <c r="E1658" s="90"/>
      <c r="F1658" s="91">
        <v>166.29737997000001</v>
      </c>
      <c r="G1658" s="91">
        <v>150.43824891</v>
      </c>
    </row>
    <row r="1659" spans="1:7" x14ac:dyDescent="0.3">
      <c r="A1659" s="89">
        <v>45771</v>
      </c>
      <c r="B1659" s="90">
        <v>143.11763529999999</v>
      </c>
      <c r="C1659" s="90">
        <v>163.14498974</v>
      </c>
      <c r="D1659" s="90"/>
      <c r="E1659" s="90"/>
      <c r="F1659" s="91">
        <v>166.38473761</v>
      </c>
      <c r="G1659" s="91">
        <v>153.12846787000001</v>
      </c>
    </row>
    <row r="1660" spans="1:7" x14ac:dyDescent="0.3">
      <c r="A1660" s="89">
        <v>45772</v>
      </c>
      <c r="B1660" s="90">
        <v>144.20626045</v>
      </c>
      <c r="C1660" s="90">
        <v>163.44433026999999</v>
      </c>
      <c r="D1660" s="90"/>
      <c r="E1660" s="90"/>
      <c r="F1660" s="91">
        <v>166.47214112</v>
      </c>
      <c r="G1660" s="91">
        <v>153.30921076999999</v>
      </c>
    </row>
    <row r="1661" spans="1:7" x14ac:dyDescent="0.3">
      <c r="A1661" s="89">
        <v>45775</v>
      </c>
      <c r="B1661" s="90">
        <v>144.36402604</v>
      </c>
      <c r="C1661" s="90">
        <v>163.74928936000001</v>
      </c>
      <c r="D1661" s="90"/>
      <c r="E1661" s="90"/>
      <c r="F1661" s="91">
        <v>166.55959048</v>
      </c>
      <c r="G1661" s="91">
        <v>153.62394348999999</v>
      </c>
    </row>
    <row r="1662" spans="1:7" x14ac:dyDescent="0.3">
      <c r="A1662" s="89">
        <v>45776</v>
      </c>
      <c r="B1662" s="90">
        <v>144.64171049999999</v>
      </c>
      <c r="C1662" s="90">
        <v>163.96728167000001</v>
      </c>
      <c r="D1662" s="90"/>
      <c r="E1662" s="90"/>
      <c r="F1662" s="91">
        <v>166.64708571</v>
      </c>
      <c r="G1662" s="91">
        <v>153.71166951000001</v>
      </c>
    </row>
    <row r="1663" spans="1:7" x14ac:dyDescent="0.3">
      <c r="A1663" s="89">
        <v>45777</v>
      </c>
      <c r="B1663" s="90">
        <v>145.12351218000001</v>
      </c>
      <c r="C1663" s="90">
        <v>164.33951841999999</v>
      </c>
      <c r="D1663" s="90"/>
      <c r="E1663" s="90"/>
      <c r="F1663" s="91">
        <v>166.73462696999999</v>
      </c>
      <c r="G1663" s="91">
        <v>153.6820634</v>
      </c>
    </row>
    <row r="1664" spans="1:7" x14ac:dyDescent="0.3">
      <c r="A1664" s="89">
        <v>45778</v>
      </c>
      <c r="B1664" s="90"/>
      <c r="C1664" s="90"/>
      <c r="D1664" s="90"/>
      <c r="E1664" s="90"/>
      <c r="F1664" s="91"/>
      <c r="G1664" s="91"/>
    </row>
    <row r="1665" spans="1:7" x14ac:dyDescent="0.3">
      <c r="A1665" s="89">
        <v>45779</v>
      </c>
      <c r="B1665" s="90">
        <v>145.41055201</v>
      </c>
      <c r="C1665" s="90">
        <v>164.34946707</v>
      </c>
      <c r="D1665" s="90"/>
      <c r="E1665" s="90"/>
      <c r="F1665" s="91">
        <v>166.82221426999999</v>
      </c>
      <c r="G1665" s="91">
        <v>153.75819501999999</v>
      </c>
    </row>
    <row r="1666" spans="1:7" x14ac:dyDescent="0.3">
      <c r="A1666" s="89">
        <v>45782</v>
      </c>
      <c r="B1666" s="90">
        <v>144.23220033999999</v>
      </c>
      <c r="C1666" s="90">
        <v>163.95506656000001</v>
      </c>
      <c r="D1666" s="90"/>
      <c r="E1666" s="90"/>
      <c r="F1666" s="91">
        <v>166.90984760000001</v>
      </c>
      <c r="G1666" s="91">
        <v>151.88915299999999</v>
      </c>
    </row>
    <row r="1667" spans="1:7" x14ac:dyDescent="0.3">
      <c r="A1667" s="89">
        <v>45783</v>
      </c>
      <c r="B1667" s="90">
        <v>143.96982467000001</v>
      </c>
      <c r="C1667" s="90">
        <v>164.68689470000001</v>
      </c>
      <c r="D1667" s="90"/>
      <c r="E1667" s="90"/>
      <c r="F1667" s="91">
        <v>166.99752697</v>
      </c>
      <c r="G1667" s="91">
        <v>151.91713203</v>
      </c>
    </row>
    <row r="1668" spans="1:7" x14ac:dyDescent="0.3">
      <c r="A1668" s="89">
        <v>45784</v>
      </c>
      <c r="B1668" s="90">
        <v>144.08123864999999</v>
      </c>
      <c r="C1668" s="90">
        <v>165.09794456</v>
      </c>
      <c r="D1668" s="90"/>
      <c r="E1668" s="90"/>
      <c r="F1668" s="91">
        <v>167.08525237999999</v>
      </c>
      <c r="G1668" s="91">
        <v>151.78252778000001</v>
      </c>
    </row>
    <row r="1669" spans="1:7" x14ac:dyDescent="0.3">
      <c r="A1669" s="89">
        <v>45785</v>
      </c>
      <c r="B1669" s="90">
        <v>144.14927771999999</v>
      </c>
      <c r="C1669" s="90">
        <v>166.00559519000001</v>
      </c>
      <c r="D1669" s="90"/>
      <c r="E1669" s="90"/>
      <c r="F1669" s="91">
        <v>167.17592328000001</v>
      </c>
      <c r="G1669" s="91">
        <v>155.00754545999999</v>
      </c>
    </row>
    <row r="1670" spans="1:7" x14ac:dyDescent="0.3">
      <c r="A1670" s="89">
        <v>45786</v>
      </c>
      <c r="B1670" s="90">
        <v>144.91939496000001</v>
      </c>
      <c r="C1670" s="90">
        <v>166.41561923</v>
      </c>
      <c r="D1670" s="90"/>
      <c r="E1670" s="90"/>
      <c r="F1670" s="91">
        <v>167.26664342000001</v>
      </c>
      <c r="G1670" s="91">
        <v>155.32611263999999</v>
      </c>
    </row>
    <row r="1671" spans="1:7" x14ac:dyDescent="0.3">
      <c r="A1671" s="89">
        <v>45789</v>
      </c>
      <c r="B1671" s="90">
        <v>144.87261810000001</v>
      </c>
      <c r="C1671" s="90">
        <v>166.35945316999999</v>
      </c>
      <c r="D1671" s="90"/>
      <c r="E1671" s="90"/>
      <c r="F1671" s="91">
        <v>167.35741282000001</v>
      </c>
      <c r="G1671" s="91">
        <v>155.38448287</v>
      </c>
    </row>
    <row r="1672" spans="1:7" x14ac:dyDescent="0.3">
      <c r="A1672" s="89">
        <v>45790</v>
      </c>
      <c r="B1672" s="90">
        <v>145.08268873</v>
      </c>
      <c r="C1672" s="90">
        <v>166.57881745</v>
      </c>
      <c r="D1672" s="90"/>
      <c r="E1672" s="90"/>
      <c r="F1672" s="91">
        <v>167.44823145999999</v>
      </c>
      <c r="G1672" s="91">
        <v>158.11517413000001</v>
      </c>
    </row>
    <row r="1673" spans="1:7" x14ac:dyDescent="0.3">
      <c r="A1673" s="89">
        <v>45791</v>
      </c>
      <c r="B1673" s="90">
        <v>144.83817332000001</v>
      </c>
      <c r="C1673" s="90">
        <v>166.13245671000001</v>
      </c>
      <c r="D1673" s="90"/>
      <c r="E1673" s="90"/>
      <c r="F1673" s="91">
        <v>167.53909934999999</v>
      </c>
      <c r="G1673" s="91">
        <v>157.50044346999999</v>
      </c>
    </row>
    <row r="1674" spans="1:7" x14ac:dyDescent="0.3">
      <c r="A1674" s="89">
        <v>45792</v>
      </c>
      <c r="B1674" s="90">
        <v>145.55683601000001</v>
      </c>
      <c r="C1674" s="90">
        <v>166.49327435999999</v>
      </c>
      <c r="D1674" s="90"/>
      <c r="E1674" s="90"/>
      <c r="F1674" s="91">
        <v>167.63001649</v>
      </c>
      <c r="G1674" s="91">
        <v>158.53761301</v>
      </c>
    </row>
    <row r="1675" spans="1:7" x14ac:dyDescent="0.3">
      <c r="A1675" s="89">
        <v>45793</v>
      </c>
      <c r="B1675" s="90">
        <v>146.24445588</v>
      </c>
      <c r="C1675" s="90">
        <v>166.87466411</v>
      </c>
      <c r="D1675" s="90"/>
      <c r="E1675" s="90"/>
      <c r="F1675" s="91">
        <v>167.72098306000001</v>
      </c>
      <c r="G1675" s="91">
        <v>158.37036466999999</v>
      </c>
    </row>
    <row r="1676" spans="1:7" x14ac:dyDescent="0.3">
      <c r="A1676" s="89">
        <v>45796</v>
      </c>
      <c r="B1676" s="90">
        <v>146.08116211000001</v>
      </c>
      <c r="C1676" s="90">
        <v>167.47505039999999</v>
      </c>
      <c r="D1676" s="90"/>
      <c r="E1676" s="90"/>
      <c r="F1676" s="91">
        <v>167.81199887</v>
      </c>
      <c r="G1676" s="91">
        <v>158.88126915000001</v>
      </c>
    </row>
    <row r="1677" spans="1:7" x14ac:dyDescent="0.3">
      <c r="A1677" s="89">
        <v>45797</v>
      </c>
      <c r="B1677" s="90">
        <v>146.16323424000001</v>
      </c>
      <c r="C1677" s="90">
        <v>167.18070689999999</v>
      </c>
      <c r="D1677" s="90"/>
      <c r="E1677" s="90"/>
      <c r="F1677" s="91">
        <v>167.90306412000001</v>
      </c>
      <c r="G1677" s="91">
        <v>159.41970891</v>
      </c>
    </row>
    <row r="1678" spans="1:7" x14ac:dyDescent="0.3">
      <c r="A1678" s="89">
        <v>45798</v>
      </c>
      <c r="B1678" s="90">
        <v>146.12411177000001</v>
      </c>
      <c r="C1678" s="90">
        <v>166.64702281999999</v>
      </c>
      <c r="D1678" s="90"/>
      <c r="E1678" s="90"/>
      <c r="F1678" s="91">
        <v>167.99417879000001</v>
      </c>
      <c r="G1678" s="91">
        <v>156.88423363000001</v>
      </c>
    </row>
    <row r="1679" spans="1:7" x14ac:dyDescent="0.3">
      <c r="A1679" s="89">
        <v>45799</v>
      </c>
      <c r="B1679" s="90">
        <v>146.15557984</v>
      </c>
      <c r="C1679" s="90">
        <v>167.05597903</v>
      </c>
      <c r="D1679" s="90"/>
      <c r="E1679" s="90"/>
      <c r="F1679" s="91">
        <v>168.08534288999999</v>
      </c>
      <c r="G1679" s="91">
        <v>156.19166462000001</v>
      </c>
    </row>
    <row r="1680" spans="1:7" x14ac:dyDescent="0.3">
      <c r="A1680" s="89">
        <v>45800</v>
      </c>
      <c r="B1680" s="90">
        <v>146.29718616</v>
      </c>
      <c r="C1680" s="90">
        <v>167.20627078000001</v>
      </c>
      <c r="D1680" s="90"/>
      <c r="E1680" s="90"/>
      <c r="F1680" s="91">
        <v>168.17655642</v>
      </c>
      <c r="G1680" s="91">
        <v>156.81940058000001</v>
      </c>
    </row>
    <row r="1681" spans="1:7" x14ac:dyDescent="0.3">
      <c r="A1681" s="89">
        <v>45803</v>
      </c>
      <c r="B1681" s="72">
        <v>146.12070982</v>
      </c>
      <c r="C1681" s="72">
        <v>167.32670268000001</v>
      </c>
      <c r="F1681">
        <v>168.26781955000001</v>
      </c>
      <c r="G1681">
        <v>157.17423012</v>
      </c>
    </row>
    <row r="1682" spans="1:7" x14ac:dyDescent="0.3">
      <c r="A1682" s="89">
        <v>45804</v>
      </c>
      <c r="B1682" s="72">
        <v>146.2100111</v>
      </c>
      <c r="C1682" s="72">
        <v>167.94664784</v>
      </c>
      <c r="F1682">
        <v>168.35913210999999</v>
      </c>
      <c r="G1682">
        <v>158.77297132999999</v>
      </c>
    </row>
    <row r="1683" spans="1:7" x14ac:dyDescent="0.3">
      <c r="A1683" s="89">
        <v>45805</v>
      </c>
      <c r="B1683" s="72">
        <v>146.40604866999999</v>
      </c>
      <c r="C1683" s="72">
        <v>167.58498646000001</v>
      </c>
      <c r="F1683">
        <v>168.45049427999999</v>
      </c>
      <c r="G1683">
        <v>158.02949619</v>
      </c>
    </row>
    <row r="1684" spans="1:7" x14ac:dyDescent="0.3">
      <c r="A1684" s="89">
        <v>45806</v>
      </c>
      <c r="B1684" s="72">
        <v>146.54000060000001</v>
      </c>
      <c r="C1684" s="72">
        <v>167.58411774000001</v>
      </c>
      <c r="F1684">
        <v>168.54190604999999</v>
      </c>
      <c r="G1684">
        <v>157.62658232999999</v>
      </c>
    </row>
    <row r="1685" spans="1:7" x14ac:dyDescent="0.3">
      <c r="A1685" s="89">
        <v>45807</v>
      </c>
      <c r="B1685" s="72">
        <v>147.21656411000001</v>
      </c>
      <c r="C1685" s="72">
        <v>167.12523375000001</v>
      </c>
      <c r="F1685">
        <v>168.63336742999999</v>
      </c>
      <c r="G1685">
        <v>155.91179473</v>
      </c>
    </row>
    <row r="1686" spans="1:7" x14ac:dyDescent="0.3">
      <c r="A1686" s="89">
        <v>45810</v>
      </c>
      <c r="B1686" s="72">
        <v>146.49407421999999</v>
      </c>
      <c r="C1686" s="72">
        <v>166.83598814000001</v>
      </c>
      <c r="F1686">
        <v>168.72487841</v>
      </c>
      <c r="G1686">
        <v>155.63875178000001</v>
      </c>
    </row>
    <row r="1687" spans="1:7" x14ac:dyDescent="0.3">
      <c r="A1687" s="89">
        <v>45811</v>
      </c>
      <c r="B1687" s="72">
        <v>146.88699986</v>
      </c>
      <c r="C1687" s="72">
        <v>166.86308808999999</v>
      </c>
      <c r="F1687">
        <v>168.816439</v>
      </c>
      <c r="G1687">
        <v>156.50305215</v>
      </c>
    </row>
    <row r="1688" spans="1:7" x14ac:dyDescent="0.3">
      <c r="A1688" s="89">
        <v>45812</v>
      </c>
      <c r="B1688" s="72">
        <v>146.62079699</v>
      </c>
      <c r="C1688" s="72">
        <v>167.10635303999999</v>
      </c>
      <c r="F1688">
        <v>168.90804937999999</v>
      </c>
      <c r="G1688">
        <v>155.88330368999999</v>
      </c>
    </row>
    <row r="1689" spans="1:7" x14ac:dyDescent="0.3">
      <c r="A1689" s="89">
        <v>45813</v>
      </c>
      <c r="B1689" s="72">
        <v>146.62887663000001</v>
      </c>
      <c r="C1689" s="72">
        <v>166.90863078000001</v>
      </c>
      <c r="F1689">
        <v>168.99970936</v>
      </c>
      <c r="G1689">
        <v>155.01263152000001</v>
      </c>
    </row>
    <row r="1690" spans="1:7" x14ac:dyDescent="0.3">
      <c r="A1690" s="89">
        <v>45814</v>
      </c>
      <c r="B1690" s="72">
        <v>146.68288265000001</v>
      </c>
      <c r="C1690" s="72">
        <v>167.11181271999999</v>
      </c>
      <c r="F1690">
        <v>169.09141912000001</v>
      </c>
      <c r="G1690">
        <v>154.85985626999999</v>
      </c>
    </row>
    <row r="1691" spans="1:7" x14ac:dyDescent="0.3">
      <c r="A1691" s="89">
        <v>45817</v>
      </c>
      <c r="B1691" s="72">
        <v>145.27404862</v>
      </c>
      <c r="C1691" s="72">
        <v>166.95503504999999</v>
      </c>
      <c r="F1691">
        <v>169.18317866999999</v>
      </c>
      <c r="G1691">
        <v>154.40163290999999</v>
      </c>
    </row>
    <row r="1692" spans="1:7" x14ac:dyDescent="0.3">
      <c r="A1692" s="89">
        <v>45818</v>
      </c>
      <c r="B1692" s="72">
        <v>144.91429203000001</v>
      </c>
      <c r="C1692" s="72">
        <v>166.53027643999999</v>
      </c>
      <c r="F1692">
        <v>169.27498800000001</v>
      </c>
      <c r="G1692">
        <v>155.23985442</v>
      </c>
    </row>
    <row r="1693" spans="1:7" x14ac:dyDescent="0.3">
      <c r="A1693" s="89">
        <v>45819</v>
      </c>
      <c r="B1693" s="72">
        <v>144.93725522</v>
      </c>
      <c r="C1693" s="72">
        <v>166.76047385000001</v>
      </c>
      <c r="F1693">
        <v>169.36684711999999</v>
      </c>
      <c r="G1693">
        <v>156.02719256</v>
      </c>
    </row>
    <row r="1694" spans="1:7" x14ac:dyDescent="0.3">
      <c r="A1694" s="89">
        <v>45820</v>
      </c>
      <c r="B1694" s="72">
        <v>144.2202935</v>
      </c>
      <c r="C1694" s="72">
        <v>166.81185417</v>
      </c>
      <c r="F1694">
        <v>169.45875620000001</v>
      </c>
      <c r="G1694">
        <v>156.79146707000001</v>
      </c>
    </row>
    <row r="1695" spans="1:7" x14ac:dyDescent="0.3">
      <c r="A1695" s="89">
        <v>45821</v>
      </c>
      <c r="B1695" s="72">
        <v>145.38843931</v>
      </c>
      <c r="C1695" s="72">
        <v>167.12960018000001</v>
      </c>
      <c r="F1695">
        <v>169.55071507</v>
      </c>
      <c r="G1695">
        <v>156.12344085999999</v>
      </c>
    </row>
    <row r="1696" spans="1:7" x14ac:dyDescent="0.3">
      <c r="A1696" s="89">
        <v>45824</v>
      </c>
      <c r="B1696" s="72">
        <v>145.93700432</v>
      </c>
      <c r="C1696" s="72">
        <v>167.24836006999999</v>
      </c>
      <c r="F1696">
        <v>169.64272389000001</v>
      </c>
      <c r="G1696">
        <v>158.44832818</v>
      </c>
    </row>
    <row r="1697" spans="1:7" x14ac:dyDescent="0.3">
      <c r="A1697" s="89">
        <v>45825</v>
      </c>
      <c r="B1697" s="72">
        <v>145.94635969999999</v>
      </c>
      <c r="C1697" s="72">
        <v>167.36046098</v>
      </c>
      <c r="F1697">
        <v>169.73478268</v>
      </c>
      <c r="G1697">
        <v>157.97511972000001</v>
      </c>
    </row>
    <row r="1698" spans="1:7" x14ac:dyDescent="0.3">
      <c r="A1698" s="89">
        <v>45826</v>
      </c>
      <c r="B1698" s="72">
        <v>146.32992995999999</v>
      </c>
      <c r="C1698" s="72">
        <v>167.59108443</v>
      </c>
      <c r="F1698">
        <v>169.82689144</v>
      </c>
      <c r="G1698">
        <v>157.83473534000001</v>
      </c>
    </row>
    <row r="1699" spans="1:7" x14ac:dyDescent="0.3">
      <c r="A1699" s="89">
        <v>45827</v>
      </c>
    </row>
    <row r="1700" spans="1:7" x14ac:dyDescent="0.3">
      <c r="A1700" s="89">
        <v>45828</v>
      </c>
      <c r="B1700" s="72">
        <v>146.14367300000001</v>
      </c>
      <c r="C1700" s="72">
        <v>168.15708594</v>
      </c>
      <c r="F1700">
        <v>169.92051888</v>
      </c>
      <c r="G1700">
        <v>156.01329976</v>
      </c>
    </row>
    <row r="1701" spans="1:7" x14ac:dyDescent="0.3">
      <c r="A1701" s="89">
        <v>45831</v>
      </c>
      <c r="B1701" s="72">
        <v>145.85110499999999</v>
      </c>
      <c r="C1701" s="72">
        <v>167.99062701</v>
      </c>
      <c r="F1701">
        <v>170.01419788999999</v>
      </c>
      <c r="G1701">
        <v>155.37005529999999</v>
      </c>
    </row>
    <row r="1702" spans="1:7" x14ac:dyDescent="0.3">
      <c r="A1702" s="89">
        <v>45832</v>
      </c>
      <c r="B1702" s="72">
        <v>146.03566097999999</v>
      </c>
      <c r="C1702" s="72">
        <v>167.76546296999999</v>
      </c>
      <c r="F1702">
        <v>170.10792848</v>
      </c>
      <c r="G1702">
        <v>156.06880268</v>
      </c>
    </row>
    <row r="1703" spans="1:7" x14ac:dyDescent="0.3">
      <c r="A1703" s="89">
        <v>45833</v>
      </c>
      <c r="B1703" s="72">
        <v>146.38563694999999</v>
      </c>
      <c r="C1703" s="72">
        <v>167.61670694</v>
      </c>
      <c r="F1703">
        <v>170.20171081000001</v>
      </c>
      <c r="G1703">
        <v>154.47890235</v>
      </c>
    </row>
    <row r="1704" spans="1:7" x14ac:dyDescent="0.3">
      <c r="A1704" s="89">
        <v>45834</v>
      </c>
      <c r="B1704" s="72">
        <v>146.69011180000001</v>
      </c>
      <c r="C1704" s="72">
        <v>168.02942505999999</v>
      </c>
      <c r="F1704">
        <v>170.29554487999999</v>
      </c>
      <c r="G1704">
        <v>156.01109238999999</v>
      </c>
    </row>
    <row r="1705" spans="1:7" x14ac:dyDescent="0.3">
      <c r="A1705" s="89">
        <v>45835</v>
      </c>
      <c r="B1705" s="72">
        <v>147.25823804000001</v>
      </c>
      <c r="C1705" s="72">
        <v>168.32544555999999</v>
      </c>
      <c r="F1705">
        <v>170.38943071</v>
      </c>
      <c r="G1705">
        <v>155.72879895</v>
      </c>
    </row>
    <row r="1706" spans="1:7" x14ac:dyDescent="0.3">
      <c r="A1706" s="89">
        <v>45838</v>
      </c>
      <c r="B1706" s="72">
        <v>148.14529744000001</v>
      </c>
      <c r="C1706" s="72">
        <v>169.29146702</v>
      </c>
      <c r="F1706">
        <v>170.48336828000001</v>
      </c>
      <c r="G1706">
        <v>157.99170914999999</v>
      </c>
    </row>
    <row r="1707" spans="1:7" x14ac:dyDescent="0.3">
      <c r="A1707" s="89">
        <v>45839</v>
      </c>
      <c r="B1707" s="72">
        <v>147.76725535</v>
      </c>
      <c r="C1707" s="72">
        <v>169.48596816</v>
      </c>
      <c r="F1707">
        <v>170.57735758999999</v>
      </c>
      <c r="G1707">
        <v>158.78230146000001</v>
      </c>
    </row>
    <row r="1708" spans="1:7" x14ac:dyDescent="0.3">
      <c r="A1708" s="89">
        <v>45840</v>
      </c>
      <c r="B1708" s="72">
        <v>147.78128839999999</v>
      </c>
      <c r="C1708" s="72">
        <v>169.34995878999999</v>
      </c>
      <c r="F1708">
        <v>170.67139865999999</v>
      </c>
      <c r="G1708">
        <v>158.21509759</v>
      </c>
    </row>
    <row r="1709" spans="1:7" x14ac:dyDescent="0.3">
      <c r="A1709" s="89">
        <v>45841</v>
      </c>
      <c r="B1709" s="72">
        <v>148.06322531000001</v>
      </c>
      <c r="C1709" s="72">
        <v>169.45680737000001</v>
      </c>
      <c r="F1709">
        <v>170.76549165</v>
      </c>
      <c r="G1709">
        <v>160.35070836</v>
      </c>
    </row>
    <row r="1710" spans="1:7" x14ac:dyDescent="0.3">
      <c r="A1710" s="89">
        <v>45842</v>
      </c>
      <c r="B1710" s="72">
        <v>148.64070692999999</v>
      </c>
      <c r="C1710" s="72">
        <v>169.39510808</v>
      </c>
      <c r="F1710">
        <v>170.85963656000001</v>
      </c>
      <c r="G1710">
        <v>160.73267494000001</v>
      </c>
    </row>
    <row r="1711" spans="1:7" x14ac:dyDescent="0.3">
      <c r="A1711" s="89">
        <v>45845</v>
      </c>
      <c r="B1711" s="72">
        <v>148.48209084000001</v>
      </c>
      <c r="C1711" s="72">
        <v>169.00316602999999</v>
      </c>
      <c r="F1711">
        <v>170.95383322999999</v>
      </c>
      <c r="G1711">
        <v>158.7143394</v>
      </c>
    </row>
    <row r="1712" spans="1:7" x14ac:dyDescent="0.3">
      <c r="A1712" s="89">
        <v>45846</v>
      </c>
      <c r="B1712" s="72">
        <v>148.25841238999999</v>
      </c>
      <c r="C1712" s="72">
        <v>168.55772714</v>
      </c>
      <c r="F1712">
        <v>171.04808181999999</v>
      </c>
      <c r="G1712">
        <v>158.50173751</v>
      </c>
    </row>
    <row r="1713" spans="1:7" x14ac:dyDescent="0.3">
      <c r="A1713" s="89">
        <v>45847</v>
      </c>
      <c r="B1713" s="72">
        <v>148.09511861999999</v>
      </c>
      <c r="C1713" s="72">
        <v>168.16232857</v>
      </c>
      <c r="F1713">
        <v>171.14238251</v>
      </c>
      <c r="G1713">
        <v>156.42855899</v>
      </c>
    </row>
    <row r="1714" spans="1:7" x14ac:dyDescent="0.3">
      <c r="A1714" s="89">
        <v>45848</v>
      </c>
      <c r="B1714" s="72">
        <v>147.77193303000001</v>
      </c>
      <c r="C1714" s="72">
        <v>168.01918273999999</v>
      </c>
      <c r="F1714">
        <v>171.23673513</v>
      </c>
      <c r="G1714">
        <v>155.58938172000001</v>
      </c>
    </row>
    <row r="1715" spans="1:7" x14ac:dyDescent="0.3">
      <c r="A1715" s="89">
        <v>45849</v>
      </c>
      <c r="B1715" s="72">
        <v>148.12190901</v>
      </c>
      <c r="C1715" s="72">
        <v>168.42989503999999</v>
      </c>
      <c r="F1715">
        <v>171.33113985</v>
      </c>
      <c r="G1715">
        <v>154.95681001</v>
      </c>
    </row>
    <row r="1716" spans="1:7" x14ac:dyDescent="0.3">
      <c r="A1716" s="89">
        <v>45852</v>
      </c>
      <c r="B1716" s="72">
        <v>148.14869938999999</v>
      </c>
      <c r="C1716" s="72">
        <v>168.27572495999999</v>
      </c>
      <c r="F1716">
        <v>171.42559650000001</v>
      </c>
      <c r="G1716">
        <v>153.94606067999999</v>
      </c>
    </row>
    <row r="1717" spans="1:7" x14ac:dyDescent="0.3">
      <c r="A1717" s="89">
        <v>45853</v>
      </c>
      <c r="B1717" s="72">
        <v>147.95946572</v>
      </c>
      <c r="C1717" s="72">
        <v>167.68265986</v>
      </c>
      <c r="F1717">
        <v>171.52010525</v>
      </c>
      <c r="G1717">
        <v>153.8904326</v>
      </c>
    </row>
    <row r="1718" spans="1:7" x14ac:dyDescent="0.3">
      <c r="A1718" s="89">
        <v>45854</v>
      </c>
      <c r="B1718" s="72">
        <v>147.78639133999999</v>
      </c>
      <c r="C1718" s="72">
        <v>167.17672092999999</v>
      </c>
      <c r="F1718">
        <v>171.61466611</v>
      </c>
      <c r="G1718">
        <v>154.18727877000001</v>
      </c>
    </row>
    <row r="1719" spans="1:7" x14ac:dyDescent="0.3">
      <c r="A1719" s="89">
        <v>45855</v>
      </c>
      <c r="B1719" s="72">
        <v>147.77405924999999</v>
      </c>
      <c r="C1719" s="72">
        <v>167.53734548</v>
      </c>
      <c r="F1719">
        <v>171.70927907000001</v>
      </c>
      <c r="G1719">
        <v>154.24843666000001</v>
      </c>
    </row>
    <row r="1720" spans="1:7" x14ac:dyDescent="0.3">
      <c r="A1720" s="89">
        <v>45856</v>
      </c>
      <c r="B1720" s="72">
        <v>147.34753932000001</v>
      </c>
      <c r="C1720" s="72">
        <v>167.27881712000001</v>
      </c>
      <c r="F1720">
        <v>171.80394412999999</v>
      </c>
      <c r="G1720">
        <v>151.76439091</v>
      </c>
    </row>
    <row r="1721" spans="1:7" x14ac:dyDescent="0.3">
      <c r="A1721" s="89">
        <v>45859</v>
      </c>
      <c r="B1721" s="72">
        <v>146.45154980000001</v>
      </c>
      <c r="C1721" s="72">
        <v>167.28087712999999</v>
      </c>
      <c r="F1721">
        <v>171.89866147999999</v>
      </c>
      <c r="G1721">
        <v>152.65773985000001</v>
      </c>
    </row>
    <row r="1722" spans="1:7" x14ac:dyDescent="0.3">
      <c r="A1722" s="89">
        <v>45860</v>
      </c>
      <c r="B1722" s="72">
        <v>146.32440179</v>
      </c>
      <c r="C1722" s="72">
        <v>167.32753058</v>
      </c>
      <c r="F1722">
        <v>171.99343110999999</v>
      </c>
      <c r="G1722">
        <v>152.50868527</v>
      </c>
    </row>
    <row r="1723" spans="1:7" x14ac:dyDescent="0.3">
      <c r="A1723" s="89">
        <v>45861</v>
      </c>
      <c r="B1723" s="72">
        <v>145.97400056999999</v>
      </c>
      <c r="C1723" s="72">
        <v>167.49836257999999</v>
      </c>
      <c r="F1723">
        <v>172.08825285</v>
      </c>
      <c r="G1723">
        <v>154.02488893</v>
      </c>
    </row>
    <row r="1724" spans="1:7" x14ac:dyDescent="0.3">
      <c r="A1724" s="89">
        <v>45862</v>
      </c>
      <c r="B1724" s="72">
        <v>146.18109448999999</v>
      </c>
      <c r="C1724" s="72">
        <v>167.63789496999999</v>
      </c>
      <c r="F1724">
        <v>172.18312685999999</v>
      </c>
      <c r="G1724">
        <v>152.24911412</v>
      </c>
    </row>
    <row r="1725" spans="1:7" x14ac:dyDescent="0.3">
      <c r="A1725" s="89">
        <v>45863</v>
      </c>
      <c r="B1725" s="72">
        <v>146.50130336999999</v>
      </c>
      <c r="C1725" s="72">
        <v>167.49859706999999</v>
      </c>
      <c r="F1725">
        <v>172.27805334000001</v>
      </c>
      <c r="G1725">
        <v>151.92664421000001</v>
      </c>
    </row>
    <row r="1726" spans="1:7" x14ac:dyDescent="0.3">
      <c r="A1726" s="89">
        <v>45866</v>
      </c>
      <c r="B1726" s="72">
        <v>145.90128381</v>
      </c>
      <c r="C1726" s="72">
        <v>167.58908099999999</v>
      </c>
      <c r="F1726">
        <v>172.37303209999999</v>
      </c>
      <c r="G1726">
        <v>150.33947465</v>
      </c>
    </row>
    <row r="1727" spans="1:7" x14ac:dyDescent="0.3">
      <c r="A1727" s="89">
        <v>45867</v>
      </c>
      <c r="B1727" s="72">
        <v>145.44329581</v>
      </c>
      <c r="C1727" s="72">
        <v>168.11461421999999</v>
      </c>
      <c r="F1727">
        <v>172.46806314</v>
      </c>
      <c r="G1727">
        <v>151.01809397</v>
      </c>
    </row>
    <row r="1728" spans="1:7" x14ac:dyDescent="0.3">
      <c r="A1728" s="89">
        <v>45868</v>
      </c>
      <c r="B1728" s="72">
        <v>145.16220939999999</v>
      </c>
      <c r="C1728" s="72">
        <v>168.16226692000001</v>
      </c>
      <c r="F1728">
        <v>172.56314664000001</v>
      </c>
      <c r="G1728">
        <v>152.45636825</v>
      </c>
    </row>
    <row r="1729" spans="1:7" x14ac:dyDescent="0.3">
      <c r="A1729" s="89">
        <v>45869</v>
      </c>
      <c r="B1729" s="72">
        <v>146.13006519000001</v>
      </c>
      <c r="C1729" s="72">
        <v>167.94869578999999</v>
      </c>
      <c r="F1729">
        <v>172.65828260999999</v>
      </c>
      <c r="G1729">
        <v>151.41106328999999</v>
      </c>
    </row>
    <row r="1730" spans="1:7" x14ac:dyDescent="0.3">
      <c r="A1730" s="89">
        <v>45870</v>
      </c>
      <c r="B1730" s="72">
        <v>145.86046037</v>
      </c>
      <c r="C1730" s="72">
        <v>168.42705024</v>
      </c>
      <c r="F1730">
        <v>172.75347102999999</v>
      </c>
      <c r="G1730">
        <v>150.69007149999999</v>
      </c>
    </row>
    <row r="1731" spans="1:7" x14ac:dyDescent="0.3">
      <c r="A1731" s="89">
        <v>45873</v>
      </c>
      <c r="B1731" s="72">
        <v>145.40459859000001</v>
      </c>
      <c r="C1731" s="72">
        <v>168.56836702999999</v>
      </c>
      <c r="F1731">
        <v>172.84871192</v>
      </c>
      <c r="G1731">
        <v>151.29745184000001</v>
      </c>
    </row>
    <row r="1732" spans="1:7" x14ac:dyDescent="0.3">
      <c r="A1732" s="89">
        <v>45874</v>
      </c>
      <c r="B1732" s="72">
        <v>144.95554071999999</v>
      </c>
      <c r="C1732" s="72">
        <v>168.46691455000001</v>
      </c>
      <c r="F1732">
        <v>172.94400526999999</v>
      </c>
      <c r="G1732">
        <v>151.50237344000001</v>
      </c>
    </row>
    <row r="1733" spans="1:7" x14ac:dyDescent="0.3">
      <c r="A1733" s="89">
        <v>45875</v>
      </c>
      <c r="B1733" s="72">
        <v>144.76120412</v>
      </c>
      <c r="C1733" s="72">
        <v>168.57073167999999</v>
      </c>
      <c r="F1733">
        <v>173.03935107000001</v>
      </c>
      <c r="G1733">
        <v>153.07975773999999</v>
      </c>
    </row>
    <row r="1734" spans="1:7" x14ac:dyDescent="0.3">
      <c r="A1734" s="89">
        <v>45876</v>
      </c>
      <c r="B1734" s="72">
        <v>145.01932735</v>
      </c>
      <c r="C1734" s="72">
        <v>169.41787142999999</v>
      </c>
      <c r="F1734">
        <v>173.13474952000001</v>
      </c>
      <c r="G1734">
        <v>155.34401056999999</v>
      </c>
    </row>
    <row r="1735" spans="1:7" x14ac:dyDescent="0.3">
      <c r="A1735" s="89">
        <v>45877</v>
      </c>
      <c r="B1735" s="72">
        <v>145.42415982</v>
      </c>
      <c r="C1735" s="72">
        <v>169.57247228</v>
      </c>
      <c r="F1735">
        <v>173.23020061</v>
      </c>
      <c r="G1735">
        <v>154.64497872999999</v>
      </c>
    </row>
    <row r="1736" spans="1:7" x14ac:dyDescent="0.3">
      <c r="A1736" s="89">
        <v>45880</v>
      </c>
      <c r="B1736" s="72">
        <v>145.34293818</v>
      </c>
      <c r="C1736" s="72">
        <v>169.85010983999999</v>
      </c>
      <c r="F1736">
        <v>173.32570433000001</v>
      </c>
      <c r="G1736">
        <v>154.31489680000001</v>
      </c>
    </row>
    <row r="1737" spans="1:7" x14ac:dyDescent="0.3">
      <c r="A1737" s="89">
        <v>45881</v>
      </c>
      <c r="B1737" s="72">
        <v>145.07290811999999</v>
      </c>
      <c r="C1737" s="72">
        <v>169.78648598999999</v>
      </c>
      <c r="F1737">
        <v>173.4212607</v>
      </c>
      <c r="G1737">
        <v>156.92111041999999</v>
      </c>
    </row>
    <row r="1738" spans="1:7" x14ac:dyDescent="0.3">
      <c r="A1738" s="89">
        <v>45882</v>
      </c>
      <c r="B1738" s="72">
        <v>145.03463614</v>
      </c>
      <c r="C1738" s="72">
        <v>169.92580538999999</v>
      </c>
      <c r="F1738">
        <v>173.5168697</v>
      </c>
      <c r="G1738">
        <v>155.525732</v>
      </c>
    </row>
    <row r="1739" spans="1:7" x14ac:dyDescent="0.3">
      <c r="A1739" s="89">
        <v>45883</v>
      </c>
      <c r="B1739" s="72">
        <v>145.42798701999999</v>
      </c>
      <c r="C1739" s="72">
        <v>170.11921279000001</v>
      </c>
      <c r="F1739">
        <v>173.61253135000001</v>
      </c>
      <c r="G1739">
        <v>155.14849874999999</v>
      </c>
    </row>
    <row r="1740" spans="1:7" x14ac:dyDescent="0.3">
      <c r="A1740" s="89">
        <v>45884</v>
      </c>
      <c r="B1740" s="72">
        <v>145.91829358000001</v>
      </c>
      <c r="C1740" s="72">
        <v>170.03554446000001</v>
      </c>
      <c r="F1740">
        <v>173.70824580999999</v>
      </c>
      <c r="G1740">
        <v>155.13142006000001</v>
      </c>
    </row>
    <row r="1741" spans="1:7" x14ac:dyDescent="0.3">
      <c r="A1741" s="89">
        <v>45887</v>
      </c>
      <c r="B1741" s="72">
        <v>146.06075039000001</v>
      </c>
      <c r="C1741" s="72">
        <v>169.60134253000001</v>
      </c>
      <c r="F1741">
        <v>173.80401309000001</v>
      </c>
      <c r="G1741">
        <v>156.24747475000001</v>
      </c>
    </row>
    <row r="1742" spans="1:7" x14ac:dyDescent="0.3">
      <c r="A1742" s="89">
        <v>45888</v>
      </c>
      <c r="B1742" s="72">
        <v>145.80475337999999</v>
      </c>
      <c r="C1742" s="72">
        <v>168.30830011</v>
      </c>
      <c r="F1742">
        <v>173.89983301000001</v>
      </c>
      <c r="G1742">
        <v>152.95987690000001</v>
      </c>
    </row>
    <row r="1743" spans="1:7" x14ac:dyDescent="0.3">
      <c r="A1743" s="89">
        <v>45889</v>
      </c>
      <c r="B1743" s="72">
        <v>145.54833113000001</v>
      </c>
      <c r="C1743" s="72">
        <v>168.10520485999999</v>
      </c>
      <c r="F1743">
        <v>173.99570593000001</v>
      </c>
      <c r="G1743">
        <v>153.22635462</v>
      </c>
    </row>
    <row r="1744" spans="1:7" x14ac:dyDescent="0.3">
      <c r="A1744" s="89">
        <v>45890</v>
      </c>
      <c r="B1744" s="72">
        <v>145.67250243000001</v>
      </c>
      <c r="C1744" s="72">
        <v>167.76979469</v>
      </c>
      <c r="F1744">
        <v>174.09163165999999</v>
      </c>
      <c r="G1744">
        <v>153.04929827000001</v>
      </c>
    </row>
    <row r="1745" spans="1:7" x14ac:dyDescent="0.3">
      <c r="A1745" s="89">
        <v>45891</v>
      </c>
      <c r="B1745" s="72">
        <v>145.86258659000001</v>
      </c>
      <c r="C1745" s="72">
        <v>168.54510930999999</v>
      </c>
      <c r="F1745">
        <v>174.18761021</v>
      </c>
      <c r="G1745">
        <v>156.98308754000001</v>
      </c>
    </row>
    <row r="1746" spans="1:7" x14ac:dyDescent="0.3">
      <c r="A1746" s="89">
        <v>45894</v>
      </c>
      <c r="B1746" s="72">
        <v>145.95784129</v>
      </c>
      <c r="C1746" s="72">
        <v>168.97403702</v>
      </c>
      <c r="F1746">
        <v>174.28364175999999</v>
      </c>
      <c r="G1746">
        <v>157.0479661</v>
      </c>
    </row>
    <row r="1747" spans="1:7" x14ac:dyDescent="0.3">
      <c r="A1747" s="89">
        <v>45895</v>
      </c>
      <c r="B1747" s="72">
        <v>146.29718616</v>
      </c>
      <c r="C1747" s="72">
        <v>169.11075984999999</v>
      </c>
      <c r="F1747">
        <v>174.37972611999999</v>
      </c>
      <c r="G1747">
        <v>156.75920984000001</v>
      </c>
    </row>
    <row r="1748" spans="1:7" x14ac:dyDescent="0.3">
      <c r="A1748" s="89">
        <v>45896</v>
      </c>
      <c r="B1748" s="72">
        <v>146.34864071000001</v>
      </c>
      <c r="C1748" s="72">
        <v>169.15955747999999</v>
      </c>
      <c r="F1748">
        <v>174.47586347999999</v>
      </c>
      <c r="G1748">
        <v>158.39132334000001</v>
      </c>
    </row>
    <row r="1749" spans="1:7" x14ac:dyDescent="0.3">
      <c r="A1749" s="89">
        <v>45897</v>
      </c>
      <c r="B1749" s="72">
        <v>146.803652</v>
      </c>
      <c r="C1749" s="72">
        <v>169.66030751</v>
      </c>
      <c r="F1749">
        <v>174.57205384</v>
      </c>
      <c r="G1749">
        <v>160.48877157999999</v>
      </c>
    </row>
    <row r="1750" spans="1:7" x14ac:dyDescent="0.3">
      <c r="A1750" s="89">
        <v>45898</v>
      </c>
      <c r="B1750" s="72">
        <v>147.83019149</v>
      </c>
      <c r="C1750" s="72">
        <v>169.35206435000001</v>
      </c>
      <c r="F1750">
        <v>174.66829720000001</v>
      </c>
      <c r="G1750">
        <v>160.91324716</v>
      </c>
    </row>
    <row r="1751" spans="1:7" x14ac:dyDescent="0.3">
      <c r="A1751" s="89">
        <v>45901</v>
      </c>
      <c r="B1751" s="72">
        <v>147.96159194000001</v>
      </c>
      <c r="C1751" s="72">
        <v>168.68592552000001</v>
      </c>
      <c r="F1751">
        <v>174.76459371999999</v>
      </c>
      <c r="G1751">
        <v>160.75480555999999</v>
      </c>
    </row>
    <row r="1752" spans="1:7" x14ac:dyDescent="0.3">
      <c r="A1752" s="89">
        <v>45902</v>
      </c>
      <c r="B1752" s="72">
        <v>147.66477148999999</v>
      </c>
      <c r="C1752" s="72">
        <v>168.53033235000001</v>
      </c>
      <c r="F1752">
        <v>174.86094324999999</v>
      </c>
      <c r="G1752">
        <v>159.67632172</v>
      </c>
    </row>
    <row r="1753" spans="1:7" x14ac:dyDescent="0.3">
      <c r="A1753" s="89">
        <v>45903</v>
      </c>
      <c r="B1753" s="72">
        <v>148.23800066999999</v>
      </c>
      <c r="C1753" s="72">
        <v>168.24876793000001</v>
      </c>
      <c r="F1753">
        <v>174.95734594999999</v>
      </c>
      <c r="G1753">
        <v>159.13980488999999</v>
      </c>
    </row>
    <row r="1754" spans="1:7" x14ac:dyDescent="0.3">
      <c r="A1754" s="89">
        <v>45904</v>
      </c>
      <c r="B1754" s="72">
        <v>148.21376175</v>
      </c>
      <c r="C1754" s="72">
        <v>168.19814303000001</v>
      </c>
      <c r="F1754">
        <v>175.05380181999999</v>
      </c>
      <c r="G1754">
        <v>160.42511049000001</v>
      </c>
    </row>
    <row r="1755" spans="1:7" x14ac:dyDescent="0.3">
      <c r="A1755" s="89">
        <v>45905</v>
      </c>
      <c r="B1755" s="72">
        <v>148.84950183000001</v>
      </c>
      <c r="C1755" s="72">
        <v>168.57264029999999</v>
      </c>
      <c r="F1755">
        <v>175.15031087</v>
      </c>
      <c r="G1755">
        <v>162.29897686000001</v>
      </c>
    </row>
    <row r="1756" spans="1:7" x14ac:dyDescent="0.3">
      <c r="A1756" s="89">
        <v>45908</v>
      </c>
      <c r="B1756" s="72">
        <v>149.23349734000001</v>
      </c>
      <c r="C1756" s="72">
        <v>168.96054934</v>
      </c>
      <c r="F1756">
        <v>175.24687309999999</v>
      </c>
      <c r="G1756">
        <v>161.33346728999999</v>
      </c>
    </row>
    <row r="1757" spans="1:7" x14ac:dyDescent="0.3">
      <c r="A1757" s="89">
        <v>45909</v>
      </c>
      <c r="B1757" s="72">
        <v>149.08678809</v>
      </c>
      <c r="C1757" s="72">
        <v>169.11030409</v>
      </c>
      <c r="F1757">
        <v>175.34348849</v>
      </c>
      <c r="G1757">
        <v>161.13629426</v>
      </c>
    </row>
    <row r="1758" spans="1:7" x14ac:dyDescent="0.3">
      <c r="A1758" s="89">
        <v>45910</v>
      </c>
      <c r="B1758" s="72">
        <v>149.46227870999999</v>
      </c>
      <c r="C1758" s="72">
        <v>169.61541697000001</v>
      </c>
      <c r="F1758">
        <v>175.44015725</v>
      </c>
      <c r="G1758">
        <v>161.96737024999999</v>
      </c>
    </row>
    <row r="1759" spans="1:7" x14ac:dyDescent="0.3">
      <c r="A1759" s="89">
        <v>45911</v>
      </c>
      <c r="B1759" s="72">
        <v>149.45632529</v>
      </c>
      <c r="C1759" s="72">
        <v>169.83681702999999</v>
      </c>
      <c r="F1759">
        <v>175.53687934999999</v>
      </c>
      <c r="G1759">
        <v>162.88006214999999</v>
      </c>
    </row>
    <row r="1760" spans="1:7" x14ac:dyDescent="0.3">
      <c r="A1760" s="89">
        <v>45912</v>
      </c>
      <c r="B1760" s="72">
        <v>150.30936514999999</v>
      </c>
      <c r="C1760" s="72">
        <v>169.95025194999999</v>
      </c>
      <c r="F1760">
        <v>175.63365463</v>
      </c>
      <c r="G1760">
        <v>161.87962146999999</v>
      </c>
    </row>
    <row r="1761" spans="1:7" x14ac:dyDescent="0.3">
      <c r="A1761" s="89">
        <v>45915</v>
      </c>
      <c r="B1761" s="72">
        <v>150.83624270999999</v>
      </c>
      <c r="C1761" s="72">
        <v>170.22379617000001</v>
      </c>
      <c r="F1761">
        <v>175.73048326</v>
      </c>
      <c r="G1761">
        <v>163.33034352000001</v>
      </c>
    </row>
    <row r="1762" spans="1:7" x14ac:dyDescent="0.3">
      <c r="A1762" s="89">
        <v>45916</v>
      </c>
      <c r="B1762" s="72">
        <v>151.25510825000001</v>
      </c>
      <c r="C1762" s="72">
        <v>170.72924087999999</v>
      </c>
      <c r="F1762">
        <v>175.82736542999999</v>
      </c>
      <c r="G1762">
        <v>163.91650349</v>
      </c>
    </row>
    <row r="1763" spans="1:7" x14ac:dyDescent="0.3">
      <c r="A1763" s="89">
        <v>45917</v>
      </c>
      <c r="B1763" s="72">
        <v>151.52768978</v>
      </c>
      <c r="C1763" s="72">
        <v>171.09216366999999</v>
      </c>
      <c r="F1763">
        <v>175.92430095</v>
      </c>
      <c r="G1763">
        <v>165.65952042999999</v>
      </c>
    </row>
    <row r="1764" spans="1:7" x14ac:dyDescent="0.3">
      <c r="A1764" s="89">
        <v>45918</v>
      </c>
      <c r="B1764" s="72">
        <v>151.15560110000001</v>
      </c>
      <c r="C1764" s="72">
        <v>170.73161639</v>
      </c>
      <c r="F1764">
        <v>176.02128981999999</v>
      </c>
      <c r="G1764">
        <v>165.55240594</v>
      </c>
    </row>
    <row r="1765" spans="1:7" x14ac:dyDescent="0.3">
      <c r="A1765" s="89">
        <v>45919</v>
      </c>
      <c r="B1765" s="72">
        <v>151.67907671</v>
      </c>
      <c r="C1765" s="72">
        <v>170.41201778000001</v>
      </c>
      <c r="F1765">
        <v>176.11833222000001</v>
      </c>
      <c r="G1765">
        <v>165.96841613000001</v>
      </c>
    </row>
    <row r="1766" spans="1:7" x14ac:dyDescent="0.3">
      <c r="A1766" s="89">
        <v>45922</v>
      </c>
      <c r="B1766" s="72">
        <v>151.31038999</v>
      </c>
      <c r="C1766" s="72">
        <v>169.92486937000001</v>
      </c>
      <c r="F1766">
        <v>176.21542815000001</v>
      </c>
      <c r="G1766">
        <v>165.10838258999999</v>
      </c>
    </row>
    <row r="1767" spans="1:7" x14ac:dyDescent="0.3">
      <c r="A1767" s="89">
        <v>45923</v>
      </c>
      <c r="B1767" s="72">
        <v>151.52896551000001</v>
      </c>
      <c r="C1767" s="72">
        <v>170.58537507</v>
      </c>
      <c r="F1767">
        <v>176.31257762000001</v>
      </c>
      <c r="G1767">
        <v>166.60540258</v>
      </c>
    </row>
    <row r="1768" spans="1:7" x14ac:dyDescent="0.3">
      <c r="A1768" s="89">
        <v>45924</v>
      </c>
      <c r="B1768" s="72">
        <v>151.57404138999999</v>
      </c>
      <c r="C1768" s="72">
        <v>170.664661</v>
      </c>
      <c r="F1768">
        <v>176.40978061000001</v>
      </c>
      <c r="G1768">
        <v>166.68142041999999</v>
      </c>
    </row>
    <row r="1769" spans="1:7" x14ac:dyDescent="0.3">
      <c r="A1769" s="89">
        <v>45925</v>
      </c>
      <c r="B1769" s="72">
        <v>151.76710226</v>
      </c>
      <c r="C1769" s="72">
        <v>170.59899304000001</v>
      </c>
      <c r="F1769">
        <v>176.50703713999999</v>
      </c>
      <c r="G1769">
        <v>165.33251061000001</v>
      </c>
    </row>
    <row r="1770" spans="1:7" x14ac:dyDescent="0.3">
      <c r="A1770" s="89">
        <v>45926</v>
      </c>
      <c r="B1770" s="72">
        <v>152.18043961999999</v>
      </c>
      <c r="C1770" s="72">
        <v>170.72759443000001</v>
      </c>
      <c r="F1770">
        <v>176.60434738000001</v>
      </c>
      <c r="G1770">
        <v>165.49229485000001</v>
      </c>
    </row>
    <row r="1771" spans="1:7" x14ac:dyDescent="0.3">
      <c r="A1771" s="89">
        <v>45929</v>
      </c>
      <c r="B1771" s="72">
        <v>152.32799935</v>
      </c>
      <c r="C1771" s="72">
        <v>170.35891092</v>
      </c>
      <c r="F1771">
        <v>176.70171114999999</v>
      </c>
      <c r="G1771">
        <v>166.50511502000001</v>
      </c>
    </row>
    <row r="1772" spans="1:7" x14ac:dyDescent="0.3">
      <c r="A1772" s="89">
        <v>45930</v>
      </c>
      <c r="B1772" s="72">
        <v>152.63885285999999</v>
      </c>
      <c r="C1772" s="72">
        <v>170.26283785000001</v>
      </c>
      <c r="F1772">
        <v>176.79912863000001</v>
      </c>
      <c r="G1772">
        <v>166.39158322</v>
      </c>
    </row>
    <row r="1773" spans="1:7" x14ac:dyDescent="0.3">
      <c r="A1773" s="89">
        <v>45931</v>
      </c>
      <c r="B1773" s="72">
        <v>151.93805043</v>
      </c>
      <c r="C1773" s="72">
        <v>170.45572887</v>
      </c>
      <c r="F1773">
        <v>176.89659982000001</v>
      </c>
      <c r="G1773">
        <v>165.57272742999999</v>
      </c>
    </row>
    <row r="1774" spans="1:7" x14ac:dyDescent="0.3">
      <c r="A1774" s="89">
        <v>45932</v>
      </c>
      <c r="B1774" s="72">
        <v>151.98525253</v>
      </c>
      <c r="C1774" s="72">
        <v>170.09700995</v>
      </c>
      <c r="F1774">
        <v>176.99412472</v>
      </c>
      <c r="G1774">
        <v>163.78895374000001</v>
      </c>
    </row>
    <row r="1775" spans="1:7" x14ac:dyDescent="0.3">
      <c r="A1775" s="89">
        <v>45933</v>
      </c>
      <c r="B1775" s="72">
        <v>152.44536675000001</v>
      </c>
      <c r="C1775" s="72">
        <v>170.09686224000001</v>
      </c>
      <c r="F1775">
        <v>177.09170351</v>
      </c>
      <c r="G1775">
        <v>164.07455823999999</v>
      </c>
    </row>
    <row r="1776" spans="1:7" x14ac:dyDescent="0.3">
      <c r="A1776" s="89">
        <v>45936</v>
      </c>
      <c r="B1776" s="72">
        <v>152.35734120000001</v>
      </c>
      <c r="C1776" s="72">
        <v>170.14368848999999</v>
      </c>
      <c r="F1776">
        <v>177.18933601000001</v>
      </c>
      <c r="G1776">
        <v>163.40031952000001</v>
      </c>
    </row>
    <row r="1777" spans="1:7" x14ac:dyDescent="0.3">
      <c r="A1777" s="89">
        <v>45937</v>
      </c>
      <c r="B1777" s="72">
        <v>152.04521195999999</v>
      </c>
      <c r="C1777" s="72">
        <v>169.70458162</v>
      </c>
      <c r="F1777">
        <v>177.28702239</v>
      </c>
      <c r="G1777">
        <v>160.83834439</v>
      </c>
    </row>
    <row r="1778" spans="1:7" x14ac:dyDescent="0.3">
      <c r="A1778" s="89">
        <v>45938</v>
      </c>
      <c r="B1778" s="72">
        <v>152.12600835999999</v>
      </c>
      <c r="C1778" s="72">
        <v>169.89154300000001</v>
      </c>
      <c r="F1778">
        <v>177.38476266999999</v>
      </c>
      <c r="G1778">
        <v>161.73602844000001</v>
      </c>
    </row>
    <row r="1779" spans="1:7" x14ac:dyDescent="0.3">
      <c r="A1779" s="89">
        <v>45939</v>
      </c>
      <c r="B1779" s="72">
        <v>151.95548543999999</v>
      </c>
      <c r="C1779" s="72">
        <v>169.96926932</v>
      </c>
      <c r="F1779">
        <v>177.48255682999999</v>
      </c>
      <c r="G1779">
        <v>161.23858437999999</v>
      </c>
    </row>
    <row r="1780" spans="1:7" x14ac:dyDescent="0.3">
      <c r="A1780" s="89">
        <v>45940</v>
      </c>
      <c r="B1780" s="72">
        <v>152.12600835999999</v>
      </c>
      <c r="C1780" s="72">
        <v>169.62373722000001</v>
      </c>
      <c r="F1780">
        <v>177.58040489000001</v>
      </c>
      <c r="G1780">
        <v>160.06907484999999</v>
      </c>
    </row>
    <row r="1781" spans="1:7" x14ac:dyDescent="0.3">
      <c r="A1781" s="89">
        <v>45943</v>
      </c>
      <c r="B1781" s="72">
        <v>151.81047717000001</v>
      </c>
      <c r="C1781" s="72">
        <v>169.43697277000001</v>
      </c>
      <c r="F1781">
        <v>177.67830683</v>
      </c>
      <c r="G1781">
        <v>161.32411440000001</v>
      </c>
    </row>
    <row r="1782" spans="1:7" x14ac:dyDescent="0.3">
      <c r="A1782" s="89">
        <v>45944</v>
      </c>
      <c r="B1782" s="72">
        <v>152.04436147000001</v>
      </c>
      <c r="C1782" s="72">
        <v>169.46381389999999</v>
      </c>
      <c r="F1782">
        <v>177.77626283000001</v>
      </c>
      <c r="G1782">
        <v>161.20991129000001</v>
      </c>
    </row>
    <row r="1783" spans="1:7" x14ac:dyDescent="0.3">
      <c r="A1783" s="89">
        <v>45945</v>
      </c>
      <c r="B1783" s="72">
        <v>152.49512032000001</v>
      </c>
      <c r="C1783" s="72">
        <v>169.92015788</v>
      </c>
      <c r="F1783">
        <v>177.87427273</v>
      </c>
      <c r="G1783">
        <v>162.25746914000001</v>
      </c>
    </row>
    <row r="1784" spans="1:7" x14ac:dyDescent="0.3">
      <c r="A1784" s="89">
        <v>45946</v>
      </c>
      <c r="B1784" s="72">
        <v>152.16470558</v>
      </c>
      <c r="C1784" s="72">
        <v>169.73443119000001</v>
      </c>
      <c r="F1784">
        <v>177.97233668999999</v>
      </c>
      <c r="G1784">
        <v>161.79819899</v>
      </c>
    </row>
    <row r="1785" spans="1:7" x14ac:dyDescent="0.3">
      <c r="A1785" s="89">
        <v>45947</v>
      </c>
      <c r="B1785" s="72">
        <v>152.13153653000001</v>
      </c>
      <c r="C1785" s="72">
        <v>169.55745862000001</v>
      </c>
      <c r="F1785">
        <v>178.07045471999999</v>
      </c>
      <c r="G1785">
        <v>163.16200287000001</v>
      </c>
    </row>
    <row r="1786" spans="1:7" x14ac:dyDescent="0.3">
      <c r="A1786" s="89">
        <v>45950</v>
      </c>
      <c r="B1786" s="72">
        <v>151.712671</v>
      </c>
      <c r="C1786" s="72">
        <v>170.05806494000001</v>
      </c>
      <c r="F1786">
        <v>178.16862681999999</v>
      </c>
      <c r="G1786">
        <v>164.42576951000001</v>
      </c>
    </row>
    <row r="1787" spans="1:7" x14ac:dyDescent="0.3">
      <c r="A1787" s="89">
        <v>45951</v>
      </c>
      <c r="B1787" s="72">
        <v>151.91381150999999</v>
      </c>
      <c r="C1787" s="72">
        <v>170.28974835</v>
      </c>
      <c r="F1787">
        <v>178.26685316000001</v>
      </c>
      <c r="G1787">
        <v>163.94313989</v>
      </c>
    </row>
    <row r="1788" spans="1:7" x14ac:dyDescent="0.3">
      <c r="A1788" s="89">
        <v>45952</v>
      </c>
      <c r="B1788" s="72">
        <v>151.72585357</v>
      </c>
      <c r="C1788" s="72">
        <v>170.95694498</v>
      </c>
      <c r="F1788">
        <v>178.36513357000001</v>
      </c>
      <c r="G1788">
        <v>164.83933339000001</v>
      </c>
    </row>
    <row r="1789" spans="1:7" x14ac:dyDescent="0.3">
      <c r="A1789" s="89">
        <v>45953</v>
      </c>
      <c r="B1789" s="72">
        <v>151.72330210999999</v>
      </c>
      <c r="C1789" s="72">
        <v>171.44659837</v>
      </c>
      <c r="F1789">
        <v>178.46346822999999</v>
      </c>
      <c r="G1789">
        <v>165.80442196000001</v>
      </c>
    </row>
    <row r="1790" spans="1:7" x14ac:dyDescent="0.3">
      <c r="A1790" s="89">
        <v>45954</v>
      </c>
      <c r="B1790" s="72">
        <v>152.18043961999999</v>
      </c>
      <c r="C1790" s="72">
        <v>172.1658372</v>
      </c>
      <c r="F1790">
        <v>178.56185694999999</v>
      </c>
      <c r="G1790">
        <v>166.31784103000001</v>
      </c>
    </row>
    <row r="1791" spans="1:7" x14ac:dyDescent="0.3">
      <c r="A1791" s="89">
        <v>45957</v>
      </c>
      <c r="B1791" s="72">
        <v>152.35946741999999</v>
      </c>
      <c r="C1791" s="72">
        <v>172.27110116</v>
      </c>
      <c r="F1791">
        <v>178.66029990999999</v>
      </c>
      <c r="G1791">
        <v>167.22455937000001</v>
      </c>
    </row>
    <row r="1792" spans="1:7" x14ac:dyDescent="0.3">
      <c r="A1792" s="89">
        <v>45958</v>
      </c>
      <c r="B1792" s="72">
        <v>152.42750649999999</v>
      </c>
      <c r="C1792" s="72">
        <v>172.01058226000001</v>
      </c>
      <c r="F1792">
        <v>178.7587973</v>
      </c>
      <c r="G1792">
        <v>167.74772956000001</v>
      </c>
    </row>
    <row r="1793" spans="1:7" x14ac:dyDescent="0.3">
      <c r="A1793" s="89">
        <v>45959</v>
      </c>
      <c r="B1793" s="72">
        <v>152.64905872</v>
      </c>
      <c r="C1793" s="72">
        <v>171.85538291</v>
      </c>
      <c r="F1793">
        <v>178.85734894000001</v>
      </c>
      <c r="G1793">
        <v>169.11770043999999</v>
      </c>
    </row>
    <row r="1794" spans="1:7" x14ac:dyDescent="0.3">
      <c r="A1794" s="89">
        <v>45960</v>
      </c>
      <c r="B1794" s="72">
        <v>152.47938629000001</v>
      </c>
      <c r="C1794" s="72">
        <v>171.68385859</v>
      </c>
      <c r="F1794">
        <v>178.95595481999999</v>
      </c>
      <c r="G1794">
        <v>169.28529012000001</v>
      </c>
    </row>
    <row r="1795" spans="1:7" x14ac:dyDescent="0.3">
      <c r="A1795" s="89">
        <v>45961</v>
      </c>
      <c r="B1795" s="72">
        <v>152.81490396000001</v>
      </c>
      <c r="C1795" s="72">
        <v>172.04299906</v>
      </c>
      <c r="F1795">
        <v>179.05461513</v>
      </c>
      <c r="G1795">
        <v>170.15027319000001</v>
      </c>
    </row>
    <row r="1796" spans="1:7" x14ac:dyDescent="0.3">
      <c r="A1796" s="89">
        <v>45964</v>
      </c>
      <c r="B1796" s="72">
        <v>152.72517743</v>
      </c>
      <c r="C1796" s="72">
        <v>171.96367823</v>
      </c>
      <c r="F1796">
        <v>179.15332985000001</v>
      </c>
      <c r="G1796">
        <v>171.19002559</v>
      </c>
    </row>
    <row r="1797" spans="1:7" x14ac:dyDescent="0.3">
      <c r="A1797" s="89">
        <v>45965</v>
      </c>
      <c r="B1797" s="72">
        <v>152.64268006</v>
      </c>
      <c r="C1797" s="72">
        <v>171.81262269999999</v>
      </c>
      <c r="F1797">
        <v>179.25209900999999</v>
      </c>
      <c r="G1797">
        <v>171.47443537999999</v>
      </c>
    </row>
    <row r="1798" spans="1:7" x14ac:dyDescent="0.3">
      <c r="A1798" s="89">
        <v>45966</v>
      </c>
      <c r="B1798" s="72">
        <v>152.69285887000001</v>
      </c>
      <c r="C1798" s="72">
        <v>172.08455875999999</v>
      </c>
      <c r="F1798">
        <v>179.35092258</v>
      </c>
      <c r="G1798">
        <v>174.42166538999999</v>
      </c>
    </row>
    <row r="1799" spans="1:7" x14ac:dyDescent="0.3">
      <c r="A1799" s="89">
        <v>45967</v>
      </c>
      <c r="B1799" s="72">
        <v>152.77620673999999</v>
      </c>
      <c r="C1799" s="72">
        <v>172.48142161999999</v>
      </c>
      <c r="F1799">
        <v>179.44980057999999</v>
      </c>
      <c r="G1799">
        <v>174.47194571</v>
      </c>
    </row>
    <row r="1800" spans="1:7" x14ac:dyDescent="0.3">
      <c r="A1800" s="89">
        <v>45968</v>
      </c>
      <c r="B1800" s="72">
        <v>152.94332771000001</v>
      </c>
      <c r="C1800" s="72">
        <v>172.80329728000001</v>
      </c>
      <c r="F1800">
        <v>179.54873318</v>
      </c>
      <c r="G1800">
        <v>175.29675230999999</v>
      </c>
    </row>
    <row r="1801" spans="1:7" x14ac:dyDescent="0.3">
      <c r="A1801" s="89">
        <v>45971</v>
      </c>
      <c r="B1801" s="72">
        <v>152.79279126</v>
      </c>
      <c r="C1801" s="72">
        <v>173.12888140999999</v>
      </c>
      <c r="F1801">
        <v>179.64772038999999</v>
      </c>
      <c r="G1801">
        <v>176.65506051</v>
      </c>
    </row>
    <row r="1802" spans="1:7" x14ac:dyDescent="0.3">
      <c r="A1802" s="89">
        <v>45972</v>
      </c>
      <c r="B1802" s="72">
        <v>152.77663197999999</v>
      </c>
      <c r="C1802" s="72">
        <v>173.97642328000001</v>
      </c>
      <c r="F1802">
        <v>179.74676202000001</v>
      </c>
      <c r="G1802">
        <v>179.48970312</v>
      </c>
    </row>
    <row r="1803" spans="1:7" x14ac:dyDescent="0.3">
      <c r="A1803" s="89">
        <v>45973</v>
      </c>
      <c r="B1803" s="72">
        <v>152.96288894</v>
      </c>
      <c r="C1803" s="72">
        <v>174.46738409</v>
      </c>
      <c r="F1803">
        <v>179.84585824999999</v>
      </c>
      <c r="G1803">
        <v>179.35805719999999</v>
      </c>
    </row>
    <row r="1804" spans="1:7" x14ac:dyDescent="0.3">
      <c r="A1804" s="89">
        <v>45974</v>
      </c>
      <c r="B1804" s="72">
        <v>152.70859290999999</v>
      </c>
      <c r="C1804" s="72">
        <v>174.2603671</v>
      </c>
      <c r="F1804">
        <v>179.94500926000001</v>
      </c>
      <c r="G1804">
        <v>178.82274645999999</v>
      </c>
    </row>
    <row r="1805" spans="1:7" x14ac:dyDescent="0.3">
      <c r="A1805" s="89">
        <v>45975</v>
      </c>
      <c r="B1805" s="72">
        <v>153.79891903000001</v>
      </c>
      <c r="C1805" s="72">
        <v>174.5133056</v>
      </c>
      <c r="F1805">
        <v>180.04421486999999</v>
      </c>
      <c r="G1805">
        <v>179.47842731</v>
      </c>
    </row>
    <row r="1806" spans="1:7" x14ac:dyDescent="0.3">
      <c r="A1806" s="89">
        <v>45978</v>
      </c>
      <c r="B1806" s="72">
        <v>153.78913840999999</v>
      </c>
      <c r="C1806" s="72">
        <v>174.21827571</v>
      </c>
      <c r="F1806">
        <v>180.14347509000001</v>
      </c>
      <c r="G1806">
        <v>178.62988576000001</v>
      </c>
    </row>
    <row r="1807" spans="1:7" x14ac:dyDescent="0.3">
      <c r="A1807" s="89">
        <v>45979</v>
      </c>
      <c r="B1807" s="72">
        <v>153.76447425000001</v>
      </c>
      <c r="C1807" s="72">
        <v>174.2999331</v>
      </c>
      <c r="F1807">
        <v>180.24279007999999</v>
      </c>
      <c r="G1807">
        <v>178.09419954000001</v>
      </c>
    </row>
    <row r="1808" spans="1:7" x14ac:dyDescent="0.3">
      <c r="A1808" s="89">
        <v>45980</v>
      </c>
      <c r="B1808" s="72">
        <v>153.92223985000001</v>
      </c>
      <c r="C1808" s="72">
        <v>174.71200967999999</v>
      </c>
      <c r="F1808">
        <v>180.34215986000001</v>
      </c>
      <c r="G1808">
        <v>176.79541076000001</v>
      </c>
    </row>
    <row r="1809" spans="1:7" x14ac:dyDescent="0.3">
      <c r="A1809" s="89">
        <v>45981</v>
      </c>
    </row>
    <row r="1810" spans="1:7" x14ac:dyDescent="0.3">
      <c r="A1810" s="89">
        <v>45982</v>
      </c>
      <c r="B1810" s="72">
        <v>154.17015721000001</v>
      </c>
      <c r="C1810" s="72">
        <v>174.76834690999999</v>
      </c>
      <c r="F1810">
        <v>180.44158442</v>
      </c>
      <c r="G1810">
        <v>176.10070264000001</v>
      </c>
    </row>
    <row r="1811" spans="1:7" x14ac:dyDescent="0.3">
      <c r="A1811" s="89">
        <v>45985</v>
      </c>
      <c r="B1811" s="72">
        <v>154.20545247999999</v>
      </c>
      <c r="C1811" s="72">
        <v>174.83756063000001</v>
      </c>
      <c r="F1811">
        <v>180.54106375000001</v>
      </c>
      <c r="G1811">
        <v>176.67810138999999</v>
      </c>
    </row>
    <row r="1812" spans="1:7" x14ac:dyDescent="0.3">
      <c r="A1812" s="89">
        <v>45986</v>
      </c>
      <c r="B1812" s="72">
        <v>154.41594835999999</v>
      </c>
      <c r="C1812" s="72">
        <v>175.36730768999999</v>
      </c>
      <c r="F1812">
        <v>180.64059804999999</v>
      </c>
      <c r="G1812">
        <v>177.39790984999999</v>
      </c>
    </row>
    <row r="1813" spans="1:7" x14ac:dyDescent="0.3">
      <c r="A1813" s="89">
        <v>45987</v>
      </c>
      <c r="B1813" s="72">
        <v>153.85845322</v>
      </c>
      <c r="C1813" s="72">
        <v>175.68809114000001</v>
      </c>
      <c r="F1813">
        <v>180.74018713000001</v>
      </c>
      <c r="G1813">
        <v>180.40717387000001</v>
      </c>
    </row>
    <row r="1814" spans="1:7" x14ac:dyDescent="0.3">
      <c r="A1814" s="89">
        <v>45988</v>
      </c>
      <c r="B1814" s="72">
        <v>154.55712943</v>
      </c>
      <c r="C1814" s="72">
        <v>175.70153253000001</v>
      </c>
      <c r="F1814">
        <v>180.83983117</v>
      </c>
      <c r="G1814">
        <v>180.18509392999999</v>
      </c>
    </row>
    <row r="1815" spans="1:7" x14ac:dyDescent="0.3">
      <c r="A1815" s="89">
        <v>45989</v>
      </c>
      <c r="B1815" s="72">
        <v>155.65681092</v>
      </c>
      <c r="C1815" s="72">
        <v>175.55472331000001</v>
      </c>
      <c r="F1815">
        <v>180.93953016</v>
      </c>
      <c r="G1815">
        <v>180.99564362000001</v>
      </c>
    </row>
    <row r="1816" spans="1:7" x14ac:dyDescent="0.3">
      <c r="A1816" s="89">
        <v>45992</v>
      </c>
      <c r="B1816" s="72">
        <v>155.64915653</v>
      </c>
      <c r="C1816" s="72">
        <v>175.38475761000001</v>
      </c>
      <c r="F1816">
        <v>181.03928411999999</v>
      </c>
      <c r="G1816">
        <v>180.47097151</v>
      </c>
    </row>
    <row r="1817" spans="1:7" x14ac:dyDescent="0.3">
      <c r="A1817" s="89">
        <v>45993</v>
      </c>
      <c r="B1817" s="72">
        <v>155.99147811</v>
      </c>
      <c r="C1817" s="72">
        <v>176.12018272</v>
      </c>
      <c r="F1817">
        <v>181.13909303</v>
      </c>
      <c r="G1817">
        <v>183.29417900999999</v>
      </c>
    </row>
    <row r="1818" spans="1:7" x14ac:dyDescent="0.3">
      <c r="A1818" s="89">
        <v>45994</v>
      </c>
      <c r="B1818" s="72">
        <v>155.94512649000001</v>
      </c>
      <c r="C1818" s="72">
        <v>176.63618982</v>
      </c>
      <c r="F1818">
        <v>181.23895690000001</v>
      </c>
      <c r="G1818">
        <v>184.04847482</v>
      </c>
    </row>
    <row r="1819" spans="1:7" x14ac:dyDescent="0.3">
      <c r="A1819" s="89">
        <v>45995</v>
      </c>
      <c r="B1819" s="72">
        <v>156.31678991999999</v>
      </c>
      <c r="C1819" s="72">
        <v>177.04970041000001</v>
      </c>
      <c r="F1819">
        <v>181.33887591000001</v>
      </c>
      <c r="G1819">
        <v>187.12108136000001</v>
      </c>
    </row>
    <row r="1820" spans="1:7" x14ac:dyDescent="0.3">
      <c r="A1820" s="89">
        <v>45996</v>
      </c>
      <c r="B1820" s="72">
        <v>156.07907840999999</v>
      </c>
      <c r="C1820" s="72">
        <v>175.14660193</v>
      </c>
      <c r="F1820">
        <v>181.43884987999999</v>
      </c>
      <c r="G1820">
        <v>179.05819579999999</v>
      </c>
    </row>
    <row r="1821" spans="1:7" x14ac:dyDescent="0.3">
      <c r="A1821" s="89">
        <v>45999</v>
      </c>
      <c r="B1821" s="72">
        <v>156.38993192000001</v>
      </c>
      <c r="C1821" s="72">
        <v>175.26570186999999</v>
      </c>
      <c r="F1821">
        <v>181.53887899</v>
      </c>
      <c r="G1821">
        <v>179.98901319999999</v>
      </c>
    </row>
    <row r="1822" spans="1:7" x14ac:dyDescent="0.3">
      <c r="A1822" s="89">
        <v>46000</v>
      </c>
      <c r="B1822" s="72">
        <v>156.30190637000001</v>
      </c>
      <c r="C1822" s="72">
        <v>174.71476881999999</v>
      </c>
      <c r="F1822">
        <v>181.63896324000001</v>
      </c>
      <c r="G1822">
        <v>179.75428067999999</v>
      </c>
    </row>
    <row r="1823" spans="1:7" x14ac:dyDescent="0.3">
      <c r="A1823" s="89">
        <v>46001</v>
      </c>
      <c r="B1823" s="72">
        <v>156.33635115000001</v>
      </c>
      <c r="C1823" s="72">
        <v>174.61436673</v>
      </c>
      <c r="F1823">
        <v>181.73910280000001</v>
      </c>
      <c r="G1823">
        <v>180.99887504</v>
      </c>
    </row>
    <row r="1824" spans="1:7" x14ac:dyDescent="0.3">
      <c r="A1824" s="89">
        <v>46002</v>
      </c>
      <c r="B1824" s="72">
        <v>156.40949315</v>
      </c>
      <c r="C1824" s="72">
        <v>175.44768142000001</v>
      </c>
      <c r="F1824">
        <v>181.83929749999999</v>
      </c>
      <c r="G1824">
        <v>181.12873457000001</v>
      </c>
    </row>
    <row r="1825" spans="1:7" x14ac:dyDescent="0.3">
      <c r="A1825" s="89">
        <v>46003</v>
      </c>
      <c r="B1825" s="72">
        <v>156.74330985</v>
      </c>
      <c r="C1825" s="72">
        <v>175.84304123999999</v>
      </c>
      <c r="F1825">
        <v>181.93954751000001</v>
      </c>
      <c r="G1825">
        <v>182.92338583</v>
      </c>
    </row>
    <row r="1826" spans="1:7" x14ac:dyDescent="0.3">
      <c r="A1826" s="89">
        <v>46006</v>
      </c>
      <c r="B1826" s="72">
        <v>156.92659008999999</v>
      </c>
      <c r="C1826" s="72">
        <v>176.08439641000001</v>
      </c>
      <c r="F1826">
        <v>182.03985266000001</v>
      </c>
      <c r="G1826">
        <v>184.87517020000001</v>
      </c>
    </row>
    <row r="1827" spans="1:7" x14ac:dyDescent="0.3">
      <c r="A1827" s="89">
        <v>46007</v>
      </c>
      <c r="B1827" s="72">
        <v>156.98102134999999</v>
      </c>
      <c r="C1827" s="72">
        <v>175.55377204000001</v>
      </c>
      <c r="F1827">
        <v>182.14021313000001</v>
      </c>
      <c r="G1827">
        <v>180.43327549</v>
      </c>
    </row>
    <row r="1828" spans="1:7" x14ac:dyDescent="0.3">
      <c r="A1828" s="89">
        <v>46008</v>
      </c>
      <c r="B1828" s="72">
        <v>156.78625951000001</v>
      </c>
      <c r="C1828" s="72">
        <v>174.13452050000001</v>
      </c>
      <c r="F1828">
        <v>182.24062891</v>
      </c>
      <c r="G1828">
        <v>179.01029353000001</v>
      </c>
    </row>
    <row r="1829" spans="1:7" x14ac:dyDescent="0.3">
      <c r="A1829" s="89">
        <v>46009</v>
      </c>
      <c r="B1829" s="72">
        <v>157.21745712000001</v>
      </c>
      <c r="C1829" s="72">
        <v>174.3164554</v>
      </c>
      <c r="F1829">
        <v>182.34110018999999</v>
      </c>
      <c r="G1829">
        <v>179.68852598999999</v>
      </c>
    </row>
    <row r="1830" spans="1:7" x14ac:dyDescent="0.3">
      <c r="A1830" s="89">
        <v>46010</v>
      </c>
      <c r="B1830" s="72">
        <v>157.65248194</v>
      </c>
      <c r="C1830" s="72">
        <v>175.04356849000001</v>
      </c>
      <c r="F1830">
        <v>182.44162678000001</v>
      </c>
      <c r="G1830">
        <v>180.31396355999999</v>
      </c>
    </row>
    <row r="1831" spans="1:7" x14ac:dyDescent="0.3">
      <c r="A1831" s="89">
        <v>46013</v>
      </c>
      <c r="B1831" s="72">
        <v>158.83253457999999</v>
      </c>
      <c r="C1831" s="72">
        <v>174.56982593999999</v>
      </c>
      <c r="F1831">
        <v>182.54220887</v>
      </c>
      <c r="G1831">
        <v>179.93692374</v>
      </c>
    </row>
    <row r="1832" spans="1:7" x14ac:dyDescent="0.3">
      <c r="A1832" s="89">
        <v>46014</v>
      </c>
      <c r="B1832" s="72">
        <v>159.68557444000001</v>
      </c>
      <c r="C1832" s="72">
        <v>174.85822769999999</v>
      </c>
      <c r="F1832">
        <v>182.64284627999999</v>
      </c>
      <c r="G1832">
        <v>182.57004683</v>
      </c>
    </row>
    <row r="1833" spans="1:7" x14ac:dyDescent="0.3">
      <c r="A1833" s="89">
        <v>46015</v>
      </c>
      <c r="C1833" s="72">
        <v>174.89494712999999</v>
      </c>
      <c r="F1833">
        <v>182.74353918</v>
      </c>
    </row>
    <row r="1834" spans="1:7" x14ac:dyDescent="0.3">
      <c r="A1834" s="89">
        <v>46016</v>
      </c>
    </row>
    <row r="1835" spans="1:7" x14ac:dyDescent="0.3">
      <c r="A1835" s="89">
        <v>46017</v>
      </c>
      <c r="B1835" s="72">
        <v>160.55349785000001</v>
      </c>
      <c r="C1835" s="72">
        <v>175.45740294000001</v>
      </c>
      <c r="F1835">
        <v>182.84428757000001</v>
      </c>
      <c r="G1835">
        <v>183.0716098</v>
      </c>
    </row>
    <row r="1836" spans="1:7" x14ac:dyDescent="0.3">
      <c r="A1836" s="89">
        <v>46020</v>
      </c>
      <c r="B1836" s="72">
        <v>160.41486824</v>
      </c>
      <c r="C1836" s="72">
        <v>175.83471716</v>
      </c>
      <c r="F1836">
        <v>182.94509163999999</v>
      </c>
      <c r="G1836">
        <v>182.60926753000001</v>
      </c>
    </row>
    <row r="1837" spans="1:7" x14ac:dyDescent="0.3">
      <c r="A1837" s="89">
        <v>46021</v>
      </c>
      <c r="B1837" s="72">
        <v>160.54286673999999</v>
      </c>
      <c r="C1837" s="72">
        <v>176.01070797</v>
      </c>
      <c r="F1837">
        <v>183.04595119999999</v>
      </c>
      <c r="G1837">
        <v>183.33186365</v>
      </c>
    </row>
    <row r="1838" spans="1:7" x14ac:dyDescent="0.3">
      <c r="A1838" s="89">
        <v>46022</v>
      </c>
      <c r="C1838" s="72">
        <v>176.09221316</v>
      </c>
      <c r="F1838">
        <v>183.14686642999999</v>
      </c>
    </row>
    <row r="1839" spans="1:7" x14ac:dyDescent="0.3">
      <c r="A1839" s="89">
        <v>46023</v>
      </c>
    </row>
    <row r="1840" spans="1:7" x14ac:dyDescent="0.3">
      <c r="A1840" s="89">
        <v>46024</v>
      </c>
      <c r="B1840" s="72">
        <v>160.69510416</v>
      </c>
      <c r="C1840" s="72">
        <v>176.43021071000001</v>
      </c>
      <c r="F1840">
        <v>183.24783715999999</v>
      </c>
      <c r="G1840">
        <v>182.6643267</v>
      </c>
    </row>
    <row r="1841" spans="1:7" x14ac:dyDescent="0.3">
      <c r="A1841" s="89">
        <v>46027</v>
      </c>
      <c r="B1841" s="72">
        <v>160.86690282000001</v>
      </c>
      <c r="C1841" s="72">
        <v>176.03744085</v>
      </c>
      <c r="F1841">
        <v>183.34886356000001</v>
      </c>
      <c r="G1841">
        <v>184.17884638000001</v>
      </c>
    </row>
    <row r="1842" spans="1:7" x14ac:dyDescent="0.3">
      <c r="A1842" s="89">
        <v>46028</v>
      </c>
      <c r="B1842" s="72">
        <v>161.10163761999999</v>
      </c>
      <c r="C1842" s="72">
        <v>175.59566798</v>
      </c>
      <c r="F1842">
        <v>183.44994581</v>
      </c>
      <c r="G1842">
        <v>186.22023417</v>
      </c>
    </row>
    <row r="1843" spans="1:7" x14ac:dyDescent="0.3">
      <c r="A1843" s="89">
        <v>46029</v>
      </c>
      <c r="B1843" s="72">
        <v>160.78780739999999</v>
      </c>
      <c r="C1843" s="72">
        <v>175.5845885</v>
      </c>
      <c r="F1843">
        <v>183.55108372999999</v>
      </c>
      <c r="G1843">
        <v>184.29886375999999</v>
      </c>
    </row>
    <row r="1844" spans="1:7" x14ac:dyDescent="0.3">
      <c r="A1844" s="89">
        <v>46030</v>
      </c>
      <c r="B1844" s="72">
        <v>160.85074354</v>
      </c>
      <c r="C1844" s="72">
        <v>175.76633683</v>
      </c>
      <c r="F1844">
        <v>183.65227733</v>
      </c>
      <c r="G1844">
        <v>185.39258301999999</v>
      </c>
    </row>
    <row r="1845" spans="1:7" x14ac:dyDescent="0.3">
      <c r="A1845" s="89">
        <v>46031</v>
      </c>
      <c r="B1845" s="72">
        <v>161.14458728</v>
      </c>
      <c r="C1845" s="72">
        <v>175.48137173000001</v>
      </c>
      <c r="F1845">
        <v>183.75352677999999</v>
      </c>
      <c r="G1845">
        <v>185.88620399999999</v>
      </c>
    </row>
    <row r="1846" spans="1:7" x14ac:dyDescent="0.3">
      <c r="A1846" s="89">
        <v>46034</v>
      </c>
      <c r="B1846" s="72">
        <v>161.08632882000001</v>
      </c>
      <c r="C1846" s="72">
        <v>175.5044115</v>
      </c>
      <c r="F1846">
        <v>183.85483207999999</v>
      </c>
      <c r="G1846">
        <v>185.63592883999999</v>
      </c>
    </row>
    <row r="1847" spans="1:7" x14ac:dyDescent="0.3">
      <c r="A1847" s="89">
        <v>46035</v>
      </c>
      <c r="B1847" s="72">
        <v>161.41674355999999</v>
      </c>
      <c r="C1847" s="72">
        <v>175.48728546000001</v>
      </c>
      <c r="F1847">
        <v>183.95619323</v>
      </c>
      <c r="G1847">
        <v>184.29637192999999</v>
      </c>
    </row>
    <row r="1848" spans="1:7" x14ac:dyDescent="0.3">
      <c r="A1848" s="89">
        <v>46036</v>
      </c>
      <c r="B1848" s="72">
        <v>161.50264289</v>
      </c>
      <c r="C1848" s="72">
        <v>174.74405956999999</v>
      </c>
      <c r="F1848">
        <v>184.05761022999999</v>
      </c>
      <c r="G1848">
        <v>187.90659898999999</v>
      </c>
    </row>
    <row r="1849" spans="1:7" x14ac:dyDescent="0.3">
      <c r="A1849" s="89">
        <v>46037</v>
      </c>
      <c r="B1849" s="72">
        <v>161.78330406000001</v>
      </c>
      <c r="C1849" s="72">
        <v>174.91180918000001</v>
      </c>
      <c r="F1849">
        <v>184.15908309</v>
      </c>
      <c r="G1849">
        <v>188.38714640000001</v>
      </c>
    </row>
    <row r="1850" spans="1:7" x14ac:dyDescent="0.3">
      <c r="A1850" s="89">
        <v>46038</v>
      </c>
      <c r="B1850" s="72">
        <v>161.98827177000001</v>
      </c>
      <c r="C1850" s="72">
        <v>174.79935681000001</v>
      </c>
      <c r="F1850">
        <v>184.26061197000001</v>
      </c>
      <c r="G1850">
        <v>187.51291284999999</v>
      </c>
    </row>
    <row r="1851" spans="1:7" x14ac:dyDescent="0.3">
      <c r="A1851" s="89">
        <v>46041</v>
      </c>
      <c r="B1851" s="72">
        <v>162.16177139999999</v>
      </c>
      <c r="C1851" s="72">
        <v>174.78797559</v>
      </c>
      <c r="F1851">
        <v>184.36219689000001</v>
      </c>
      <c r="G1851">
        <v>187.56899605999999</v>
      </c>
    </row>
    <row r="1852" spans="1:7" x14ac:dyDescent="0.3">
      <c r="A1852" s="89">
        <v>46042</v>
      </c>
      <c r="B1852" s="72">
        <v>162.05205839000001</v>
      </c>
      <c r="C1852" s="72">
        <v>174.68444074000001</v>
      </c>
      <c r="F1852">
        <v>184.46383764999999</v>
      </c>
      <c r="G1852">
        <v>189.19338375000001</v>
      </c>
    </row>
    <row r="1853" spans="1:7" x14ac:dyDescent="0.3">
      <c r="A1853" s="89">
        <v>46043</v>
      </c>
      <c r="B1853" s="72">
        <v>162.11627027</v>
      </c>
      <c r="C1853" s="72">
        <v>175.01462649000001</v>
      </c>
      <c r="F1853">
        <v>184.56553443999999</v>
      </c>
      <c r="G1853">
        <v>195.49665156</v>
      </c>
    </row>
    <row r="1854" spans="1:7" x14ac:dyDescent="0.3">
      <c r="A1854" s="89">
        <v>46044</v>
      </c>
      <c r="B1854" s="72">
        <v>162.45178794</v>
      </c>
      <c r="C1854" s="72">
        <v>175.591656</v>
      </c>
      <c r="F1854">
        <v>184.66728745</v>
      </c>
      <c r="G1854">
        <v>199.78928689</v>
      </c>
    </row>
    <row r="1855" spans="1:7" x14ac:dyDescent="0.3">
      <c r="A1855" s="89">
        <v>46045</v>
      </c>
      <c r="B1855" s="72">
        <v>163.35883380999999</v>
      </c>
      <c r="C1855" s="72">
        <v>176.21390224000001</v>
      </c>
      <c r="F1855">
        <v>184.76909648</v>
      </c>
      <c r="G1855">
        <v>203.50904062000001</v>
      </c>
    </row>
    <row r="1856" spans="1:7" x14ac:dyDescent="0.3">
      <c r="A1856" s="89">
        <v>46048</v>
      </c>
      <c r="B1856" s="72">
        <v>163.54509077</v>
      </c>
      <c r="C1856" s="72">
        <v>176.54400755</v>
      </c>
      <c r="F1856">
        <v>184.87096172</v>
      </c>
      <c r="G1856">
        <v>203.35218058000001</v>
      </c>
    </row>
    <row r="1857" spans="1:7" x14ac:dyDescent="0.3">
      <c r="A1857" s="89">
        <v>46049</v>
      </c>
      <c r="B1857" s="72">
        <v>163.29717339999999</v>
      </c>
      <c r="C1857" s="72">
        <v>177.05121803</v>
      </c>
      <c r="F1857">
        <v>184.97288298999999</v>
      </c>
      <c r="G1857">
        <v>206.99144484000001</v>
      </c>
    </row>
    <row r="1858" spans="1:7" x14ac:dyDescent="0.3">
      <c r="A1858" s="89">
        <v>46050</v>
      </c>
      <c r="B1858" s="72">
        <v>163.65778048000001</v>
      </c>
      <c r="C1858" s="72">
        <v>177.38593642000001</v>
      </c>
      <c r="F1858">
        <v>185.07486047</v>
      </c>
      <c r="G1858">
        <v>210.14539421000001</v>
      </c>
    </row>
    <row r="1859" spans="1:7" x14ac:dyDescent="0.3">
      <c r="A1859" s="89">
        <v>46051</v>
      </c>
      <c r="B1859" s="72">
        <v>163.4221952</v>
      </c>
      <c r="C1859" s="72">
        <v>177.85073704999999</v>
      </c>
      <c r="F1859">
        <v>185.17689415000001</v>
      </c>
      <c r="G1859">
        <v>208.37346524</v>
      </c>
    </row>
    <row r="1860" spans="1:7" x14ac:dyDescent="0.3">
      <c r="A1860" s="89">
        <v>46052</v>
      </c>
      <c r="B1860" s="72">
        <v>164.18635902</v>
      </c>
      <c r="C1860" s="72">
        <v>177.85058491999999</v>
      </c>
      <c r="F1860">
        <v>185.27898422999999</v>
      </c>
      <c r="G1860">
        <v>206.35969237</v>
      </c>
    </row>
    <row r="1861" spans="1:7" x14ac:dyDescent="0.3">
      <c r="A1861" s="89">
        <v>46055</v>
      </c>
      <c r="B1861" s="72">
        <v>163.85084135</v>
      </c>
      <c r="C1861" s="72">
        <v>177.61380821</v>
      </c>
      <c r="F1861">
        <v>185.38113050999999</v>
      </c>
      <c r="G1861">
        <v>207.98620779000001</v>
      </c>
    </row>
    <row r="1862" spans="1:7" x14ac:dyDescent="0.3">
      <c r="A1862" s="89">
        <v>46056</v>
      </c>
      <c r="B1862" s="72">
        <v>164.01413511999999</v>
      </c>
      <c r="C1862" s="72">
        <v>177.66625354999999</v>
      </c>
      <c r="F1862">
        <v>185.48333317999999</v>
      </c>
      <c r="G1862">
        <v>211.26430482999999</v>
      </c>
    </row>
    <row r="1863" spans="1:7" x14ac:dyDescent="0.3">
      <c r="A1863" s="89">
        <v>46057</v>
      </c>
      <c r="B1863" s="72">
        <v>163.63779400000001</v>
      </c>
      <c r="C1863" s="72">
        <v>177.48500122999999</v>
      </c>
      <c r="F1863">
        <v>185.58559205</v>
      </c>
      <c r="G1863">
        <v>206.75147834000001</v>
      </c>
    </row>
    <row r="1864" spans="1:7" x14ac:dyDescent="0.3">
      <c r="A1864" s="89">
        <v>46058</v>
      </c>
      <c r="B1864" s="72">
        <v>163.62035899</v>
      </c>
      <c r="C1864" s="72">
        <v>177.52604940000001</v>
      </c>
      <c r="F1864">
        <v>185.68790731999999</v>
      </c>
      <c r="G1864">
        <v>207.22824818999999</v>
      </c>
    </row>
    <row r="1865" spans="1:7" x14ac:dyDescent="0.3">
      <c r="A1865" s="89">
        <v>46059</v>
      </c>
      <c r="B1865" s="72">
        <v>163.59399385</v>
      </c>
      <c r="C1865" s="72">
        <v>177.31125939</v>
      </c>
      <c r="F1865">
        <v>185.79027895999999</v>
      </c>
      <c r="G1865">
        <v>208.16414026999999</v>
      </c>
    </row>
    <row r="1866" spans="1:7" x14ac:dyDescent="0.3">
      <c r="A1866" s="89">
        <v>46062</v>
      </c>
      <c r="B1866" s="72">
        <v>163.44090593999999</v>
      </c>
      <c r="C1866" s="72">
        <v>177.41600991999999</v>
      </c>
      <c r="F1866">
        <v>185.89270718</v>
      </c>
      <c r="G1866">
        <v>211.90913087000001</v>
      </c>
    </row>
    <row r="1867" spans="1:7" x14ac:dyDescent="0.3">
      <c r="A1867" s="89">
        <v>46063</v>
      </c>
      <c r="B1867" s="72">
        <v>163.03054528999999</v>
      </c>
      <c r="C1867" s="72">
        <v>177.55439211000001</v>
      </c>
      <c r="F1867">
        <v>185.99519178</v>
      </c>
      <c r="G1867">
        <v>211.55433546</v>
      </c>
    </row>
    <row r="1868" spans="1:7" x14ac:dyDescent="0.3">
      <c r="A1868" s="89">
        <v>46064</v>
      </c>
      <c r="B1868" s="72">
        <v>163.15003891000001</v>
      </c>
      <c r="C1868" s="72">
        <v>177.79135640999999</v>
      </c>
      <c r="F1868">
        <v>186.09773294999999</v>
      </c>
      <c r="G1868">
        <v>215.84368248000001</v>
      </c>
    </row>
    <row r="1869" spans="1:7" x14ac:dyDescent="0.3">
      <c r="A1869" s="89">
        <v>46065</v>
      </c>
      <c r="B1869" s="72">
        <v>162.99312380000001</v>
      </c>
      <c r="C1869" s="72">
        <v>178.14490889000001</v>
      </c>
      <c r="F1869">
        <v>186.20033068000001</v>
      </c>
      <c r="G1869">
        <v>213.64461542999999</v>
      </c>
    </row>
    <row r="1870" spans="1:7" x14ac:dyDescent="0.3">
      <c r="A1870" s="89">
        <v>46066</v>
      </c>
      <c r="B1870" s="72">
        <v>163.83170536</v>
      </c>
      <c r="C1870" s="72">
        <v>178.60491492</v>
      </c>
      <c r="F1870">
        <v>186.30298497000001</v>
      </c>
      <c r="G1870">
        <v>212.16303567</v>
      </c>
    </row>
    <row r="1871" spans="1:7" x14ac:dyDescent="0.3">
      <c r="A1871" s="89">
        <v>46069</v>
      </c>
    </row>
    <row r="1872" spans="1:7" x14ac:dyDescent="0.3">
      <c r="A1872" s="89">
        <v>46070</v>
      </c>
    </row>
    <row r="1873" spans="1:7" x14ac:dyDescent="0.3">
      <c r="A1873" s="89">
        <v>46071</v>
      </c>
      <c r="B1873" s="72">
        <v>163.81852279</v>
      </c>
      <c r="C1873" s="72">
        <v>178.96442881999999</v>
      </c>
      <c r="F1873">
        <v>186.40569583000001</v>
      </c>
      <c r="G1873">
        <v>211.65330315</v>
      </c>
    </row>
    <row r="1874" spans="1:7" x14ac:dyDescent="0.3">
      <c r="A1874" s="89">
        <v>46072</v>
      </c>
      <c r="B1874" s="72">
        <v>163.92908628000001</v>
      </c>
      <c r="C1874" s="72">
        <v>178.81418407999999</v>
      </c>
      <c r="F1874">
        <v>186.50846326000001</v>
      </c>
      <c r="G1874">
        <v>214.51846212000001</v>
      </c>
    </row>
    <row r="1875" spans="1:7" x14ac:dyDescent="0.3">
      <c r="A1875" s="89">
        <v>46073</v>
      </c>
      <c r="B1875" s="72">
        <v>164.52400291000001</v>
      </c>
      <c r="C1875" s="72">
        <v>179.32844143</v>
      </c>
      <c r="F1875">
        <v>186.61128743</v>
      </c>
      <c r="G1875">
        <v>216.79410454000001</v>
      </c>
    </row>
    <row r="1876" spans="1:7" x14ac:dyDescent="0.3">
      <c r="A1876" s="89">
        <v>46076</v>
      </c>
      <c r="B1876" s="72">
        <v>164.35858292</v>
      </c>
      <c r="C1876" s="72">
        <v>179.44172198999999</v>
      </c>
      <c r="F1876">
        <v>186.71416816000001</v>
      </c>
      <c r="G1876">
        <v>214.88150673000001</v>
      </c>
    </row>
    <row r="1877" spans="1:7" x14ac:dyDescent="0.3">
      <c r="A1877" s="89">
        <v>46077</v>
      </c>
      <c r="B1877" s="72">
        <v>164.46872116</v>
      </c>
      <c r="C1877" s="72">
        <v>179.95611378000001</v>
      </c>
      <c r="F1877">
        <v>186.81710563999999</v>
      </c>
      <c r="G1877">
        <v>217.88183885999999</v>
      </c>
    </row>
    <row r="1878" spans="1:7" x14ac:dyDescent="0.3">
      <c r="A1878" s="89">
        <v>46078</v>
      </c>
      <c r="B1878" s="72">
        <v>164.86547400000001</v>
      </c>
      <c r="C1878" s="72">
        <v>180.37578250999999</v>
      </c>
      <c r="F1878">
        <v>186.92009985999999</v>
      </c>
      <c r="G1878">
        <v>217.60541658</v>
      </c>
    </row>
    <row r="1879" spans="1:7" x14ac:dyDescent="0.3">
      <c r="A1879" s="89">
        <v>46079</v>
      </c>
      <c r="B1879" s="72">
        <v>165.21332375</v>
      </c>
      <c r="C1879" s="72">
        <v>181.28827582</v>
      </c>
      <c r="F1879">
        <v>187.02315082999999</v>
      </c>
      <c r="G1879">
        <v>217.3295632</v>
      </c>
    </row>
    <row r="1880" spans="1:7" x14ac:dyDescent="0.3">
      <c r="A1880" s="89">
        <v>46080</v>
      </c>
      <c r="B1880" s="72">
        <v>166.35510442</v>
      </c>
      <c r="C1880" s="72">
        <v>181.04106854</v>
      </c>
      <c r="F1880">
        <v>187.12625871</v>
      </c>
      <c r="G1880">
        <v>214.80583024000001</v>
      </c>
    </row>
    <row r="1881" spans="1:7" x14ac:dyDescent="0.3">
      <c r="A1881" s="89">
        <v>46083</v>
      </c>
      <c r="B1881" s="72">
        <v>166.10293461000001</v>
      </c>
      <c r="C1881" s="72">
        <v>181.24260688999999</v>
      </c>
      <c r="F1881">
        <v>187.22942334000001</v>
      </c>
      <c r="G1881">
        <v>215.39754278000001</v>
      </c>
    </row>
    <row r="1882" spans="1:7" x14ac:dyDescent="0.3">
      <c r="A1882" s="89">
        <v>46084</v>
      </c>
      <c r="B1882" s="72">
        <v>165.12784966999999</v>
      </c>
      <c r="C1882" s="72">
        <v>180.55460500000001</v>
      </c>
      <c r="F1882">
        <v>187.33264489999999</v>
      </c>
      <c r="G1882">
        <v>208.34060496000001</v>
      </c>
    </row>
    <row r="1883" spans="1:7" x14ac:dyDescent="0.3">
      <c r="A1883" s="89">
        <v>46085</v>
      </c>
      <c r="B1883" s="72">
        <v>165.45783915999999</v>
      </c>
      <c r="C1883" s="72">
        <v>180.49617735000001</v>
      </c>
      <c r="F1883">
        <v>187.43592337000001</v>
      </c>
      <c r="G1883">
        <v>210.91386728000001</v>
      </c>
    </row>
    <row r="1884" spans="1:7" x14ac:dyDescent="0.3">
      <c r="A1884" s="89">
        <v>46086</v>
      </c>
      <c r="B1884" s="72">
        <v>165.25584817000001</v>
      </c>
      <c r="C1884" s="72">
        <v>179.30113804999999</v>
      </c>
      <c r="F1884">
        <v>187.53925877</v>
      </c>
      <c r="G1884">
        <v>205.33558500999999</v>
      </c>
    </row>
    <row r="1885" spans="1:7" x14ac:dyDescent="0.3">
      <c r="A1885" s="89">
        <v>46087</v>
      </c>
      <c r="B1885" s="72">
        <v>165.70150408999999</v>
      </c>
      <c r="C1885" s="72">
        <v>178.82212620999999</v>
      </c>
      <c r="F1885">
        <v>187.64265108000001</v>
      </c>
      <c r="G1885">
        <v>204.08509674000001</v>
      </c>
    </row>
    <row r="1886" spans="1:7" x14ac:dyDescent="0.3">
      <c r="A1886" s="89">
        <v>46090</v>
      </c>
      <c r="B1886" s="72">
        <v>164.96030345</v>
      </c>
      <c r="C1886" s="72">
        <v>179.45468586999999</v>
      </c>
      <c r="F1886">
        <v>187.74610050000001</v>
      </c>
      <c r="G1886">
        <v>205.84933404</v>
      </c>
    </row>
    <row r="1887" spans="1:7" x14ac:dyDescent="0.3">
      <c r="A1887" s="89">
        <v>46091</v>
      </c>
      <c r="B1887" s="72">
        <v>164.84378654</v>
      </c>
      <c r="C1887" s="72">
        <v>180.13822780999999</v>
      </c>
      <c r="F1887">
        <v>187.84960684000001</v>
      </c>
      <c r="G1887">
        <v>208.72988773</v>
      </c>
    </row>
    <row r="1888" spans="1:7" x14ac:dyDescent="0.3">
      <c r="A1888" s="89">
        <v>46092</v>
      </c>
      <c r="B1888" s="72">
        <v>164.7221667</v>
      </c>
      <c r="C1888" s="72">
        <v>180.13230050000001</v>
      </c>
      <c r="F1888">
        <v>187.95317027999999</v>
      </c>
      <c r="G1888">
        <v>209.32422864</v>
      </c>
    </row>
    <row r="1889" spans="1:7" x14ac:dyDescent="0.3">
      <c r="A1889" s="89">
        <v>46093</v>
      </c>
      <c r="B1889" s="72">
        <v>164.39685488999999</v>
      </c>
      <c r="C1889" s="72">
        <v>179.33405999999999</v>
      </c>
      <c r="F1889">
        <v>188.05679082</v>
      </c>
      <c r="G1889">
        <v>203.99369555999999</v>
      </c>
    </row>
    <row r="1890" spans="1:7" x14ac:dyDescent="0.3">
      <c r="A1890" s="89">
        <v>46094</v>
      </c>
      <c r="B1890" s="72">
        <v>164.97433651</v>
      </c>
      <c r="C1890" s="72">
        <v>177.15845711</v>
      </c>
      <c r="F1890">
        <v>188.16046846</v>
      </c>
      <c r="G1890">
        <v>202.13770435999999</v>
      </c>
    </row>
    <row r="1891" spans="1:7" x14ac:dyDescent="0.3">
      <c r="A1891" s="89">
        <v>46097</v>
      </c>
      <c r="B1891" s="72">
        <v>165.04875425</v>
      </c>
      <c r="C1891" s="72">
        <v>179.91767991</v>
      </c>
      <c r="F1891">
        <v>188.26420338</v>
      </c>
      <c r="G1891">
        <v>204.66609101</v>
      </c>
    </row>
    <row r="1892" spans="1:7" x14ac:dyDescent="0.3">
      <c r="A1892" s="89">
        <v>46098</v>
      </c>
      <c r="B1892" s="72">
        <v>164.80126211999999</v>
      </c>
      <c r="C1892" s="72">
        <v>180.18864914</v>
      </c>
      <c r="F1892">
        <v>188.36799540999999</v>
      </c>
      <c r="G1892">
        <v>205.27401750000001</v>
      </c>
    </row>
    <row r="1893" spans="1:7" x14ac:dyDescent="0.3">
      <c r="A1893" s="89">
        <v>46099</v>
      </c>
      <c r="B1893" s="72">
        <v>164.50486692000001</v>
      </c>
      <c r="C1893" s="72">
        <v>180.24889590999999</v>
      </c>
      <c r="F1893">
        <v>188.47184469999999</v>
      </c>
      <c r="G1893">
        <v>204.39809998000001</v>
      </c>
    </row>
    <row r="1894" spans="1:7" x14ac:dyDescent="0.3">
      <c r="A1894" s="89">
        <v>46100</v>
      </c>
      <c r="B1894" s="72">
        <v>164.31648374</v>
      </c>
      <c r="C1894" s="72">
        <v>180.43768785</v>
      </c>
      <c r="F1894">
        <v>188.57412124999999</v>
      </c>
      <c r="G1894">
        <v>205.11573519000001</v>
      </c>
    </row>
    <row r="1895" spans="1:7" x14ac:dyDescent="0.3">
      <c r="A1895" s="89">
        <v>46101</v>
      </c>
      <c r="B1895" s="72">
        <v>164.22250477</v>
      </c>
      <c r="C1895" s="72">
        <v>179.80305859000001</v>
      </c>
      <c r="F1895">
        <v>188.67645328</v>
      </c>
      <c r="G1895">
        <v>200.50617113999999</v>
      </c>
    </row>
    <row r="1896" spans="1:7" x14ac:dyDescent="0.3">
      <c r="A1896" s="89">
        <v>46104</v>
      </c>
      <c r="B1896" s="72">
        <v>164.23738832000001</v>
      </c>
      <c r="C1896" s="72">
        <v>180.22090965999999</v>
      </c>
      <c r="F1896">
        <v>188.77884080999999</v>
      </c>
      <c r="G1896">
        <v>207.00600894999999</v>
      </c>
    </row>
    <row r="1897" spans="1:7" x14ac:dyDescent="0.3">
      <c r="A1897" s="89">
        <v>46105</v>
      </c>
      <c r="B1897" s="72">
        <v>163.99329814999999</v>
      </c>
      <c r="C1897" s="72">
        <v>179.85753989</v>
      </c>
      <c r="F1897">
        <v>188.88128401</v>
      </c>
      <c r="G1897">
        <v>207.66277073000001</v>
      </c>
    </row>
    <row r="1898" spans="1:7" x14ac:dyDescent="0.3">
      <c r="A1898" s="89">
        <v>46106</v>
      </c>
      <c r="B1898" s="72">
        <v>164.15233947999999</v>
      </c>
      <c r="C1898" s="72">
        <v>180.08793064</v>
      </c>
      <c r="F1898">
        <v>188.98378271000001</v>
      </c>
      <c r="G1898">
        <v>210.97967885</v>
      </c>
    </row>
    <row r="1899" spans="1:7" x14ac:dyDescent="0.3">
      <c r="A1899" s="89">
        <v>46107</v>
      </c>
      <c r="B1899" s="72">
        <v>164.00180304</v>
      </c>
      <c r="C1899" s="72">
        <v>179.58816614</v>
      </c>
      <c r="F1899">
        <v>189.08633707999999</v>
      </c>
      <c r="G1899">
        <v>207.91710789999999</v>
      </c>
    </row>
    <row r="1900" spans="1:7" x14ac:dyDescent="0.3">
      <c r="A1900" s="89">
        <v>46108</v>
      </c>
      <c r="B1900" s="72">
        <v>164.51039509</v>
      </c>
      <c r="C1900" s="72">
        <v>179.94570139999999</v>
      </c>
      <c r="F1900">
        <v>189.18894713</v>
      </c>
      <c r="G1900">
        <v>206.57913256000001</v>
      </c>
    </row>
    <row r="1901" spans="1:7" x14ac:dyDescent="0.3">
      <c r="A1901" s="89">
        <v>46111</v>
      </c>
      <c r="B1901" s="72">
        <v>164.19741536999999</v>
      </c>
      <c r="C1901" s="72">
        <v>180.27229971</v>
      </c>
      <c r="F1901">
        <v>189.29161284</v>
      </c>
      <c r="G1901">
        <v>207.6685281</v>
      </c>
    </row>
    <row r="1902" spans="1:7" x14ac:dyDescent="0.3">
      <c r="A1902" s="89">
        <v>46112</v>
      </c>
      <c r="B1902" s="72">
        <v>164.59374295999999</v>
      </c>
      <c r="C1902" s="72">
        <v>181.3415426</v>
      </c>
      <c r="F1902">
        <v>189.39433423</v>
      </c>
      <c r="G1902">
        <v>213.29805784000001</v>
      </c>
    </row>
    <row r="1903" spans="1:7" x14ac:dyDescent="0.3">
      <c r="A1903" s="89">
        <v>46113</v>
      </c>
      <c r="B1903" s="72">
        <v>164.85229143000001</v>
      </c>
      <c r="C1903" s="72">
        <v>181.77754823000001</v>
      </c>
      <c r="F1903">
        <v>189.49711146999999</v>
      </c>
      <c r="G1903">
        <v>213.85680769999999</v>
      </c>
    </row>
    <row r="1904" spans="1:7" x14ac:dyDescent="0.3">
      <c r="A1904" s="89">
        <v>46114</v>
      </c>
      <c r="B1904" s="72">
        <v>165.23075875999999</v>
      </c>
      <c r="C1904" s="72">
        <v>181.84040587000001</v>
      </c>
      <c r="F1904">
        <v>189.59994438000001</v>
      </c>
      <c r="G1904">
        <v>213.96957716</v>
      </c>
    </row>
    <row r="1905" spans="1:7" x14ac:dyDescent="0.3">
      <c r="A1905" s="89">
        <v>46115</v>
      </c>
    </row>
    <row r="1906" spans="1:7" x14ac:dyDescent="0.3">
      <c r="A1906" s="89">
        <v>46118</v>
      </c>
      <c r="B1906" s="72">
        <v>165.28816673</v>
      </c>
      <c r="C1906" s="72">
        <v>182.09019529</v>
      </c>
      <c r="F1906">
        <v>189.70283315</v>
      </c>
      <c r="G1906">
        <v>214.09468061000001</v>
      </c>
    </row>
    <row r="1907" spans="1:7" x14ac:dyDescent="0.3">
      <c r="A1907" s="89">
        <v>46119</v>
      </c>
      <c r="B1907" s="72">
        <v>165.00537933999999</v>
      </c>
      <c r="C1907" s="72">
        <v>182.07408508</v>
      </c>
      <c r="F1907">
        <v>189.80577776000001</v>
      </c>
      <c r="G1907">
        <v>214.20498099</v>
      </c>
    </row>
    <row r="1908" spans="1:7" x14ac:dyDescent="0.3">
      <c r="A1908" s="89">
        <v>46120</v>
      </c>
      <c r="B1908" s="72">
        <v>165.44678282000001</v>
      </c>
      <c r="C1908" s="72">
        <v>183.15971905999999</v>
      </c>
      <c r="F1908">
        <v>189.90877823</v>
      </c>
      <c r="G1908">
        <v>218.69055666</v>
      </c>
    </row>
    <row r="1909" spans="1:7" x14ac:dyDescent="0.3">
      <c r="A1909" s="89">
        <v>46121</v>
      </c>
      <c r="B1909" s="72">
        <v>165.49313443</v>
      </c>
      <c r="C1909" s="72">
        <v>183.50891343999999</v>
      </c>
      <c r="F1909">
        <v>190.01183455</v>
      </c>
      <c r="G1909">
        <v>222.02219957</v>
      </c>
    </row>
    <row r="1910" spans="1:7" x14ac:dyDescent="0.3">
      <c r="A1910" s="89">
        <v>46122</v>
      </c>
      <c r="B1910" s="72">
        <v>166.30577608999999</v>
      </c>
      <c r="C1910" s="72">
        <v>184.20337795</v>
      </c>
      <c r="F1910">
        <v>190.11494689</v>
      </c>
      <c r="G1910">
        <v>224.51928476000001</v>
      </c>
    </row>
    <row r="1911" spans="1:7" x14ac:dyDescent="0.3">
      <c r="A1911" s="89">
        <v>46125</v>
      </c>
      <c r="B1911" s="72">
        <v>165.98981964999999</v>
      </c>
      <c r="C1911" s="72">
        <v>184.68452855999999</v>
      </c>
      <c r="F1911">
        <v>190.21811509</v>
      </c>
      <c r="G1911">
        <v>225.28940767</v>
      </c>
    </row>
    <row r="1912" spans="1:7" x14ac:dyDescent="0.3">
      <c r="A1912" s="89">
        <v>46126</v>
      </c>
      <c r="B1912" s="72">
        <v>166.04084896000001</v>
      </c>
      <c r="C1912" s="72">
        <v>184.91441424000001</v>
      </c>
      <c r="F1912">
        <v>190.32133931999999</v>
      </c>
      <c r="G1912">
        <v>226.03652382999999</v>
      </c>
    </row>
    <row r="1913" spans="1:7" x14ac:dyDescent="0.3">
      <c r="A1913" s="89">
        <v>46127</v>
      </c>
      <c r="B1913" s="72">
        <v>166.10803754</v>
      </c>
      <c r="C1913" s="72">
        <v>185.06836612000001</v>
      </c>
      <c r="F1913">
        <v>190.42461958000001</v>
      </c>
      <c r="G1913">
        <v>224.99004690999999</v>
      </c>
    </row>
    <row r="1914" spans="1:7" x14ac:dyDescent="0.3">
      <c r="A1914" s="89">
        <v>46128</v>
      </c>
      <c r="B1914" s="72">
        <v>166.46949511</v>
      </c>
      <c r="C1914" s="72">
        <v>185.07849970999999</v>
      </c>
      <c r="F1914">
        <v>190.52795587</v>
      </c>
      <c r="G1914">
        <v>223.94436646</v>
      </c>
    </row>
    <row r="1915" spans="1:7" x14ac:dyDescent="0.3">
      <c r="A1915" s="89">
        <v>46129</v>
      </c>
      <c r="B1915" s="72">
        <v>167.16604509999999</v>
      </c>
      <c r="C1915" s="72">
        <v>185.31050418000001</v>
      </c>
      <c r="F1915">
        <v>190.63134819000001</v>
      </c>
      <c r="G1915">
        <v>222.70973942000001</v>
      </c>
    </row>
    <row r="1916" spans="1:7" x14ac:dyDescent="0.3">
      <c r="A1916" s="89">
        <v>46132</v>
      </c>
      <c r="B1916" s="72">
        <v>167.61510297000001</v>
      </c>
      <c r="C1916" s="72">
        <v>185.64321469999999</v>
      </c>
      <c r="F1916">
        <v>190.73479671000001</v>
      </c>
      <c r="G1916">
        <v>223.16321805999999</v>
      </c>
    </row>
    <row r="1917" spans="1:7" x14ac:dyDescent="0.3">
      <c r="A1917" s="89">
        <v>46133</v>
      </c>
    </row>
    <row r="1918" spans="1:7" x14ac:dyDescent="0.3">
      <c r="A1918" s="89">
        <v>46134</v>
      </c>
      <c r="B1918" s="72">
        <v>167.54323669999999</v>
      </c>
      <c r="C1918" s="72">
        <v>185.30387210999999</v>
      </c>
      <c r="F1918">
        <v>190.83830126999999</v>
      </c>
      <c r="G1918">
        <v>219.47315008999999</v>
      </c>
    </row>
    <row r="1919" spans="1:7" x14ac:dyDescent="0.3">
      <c r="A1919" s="89">
        <v>46135</v>
      </c>
      <c r="B1919" s="72">
        <v>167.06356124999999</v>
      </c>
      <c r="C1919" s="72">
        <v>184.59153608</v>
      </c>
      <c r="F1919">
        <v>190.94186203000001</v>
      </c>
      <c r="G1919">
        <v>217.75443702000001</v>
      </c>
    </row>
    <row r="1920" spans="1:7" x14ac:dyDescent="0.3">
      <c r="A1920" s="89">
        <v>46136</v>
      </c>
      <c r="B1920" s="72">
        <v>167.35697974999999</v>
      </c>
      <c r="C1920" s="72">
        <v>184.86577115</v>
      </c>
      <c r="F1920">
        <v>191.045479</v>
      </c>
      <c r="G1920">
        <v>217.03372969</v>
      </c>
    </row>
    <row r="1921" spans="1:7" x14ac:dyDescent="0.3">
      <c r="A1921" s="89">
        <v>46139</v>
      </c>
      <c r="B1921" s="72">
        <v>166.90537040999999</v>
      </c>
      <c r="C1921" s="72">
        <v>184.73122846999999</v>
      </c>
      <c r="F1921">
        <v>191.14915219</v>
      </c>
      <c r="G1921">
        <v>215.70676845</v>
      </c>
    </row>
    <row r="1922" spans="1:7" x14ac:dyDescent="0.3">
      <c r="A1922" s="89">
        <v>46140</v>
      </c>
      <c r="B1922" s="72">
        <v>166.89303833</v>
      </c>
      <c r="C1922" s="72">
        <v>184.67215589</v>
      </c>
      <c r="F1922">
        <v>191.25288157</v>
      </c>
      <c r="G1922">
        <v>214.61434631</v>
      </c>
    </row>
    <row r="1923" spans="1:7" x14ac:dyDescent="0.3">
      <c r="A1923" s="89">
        <v>46141</v>
      </c>
      <c r="B1923" s="72">
        <v>166.99849889000001</v>
      </c>
      <c r="C1923" s="72">
        <v>183.96888831999999</v>
      </c>
      <c r="F1923">
        <v>191.35666735000001</v>
      </c>
      <c r="G1923">
        <v>210.21294664999999</v>
      </c>
    </row>
    <row r="1924" spans="1:7" x14ac:dyDescent="0.3">
      <c r="A1924" s="89">
        <v>46142</v>
      </c>
      <c r="B1924" s="72">
        <v>167.11714201999999</v>
      </c>
      <c r="C1924" s="72">
        <v>184.63187955999999</v>
      </c>
      <c r="F1924">
        <v>191.45885092</v>
      </c>
      <c r="G1924">
        <v>213.13398402000001</v>
      </c>
    </row>
    <row r="1925" spans="1:7" x14ac:dyDescent="0.3">
      <c r="A1925" s="89">
        <v>46143</v>
      </c>
    </row>
    <row r="1926" spans="1:7" x14ac:dyDescent="0.3">
      <c r="A1926" s="89">
        <v>46146</v>
      </c>
      <c r="B1926" s="72">
        <v>165.99534782999999</v>
      </c>
      <c r="C1926" s="72">
        <v>184.21569694999999</v>
      </c>
      <c r="F1926">
        <v>191.5610891</v>
      </c>
      <c r="G1926">
        <v>211.17975333999999</v>
      </c>
    </row>
    <row r="1927" spans="1:7" x14ac:dyDescent="0.3">
      <c r="A1927" s="89">
        <v>46147</v>
      </c>
      <c r="B1927" s="72">
        <v>165.45188575</v>
      </c>
      <c r="C1927" s="72">
        <v>184.52387585</v>
      </c>
      <c r="F1927">
        <v>191.66338188</v>
      </c>
      <c r="G1927">
        <v>212.49245766999999</v>
      </c>
    </row>
    <row r="1928" spans="1:7" x14ac:dyDescent="0.3">
      <c r="A1928" s="89">
        <v>46148</v>
      </c>
      <c r="B1928" s="72">
        <v>166.43887753000001</v>
      </c>
      <c r="C1928" s="72">
        <v>185.0741233</v>
      </c>
      <c r="F1928">
        <v>191.76572926</v>
      </c>
      <c r="G1928">
        <v>213.55864166000001</v>
      </c>
    </row>
    <row r="1929" spans="1:7" x14ac:dyDescent="0.3">
      <c r="A1929" s="89">
        <v>46149</v>
      </c>
      <c r="B1929" s="72">
        <v>166.25559727999999</v>
      </c>
      <c r="C1929" s="72">
        <v>185.10157022000001</v>
      </c>
      <c r="F1929">
        <v>191.86813125</v>
      </c>
      <c r="G1929">
        <v>208.46962250999999</v>
      </c>
    </row>
    <row r="1930" spans="1:7" x14ac:dyDescent="0.3">
      <c r="A1930" s="89">
        <v>46150</v>
      </c>
      <c r="B1930" s="72">
        <v>166.78630203</v>
      </c>
      <c r="C1930" s="72">
        <v>185.48666119999999</v>
      </c>
      <c r="F1930">
        <v>191.97058801</v>
      </c>
      <c r="G1930">
        <v>209.48231752000001</v>
      </c>
    </row>
    <row r="1931" spans="1:7" x14ac:dyDescent="0.3">
      <c r="A1931" s="89">
        <v>46153</v>
      </c>
      <c r="B1931" s="72">
        <v>164.51124558000001</v>
      </c>
      <c r="C1931" s="72">
        <v>185.24181035999999</v>
      </c>
      <c r="F1931">
        <v>192.07309938</v>
      </c>
      <c r="G1931">
        <v>206.97977079</v>
      </c>
    </row>
    <row r="1932" spans="1:7" x14ac:dyDescent="0.3">
      <c r="A1932" s="89">
        <v>46154</v>
      </c>
      <c r="B1932" s="72">
        <v>164.36708780000001</v>
      </c>
      <c r="C1932" s="72">
        <v>185.08043357</v>
      </c>
      <c r="F1932">
        <v>192.17566552</v>
      </c>
      <c r="G1932">
        <v>205.19732834999999</v>
      </c>
    </row>
    <row r="1933" spans="1:7" x14ac:dyDescent="0.3">
      <c r="A1933" s="89">
        <v>46155</v>
      </c>
      <c r="B1933" s="72">
        <v>163.05308323</v>
      </c>
      <c r="C1933" s="72">
        <v>184.1492725</v>
      </c>
      <c r="F1933">
        <v>192.27828645</v>
      </c>
      <c r="G1933">
        <v>201.50619083000001</v>
      </c>
    </row>
    <row r="1934" spans="1:7" x14ac:dyDescent="0.3">
      <c r="A1934" s="89">
        <v>46156</v>
      </c>
      <c r="B1934" s="72">
        <v>164.49125910999999</v>
      </c>
      <c r="C1934" s="72">
        <v>184.65367706999999</v>
      </c>
      <c r="F1934">
        <v>192.38096216</v>
      </c>
      <c r="G1934">
        <v>202.94845885999999</v>
      </c>
    </row>
    <row r="1935" spans="1:7" x14ac:dyDescent="0.3">
      <c r="A1935" s="89">
        <v>46157</v>
      </c>
      <c r="B1935" s="72">
        <v>165.19716446999999</v>
      </c>
      <c r="C1935" s="72">
        <v>183.86414979</v>
      </c>
      <c r="F1935">
        <v>192.48369264999999</v>
      </c>
      <c r="G1935">
        <v>201.71730217999999</v>
      </c>
    </row>
    <row r="1936" spans="1:7" x14ac:dyDescent="0.3">
      <c r="A1936" s="89">
        <v>46160</v>
      </c>
      <c r="B1936" s="72">
        <v>163.72709527999999</v>
      </c>
      <c r="C1936" s="72">
        <v>184.14393669</v>
      </c>
      <c r="F1936">
        <v>192.58647809999999</v>
      </c>
      <c r="G1936">
        <v>201.36684185999999</v>
      </c>
    </row>
    <row r="1937" spans="1:7" x14ac:dyDescent="0.3">
      <c r="A1937" s="89">
        <v>46161</v>
      </c>
      <c r="B1937" s="72">
        <v>162.30082625</v>
      </c>
      <c r="C1937" s="72">
        <v>183.64706581999999</v>
      </c>
      <c r="F1937">
        <v>192.68931832999999</v>
      </c>
      <c r="G1937">
        <v>198.29818356999999</v>
      </c>
    </row>
    <row r="1938" spans="1:7" x14ac:dyDescent="0.3">
      <c r="A1938" s="89">
        <v>46162</v>
      </c>
      <c r="B1938" s="72">
        <v>163.72199234999999</v>
      </c>
      <c r="C1938" s="72">
        <v>183.96425429000001</v>
      </c>
      <c r="F1938">
        <v>192.79221351000001</v>
      </c>
      <c r="G1938">
        <v>201.79911152</v>
      </c>
    </row>
    <row r="1939" spans="1:7" x14ac:dyDescent="0.3">
      <c r="A1939" s="89">
        <v>46163</v>
      </c>
      <c r="B1939" s="72">
        <v>163.71688942</v>
      </c>
      <c r="C1939" s="72">
        <v>184.209484</v>
      </c>
      <c r="F1939">
        <v>192.89516366000001</v>
      </c>
      <c r="G1939">
        <v>202.13377886999999</v>
      </c>
    </row>
    <row r="1940" spans="1:7" x14ac:dyDescent="0.3">
      <c r="A1940" s="89">
        <v>46164</v>
      </c>
      <c r="B1940" s="72">
        <v>163.93546494</v>
      </c>
      <c r="C1940" s="72">
        <v>184.35210527999999</v>
      </c>
      <c r="F1940">
        <v>192.99816877000001</v>
      </c>
      <c r="G1940">
        <v>200.49503186999999</v>
      </c>
    </row>
    <row r="1941" spans="1:7" x14ac:dyDescent="0.3">
      <c r="A1941" s="89">
        <v>46167</v>
      </c>
      <c r="B1941" s="72">
        <v>164.30882935</v>
      </c>
      <c r="C1941" s="72">
        <v>184.61875409999999</v>
      </c>
      <c r="F1941">
        <v>193.10122883</v>
      </c>
      <c r="G1941">
        <v>202.3224979</v>
      </c>
    </row>
    <row r="1942" spans="1:7" x14ac:dyDescent="0.3">
      <c r="A1942" s="89">
        <v>46168</v>
      </c>
      <c r="B1942" s="72">
        <v>163.76239054999999</v>
      </c>
      <c r="C1942" s="72">
        <v>184.82640495000001</v>
      </c>
      <c r="F1942">
        <v>193.20434402999999</v>
      </c>
      <c r="G1942">
        <v>200.92674400000001</v>
      </c>
    </row>
    <row r="1943" spans="1:7" x14ac:dyDescent="0.3">
      <c r="A1943" s="89">
        <v>46169</v>
      </c>
      <c r="B1943" s="72">
        <v>163.88103368</v>
      </c>
      <c r="C1943" s="72">
        <v>185.17905489</v>
      </c>
      <c r="F1943">
        <v>193.30751420000001</v>
      </c>
      <c r="G1943">
        <v>199.96567193000001</v>
      </c>
    </row>
    <row r="1944" spans="1:7" x14ac:dyDescent="0.3">
      <c r="A1944" s="89">
        <v>46170</v>
      </c>
      <c r="B1944" s="72">
        <v>164.20889696</v>
      </c>
      <c r="C1944" s="72">
        <v>185.33639027999999</v>
      </c>
      <c r="F1944">
        <v>193.41073950000001</v>
      </c>
      <c r="G1944">
        <v>199.1908612</v>
      </c>
    </row>
    <row r="1945" spans="1:7" x14ac:dyDescent="0.3">
      <c r="A1945" s="89">
        <v>46171</v>
      </c>
      <c r="B1945" s="72">
        <v>164.88928766999999</v>
      </c>
      <c r="C1945" s="72">
        <v>185.20800943</v>
      </c>
      <c r="F1945">
        <v>193.51401992999999</v>
      </c>
      <c r="G1945">
        <v>197.73909236</v>
      </c>
    </row>
    <row r="1946" spans="1:7" x14ac:dyDescent="0.3">
      <c r="A1946" s="89">
        <v>46174</v>
      </c>
      <c r="B1946" s="72">
        <v>164.15999388</v>
      </c>
      <c r="C1946" s="72">
        <v>184.75438120999999</v>
      </c>
      <c r="F1946">
        <v>193.61735551000001</v>
      </c>
      <c r="G1946">
        <v>195.9299225</v>
      </c>
    </row>
    <row r="1947" spans="1:7" x14ac:dyDescent="0.3">
      <c r="A1947" s="89">
        <v>46175</v>
      </c>
      <c r="B1947" s="72">
        <v>164.15616668000001</v>
      </c>
      <c r="C1947" s="72">
        <v>184.38498971999999</v>
      </c>
      <c r="F1947">
        <v>193.72074622</v>
      </c>
      <c r="G1947">
        <v>198.20576972999999</v>
      </c>
    </row>
    <row r="1948" spans="1:7" x14ac:dyDescent="0.3">
      <c r="A1948" s="89">
        <v>46176</v>
      </c>
      <c r="B1948" s="72">
        <v>163.39838151999999</v>
      </c>
      <c r="C1948" s="72">
        <v>183.17806611</v>
      </c>
      <c r="F1948">
        <v>193.82419225000001</v>
      </c>
      <c r="G1948">
        <v>193.80580373000001</v>
      </c>
    </row>
    <row r="1949" spans="1:7" x14ac:dyDescent="0.3">
      <c r="A1949" s="89">
        <v>46177</v>
      </c>
    </row>
    <row r="1950" spans="1:7" x14ac:dyDescent="0.3">
      <c r="A1950" s="89">
        <v>46178</v>
      </c>
      <c r="B1950" s="72">
        <v>163.64970084000001</v>
      </c>
      <c r="C1950" s="72">
        <v>181.54387582000001</v>
      </c>
      <c r="F1950">
        <v>193.92769340999999</v>
      </c>
      <c r="G1950">
        <v>192.31353983</v>
      </c>
    </row>
    <row r="1951" spans="1:7" x14ac:dyDescent="0.3">
      <c r="A1951" s="89">
        <v>46181</v>
      </c>
      <c r="B1951" s="72">
        <v>162.36801482999999</v>
      </c>
      <c r="C1951" s="72">
        <v>180.95637809999999</v>
      </c>
      <c r="F1951">
        <v>194.03124989</v>
      </c>
      <c r="G1951">
        <v>191.91484728</v>
      </c>
    </row>
    <row r="1952" spans="1:7" x14ac:dyDescent="0.3">
      <c r="A1952" s="89">
        <v>46182</v>
      </c>
      <c r="B1952" s="72">
        <v>162.09500806</v>
      </c>
      <c r="C1952" s="72">
        <v>181.07094871000001</v>
      </c>
      <c r="F1952">
        <v>194.13486169000001</v>
      </c>
      <c r="G1952">
        <v>193.21700401000001</v>
      </c>
    </row>
    <row r="1953" spans="1:7" x14ac:dyDescent="0.3">
      <c r="A1953" s="89">
        <v>46183</v>
      </c>
      <c r="B1953" s="72">
        <v>160.62451363</v>
      </c>
      <c r="C1953" s="72">
        <v>181.83123298999999</v>
      </c>
      <c r="F1953">
        <v>194.23852880000001</v>
      </c>
      <c r="G1953">
        <v>191.85857064000001</v>
      </c>
    </row>
    <row r="1954" spans="1:7" x14ac:dyDescent="0.3">
      <c r="A1954" s="89">
        <v>46184</v>
      </c>
      <c r="B1954" s="72">
        <v>161.70463389</v>
      </c>
      <c r="C1954" s="72">
        <v>184.38547675999999</v>
      </c>
      <c r="F1954">
        <v>194.34225122999999</v>
      </c>
      <c r="G1954">
        <v>195.13319733</v>
      </c>
    </row>
    <row r="1955" spans="1:7" x14ac:dyDescent="0.3">
      <c r="A1955" s="89">
        <v>46185</v>
      </c>
      <c r="B1955" s="72">
        <v>162.18941226999999</v>
      </c>
      <c r="C1955" s="72">
        <v>184.99611915</v>
      </c>
      <c r="F1955">
        <v>194.44602915999999</v>
      </c>
      <c r="G1955">
        <v>194.71837048</v>
      </c>
    </row>
    <row r="1956" spans="1:7" x14ac:dyDescent="0.3">
      <c r="A1956" s="89">
        <v>46188</v>
      </c>
      <c r="B1956" s="72">
        <v>163.00247916999999</v>
      </c>
      <c r="C1956" s="72">
        <v>184.72977072</v>
      </c>
      <c r="F1956">
        <v>194.54986239999999</v>
      </c>
      <c r="G1956">
        <v>193.90194962000001</v>
      </c>
    </row>
    <row r="1957" spans="1:7" x14ac:dyDescent="0.3">
      <c r="A1957" s="89">
        <v>46189</v>
      </c>
      <c r="B1957" s="72">
        <v>162.62231086</v>
      </c>
      <c r="C1957" s="72">
        <v>184.16647541</v>
      </c>
      <c r="F1957">
        <v>194.65375112999999</v>
      </c>
      <c r="G1957">
        <v>193.02962761000001</v>
      </c>
    </row>
    <row r="1958" spans="1:7" x14ac:dyDescent="0.3">
      <c r="A1958" s="89">
        <v>46190</v>
      </c>
      <c r="B1958" s="72">
        <v>162.06821767</v>
      </c>
      <c r="C1958" s="72">
        <v>183.29246108000001</v>
      </c>
      <c r="F1958">
        <v>194.75769536000001</v>
      </c>
      <c r="G1958">
        <v>191.67045465999999</v>
      </c>
    </row>
    <row r="1959" spans="1:7" x14ac:dyDescent="0.3">
      <c r="A1959" s="89">
        <v>46191</v>
      </c>
      <c r="B1959" s="72">
        <v>161.58173830999999</v>
      </c>
      <c r="C1959" s="72">
        <v>183.06988195</v>
      </c>
      <c r="F1959">
        <v>194.86000331</v>
      </c>
      <c r="G1959">
        <v>191.46976576</v>
      </c>
    </row>
    <row r="1960" spans="1:7" x14ac:dyDescent="0.3">
      <c r="A1960" s="89">
        <v>46192</v>
      </c>
      <c r="B1960" s="72">
        <v>161.59619662</v>
      </c>
      <c r="C1960" s="72">
        <v>182.32904225999999</v>
      </c>
      <c r="F1960">
        <v>194.96236514</v>
      </c>
      <c r="G1960">
        <v>191.53355200999999</v>
      </c>
    </row>
    <row r="1961" spans="1:7" x14ac:dyDescent="0.3">
      <c r="A1961" s="89">
        <v>46195</v>
      </c>
      <c r="B1961" s="72">
        <v>161.44140773000001</v>
      </c>
      <c r="C1961" s="72">
        <v>182.81815571999999</v>
      </c>
      <c r="F1961">
        <v>195.06478068999999</v>
      </c>
      <c r="G1961">
        <v>193.85103212000001</v>
      </c>
    </row>
    <row r="1962" spans="1:7" x14ac:dyDescent="0.3">
      <c r="A1962" s="89">
        <v>46196</v>
      </c>
      <c r="B1962" s="72">
        <v>161.29214701999999</v>
      </c>
      <c r="C1962" s="72">
        <v>182.89570979999999</v>
      </c>
      <c r="F1962">
        <v>195.16724994</v>
      </c>
      <c r="G1962">
        <v>194.86197489</v>
      </c>
    </row>
    <row r="1963" spans="1:7" x14ac:dyDescent="0.3">
      <c r="A1963" s="89">
        <v>46197</v>
      </c>
      <c r="B1963" s="72">
        <v>160.78865789</v>
      </c>
      <c r="C1963" s="72">
        <v>183.15734158000001</v>
      </c>
      <c r="F1963">
        <v>195.26977307999999</v>
      </c>
      <c r="G1963">
        <v>194.00609439999999</v>
      </c>
    </row>
    <row r="1964" spans="1:7" x14ac:dyDescent="0.3">
      <c r="A1964" s="89">
        <v>46198</v>
      </c>
      <c r="B1964" s="72">
        <v>161.39718232999999</v>
      </c>
      <c r="C1964" s="72">
        <v>183.53583096</v>
      </c>
      <c r="F1964">
        <v>195.37235011999999</v>
      </c>
      <c r="G1964">
        <v>195.69409768</v>
      </c>
    </row>
    <row r="1965" spans="1:7" x14ac:dyDescent="0.3">
      <c r="A1965" s="89">
        <v>46199</v>
      </c>
      <c r="B1965" s="72">
        <v>161.86920339</v>
      </c>
      <c r="C1965" s="72">
        <v>183.15149740000001</v>
      </c>
      <c r="F1965">
        <v>195.47498103999999</v>
      </c>
      <c r="G1965">
        <v>197.17888608999999</v>
      </c>
    </row>
    <row r="1966" spans="1:7" x14ac:dyDescent="0.3">
      <c r="A1966" s="89">
        <v>46202</v>
      </c>
      <c r="B1966" s="72">
        <v>162.38842654999999</v>
      </c>
      <c r="C1966" s="72">
        <v>183.12007512</v>
      </c>
      <c r="F1966">
        <v>195.57766584999999</v>
      </c>
      <c r="G1966">
        <v>197.07672112</v>
      </c>
    </row>
    <row r="1967" spans="1:7" x14ac:dyDescent="0.3">
      <c r="A1967" s="89">
        <v>46203</v>
      </c>
      <c r="B1967" s="72">
        <v>162.89361665999999</v>
      </c>
      <c r="C1967" s="72">
        <v>183.27485085999999</v>
      </c>
      <c r="F1967">
        <v>195.68040454000001</v>
      </c>
      <c r="G1967">
        <v>195.73269257000001</v>
      </c>
    </row>
    <row r="1968" spans="1:7" x14ac:dyDescent="0.3">
      <c r="A1968" s="89">
        <v>46204</v>
      </c>
      <c r="B1968" s="72">
        <v>162.72692093000001</v>
      </c>
      <c r="C1968" s="72">
        <v>182.67976365000001</v>
      </c>
      <c r="F1968">
        <v>195.78319730999999</v>
      </c>
      <c r="G1968">
        <v>195.35094218</v>
      </c>
    </row>
    <row r="1969" spans="1:7" x14ac:dyDescent="0.3">
      <c r="A1969" s="89">
        <v>46205</v>
      </c>
      <c r="B1969" s="72">
        <v>163.02033943000001</v>
      </c>
      <c r="C1969" s="72">
        <v>182.49392453999999</v>
      </c>
      <c r="F1969">
        <v>195.88604395999999</v>
      </c>
      <c r="G1969">
        <v>196.60141906999999</v>
      </c>
    </row>
    <row r="1970" spans="1:7" x14ac:dyDescent="0.3">
      <c r="A1970" s="89">
        <v>46206</v>
      </c>
      <c r="B1970" s="72">
        <v>163.58208701000001</v>
      </c>
      <c r="C1970" s="72">
        <v>183.50112881000001</v>
      </c>
      <c r="F1970">
        <v>195.98894468</v>
      </c>
      <c r="G1970">
        <v>198.06084544000001</v>
      </c>
    </row>
    <row r="1971" spans="1:7" x14ac:dyDescent="0.3">
      <c r="A1971" s="89">
        <v>46209</v>
      </c>
      <c r="B1971" s="72">
        <v>163.08157459</v>
      </c>
      <c r="C1971" s="72">
        <v>184.12007801999999</v>
      </c>
      <c r="F1971">
        <v>196.09189946999999</v>
      </c>
      <c r="G1971">
        <v>196.21451433999999</v>
      </c>
    </row>
    <row r="1972" spans="1:7" x14ac:dyDescent="0.3">
      <c r="A1972" s="89">
        <v>46210</v>
      </c>
      <c r="B1972" s="72">
        <v>162.80601634999999</v>
      </c>
      <c r="C1972" s="72">
        <v>184.47926232</v>
      </c>
      <c r="F1972">
        <v>196.19490832</v>
      </c>
      <c r="G1972">
        <v>195.72877847000001</v>
      </c>
    </row>
    <row r="1973" spans="1:7" x14ac:dyDescent="0.3">
      <c r="A1973" s="89">
        <v>46211</v>
      </c>
      <c r="B1973" s="72">
        <v>162.48835894000001</v>
      </c>
      <c r="C1973" s="72">
        <v>184.47049831000001</v>
      </c>
      <c r="F1973">
        <v>196.29797142000001</v>
      </c>
      <c r="G1973">
        <v>194.17311516999999</v>
      </c>
    </row>
    <row r="1974" spans="1:7" x14ac:dyDescent="0.3">
      <c r="A1974" s="89">
        <v>46212</v>
      </c>
      <c r="B1974" s="72">
        <v>162.92848667999999</v>
      </c>
      <c r="C1974" s="72">
        <v>184.82222213</v>
      </c>
      <c r="F1974">
        <v>196.40108857999999</v>
      </c>
      <c r="G1974">
        <v>196.54964820000001</v>
      </c>
    </row>
    <row r="1975" spans="1:7" x14ac:dyDescent="0.3">
      <c r="A1975" s="89">
        <v>46213</v>
      </c>
      <c r="B1975" s="72">
        <v>163.41666702000001</v>
      </c>
      <c r="C1975" s="72">
        <v>185.21551151</v>
      </c>
      <c r="F1975">
        <v>196.50425981999999</v>
      </c>
      <c r="G1975">
        <v>202.38012853999999</v>
      </c>
    </row>
    <row r="1976" spans="1:7" x14ac:dyDescent="0.3">
      <c r="A1976" s="89">
        <v>46216</v>
      </c>
      <c r="B1976" s="72">
        <v>162.86299908000001</v>
      </c>
      <c r="C1976" s="72">
        <v>184.80558814</v>
      </c>
      <c r="F1976">
        <v>196.60748529</v>
      </c>
      <c r="G1976">
        <v>199.95965286000001</v>
      </c>
    </row>
    <row r="1977" spans="1:7" x14ac:dyDescent="0.3">
      <c r="A1977" s="89">
        <v>46217</v>
      </c>
      <c r="B1977" s="72">
        <v>162.92721094999999</v>
      </c>
      <c r="C1977" s="72">
        <v>185.36711911</v>
      </c>
      <c r="F1977">
        <v>196.71076502</v>
      </c>
      <c r="G1977">
        <v>200.98599035000001</v>
      </c>
    </row>
    <row r="1978" spans="1:7" x14ac:dyDescent="0.3">
      <c r="A1978" s="89">
        <v>46218</v>
      </c>
      <c r="B1978" s="72">
        <v>163.25805094</v>
      </c>
      <c r="C1978" s="72">
        <v>185.54879048999999</v>
      </c>
      <c r="F1978">
        <v>196.81409898999999</v>
      </c>
      <c r="G1978">
        <v>200.26893541999999</v>
      </c>
    </row>
    <row r="1979" spans="1:7" x14ac:dyDescent="0.3">
      <c r="A1979" s="89">
        <v>46219</v>
      </c>
      <c r="B1979" s="72">
        <v>163.55912383</v>
      </c>
      <c r="C1979" s="72">
        <v>185.67031051999999</v>
      </c>
      <c r="F1979">
        <v>196.91748720000001</v>
      </c>
      <c r="G1979">
        <v>197.78207925000001</v>
      </c>
    </row>
    <row r="1980" spans="1:7" x14ac:dyDescent="0.3">
      <c r="A1980" s="89">
        <v>46220</v>
      </c>
      <c r="B1980" s="72">
        <v>163.59994727</v>
      </c>
      <c r="C1980" s="72">
        <v>185.20286831000001</v>
      </c>
      <c r="F1980">
        <v>197.02092984000001</v>
      </c>
      <c r="G1980">
        <v>197.65556491000001</v>
      </c>
    </row>
    <row r="1981" spans="1:7" x14ac:dyDescent="0.3">
      <c r="A1981" s="89">
        <v>46223</v>
      </c>
      <c r="B1981" s="72">
        <v>163.19383905999999</v>
      </c>
      <c r="C1981" s="72">
        <v>185.10867296999999</v>
      </c>
      <c r="F1981">
        <v>197.12442672</v>
      </c>
      <c r="G1981">
        <v>197.26559943999999</v>
      </c>
    </row>
    <row r="1982" spans="1:7" x14ac:dyDescent="0.3">
      <c r="A1982" s="89">
        <v>46224</v>
      </c>
      <c r="B1982" s="72">
        <v>162.77157156999999</v>
      </c>
      <c r="C1982" s="72">
        <v>184.61944097</v>
      </c>
      <c r="F1982">
        <v>197.22797803</v>
      </c>
      <c r="G1982">
        <v>197.21360100999999</v>
      </c>
    </row>
    <row r="1983" spans="1:7" x14ac:dyDescent="0.3">
      <c r="A1983" s="89">
        <v>46225</v>
      </c>
      <c r="B1983" s="72">
        <v>162.22130558000001</v>
      </c>
      <c r="C1983" s="72">
        <v>184.05377189000001</v>
      </c>
      <c r="F1983">
        <v>197.33158376</v>
      </c>
      <c r="G1983">
        <v>202.01739114</v>
      </c>
    </row>
    <row r="1984" spans="1:7" x14ac:dyDescent="0.3">
      <c r="A1984" s="89">
        <v>46226</v>
      </c>
      <c r="B1984" s="72">
        <v>161.75991562999999</v>
      </c>
      <c r="C1984" s="72">
        <v>184.0837871</v>
      </c>
      <c r="F1984">
        <v>197.43524391</v>
      </c>
      <c r="G1984">
        <v>201.07988334999999</v>
      </c>
    </row>
    <row r="1985" spans="1:7" x14ac:dyDescent="0.3">
      <c r="A1985" s="89">
        <v>46227</v>
      </c>
      <c r="B1985" s="72">
        <v>161.80669248999999</v>
      </c>
      <c r="C1985" s="72">
        <v>184.68588538</v>
      </c>
      <c r="F1985">
        <v>197.53895849</v>
      </c>
      <c r="G1985">
        <v>198.02862235000001</v>
      </c>
    </row>
    <row r="1986" spans="1:7" x14ac:dyDescent="0.3">
      <c r="A1986" s="89">
        <v>46230</v>
      </c>
      <c r="B1986" s="72">
        <v>161.51029729000001</v>
      </c>
      <c r="C1986" s="72">
        <v>184.71654122999999</v>
      </c>
      <c r="F1986">
        <v>197.64272749</v>
      </c>
      <c r="G1986">
        <v>199.49926764</v>
      </c>
    </row>
    <row r="1987" spans="1:7" x14ac:dyDescent="0.3">
      <c r="A1987" s="89">
        <v>46231</v>
      </c>
      <c r="B1987" s="72">
        <v>161.89769475</v>
      </c>
      <c r="C1987" s="72">
        <v>184.37160445999999</v>
      </c>
      <c r="F1987">
        <v>197.7465511</v>
      </c>
      <c r="G1987">
        <v>200.89911770000001</v>
      </c>
    </row>
    <row r="1988" spans="1:7" x14ac:dyDescent="0.3">
      <c r="A1988" s="89">
        <v>46232</v>
      </c>
      <c r="B1988" s="72">
        <v>161.47925445999999</v>
      </c>
      <c r="C1988" s="72">
        <v>183.46303777</v>
      </c>
      <c r="F1988">
        <v>197.85042912</v>
      </c>
      <c r="G1988">
        <v>197.85042816999999</v>
      </c>
    </row>
    <row r="1989" spans="1:7" x14ac:dyDescent="0.3">
      <c r="A1989" s="89">
        <v>46233</v>
      </c>
      <c r="B1989" s="72">
        <v>161.85899753000001</v>
      </c>
      <c r="C1989" s="72">
        <v>184.32940310000001</v>
      </c>
      <c r="F1989">
        <v>197.95436175</v>
      </c>
      <c r="G1989">
        <v>201.57510866000001</v>
      </c>
    </row>
    <row r="1990" spans="1:7" x14ac:dyDescent="0.3">
      <c r="A1990" s="89">
        <v>46234</v>
      </c>
      <c r="B1990" s="72">
        <v>162.38034690999999</v>
      </c>
      <c r="C1990" s="72">
        <v>185.05466025999999</v>
      </c>
      <c r="F1990">
        <v>198.05834898000001</v>
      </c>
      <c r="G1990">
        <v>202.53103777000001</v>
      </c>
    </row>
    <row r="1991" spans="1:7" x14ac:dyDescent="0.3">
      <c r="A1991" s="89">
        <v>46237</v>
      </c>
      <c r="B1991" s="72">
        <v>160.97704107000001</v>
      </c>
      <c r="C1991" s="72">
        <v>185.63950818999999</v>
      </c>
      <c r="F1991">
        <v>198.16239082000001</v>
      </c>
      <c r="G1991">
        <v>202.53244867000001</v>
      </c>
    </row>
    <row r="1992" spans="1:7" x14ac:dyDescent="0.3">
      <c r="A1992" s="89">
        <v>46238</v>
      </c>
      <c r="B1992" s="72">
        <v>160.92856323000001</v>
      </c>
      <c r="C1992" s="72">
        <v>185.61633401</v>
      </c>
      <c r="F1992">
        <v>198.26648743000001</v>
      </c>
      <c r="G1992">
        <v>202.41267023</v>
      </c>
    </row>
    <row r="1993" spans="1:7" x14ac:dyDescent="0.3">
      <c r="A1993" s="89">
        <v>46239</v>
      </c>
      <c r="B1993" s="72">
        <v>160.82692986000001</v>
      </c>
      <c r="C1993" s="72">
        <v>185.74383248000001</v>
      </c>
      <c r="F1993">
        <v>198.37063864999999</v>
      </c>
      <c r="G1993">
        <v>202.22060601000001</v>
      </c>
    </row>
    <row r="1994" spans="1:7" x14ac:dyDescent="0.3">
      <c r="A1994" s="89">
        <v>46240</v>
      </c>
      <c r="B1994" s="72">
        <v>159.89649556000001</v>
      </c>
      <c r="C1994" s="72">
        <v>185.51256723</v>
      </c>
      <c r="F1994">
        <v>198.47311772</v>
      </c>
      <c r="G1994">
        <v>199.74037196</v>
      </c>
    </row>
    <row r="1995" spans="1:7" x14ac:dyDescent="0.3">
      <c r="A1995" s="89">
        <v>46241</v>
      </c>
      <c r="B1995" s="72">
        <v>160.36596516</v>
      </c>
      <c r="C1995" s="72">
        <v>186.26079368000001</v>
      </c>
      <c r="F1995">
        <v>198.57564979</v>
      </c>
      <c r="G1995">
        <v>196.28942849000001</v>
      </c>
    </row>
    <row r="1996" spans="1:7" x14ac:dyDescent="0.3">
      <c r="A1996" s="89">
        <v>46244</v>
      </c>
      <c r="B1996" s="72">
        <v>159.13998613999999</v>
      </c>
      <c r="C1996" s="72">
        <v>185.98950467</v>
      </c>
      <c r="F1996">
        <v>198.67823485</v>
      </c>
      <c r="G1996">
        <v>195.9099765</v>
      </c>
    </row>
    <row r="1997" spans="1:7" x14ac:dyDescent="0.3">
      <c r="A1997" s="89">
        <v>46245</v>
      </c>
      <c r="B1997" s="72">
        <v>158.27078700000001</v>
      </c>
      <c r="C1997" s="72">
        <v>186.13194247000001</v>
      </c>
      <c r="F1997">
        <v>198.78087291</v>
      </c>
      <c r="G1997">
        <v>191.01132620999999</v>
      </c>
    </row>
    <row r="1998" spans="1:7" x14ac:dyDescent="0.3">
      <c r="A1998" s="89">
        <v>46246</v>
      </c>
      <c r="B1998" s="72">
        <v>157.98204619000001</v>
      </c>
      <c r="C1998" s="72">
        <v>186.32582821</v>
      </c>
      <c r="F1998">
        <v>198.88356396</v>
      </c>
      <c r="G1998">
        <v>190.57489212999999</v>
      </c>
    </row>
    <row r="1999" spans="1:7" x14ac:dyDescent="0.3">
      <c r="A1999" s="89">
        <v>46247</v>
      </c>
      <c r="B1999" s="72">
        <v>157.02779820999999</v>
      </c>
      <c r="C1999" s="72">
        <v>186.29401795999999</v>
      </c>
      <c r="F1999">
        <v>198.98630800999999</v>
      </c>
      <c r="G1999">
        <v>190.13100532000001</v>
      </c>
    </row>
    <row r="2000" spans="1:7" x14ac:dyDescent="0.3">
      <c r="A2000" s="89">
        <v>46248</v>
      </c>
      <c r="B2000" s="72">
        <v>156.75904388000001</v>
      </c>
      <c r="C2000" s="72">
        <v>186.25926705000001</v>
      </c>
      <c r="F2000">
        <v>199.08910524000001</v>
      </c>
      <c r="G2000">
        <v>189.94127363000001</v>
      </c>
    </row>
    <row r="2001" spans="1:7" x14ac:dyDescent="0.3">
      <c r="A2001" s="89">
        <v>46251</v>
      </c>
      <c r="B2001" s="72">
        <v>155.41399648999999</v>
      </c>
      <c r="C2001" s="72">
        <v>186.95548966000001</v>
      </c>
      <c r="F2001">
        <v>199.19195546</v>
      </c>
      <c r="G2001">
        <v>189.76988362</v>
      </c>
    </row>
    <row r="2002" spans="1:7" x14ac:dyDescent="0.3">
      <c r="A2002" s="89">
        <v>46252</v>
      </c>
      <c r="B2002" s="72">
        <v>155.9298177</v>
      </c>
      <c r="C2002" s="72">
        <v>186.93897512000001</v>
      </c>
      <c r="F2002">
        <v>199.29485885</v>
      </c>
      <c r="G2002">
        <v>189.25933187000001</v>
      </c>
    </row>
    <row r="2003" spans="1:7" x14ac:dyDescent="0.3">
      <c r="A2003" s="89">
        <v>46253</v>
      </c>
      <c r="B2003" s="72">
        <v>156.57023545999999</v>
      </c>
      <c r="C2003" s="72">
        <v>187.54730311</v>
      </c>
      <c r="F2003">
        <v>199.39781542</v>
      </c>
      <c r="G2003">
        <v>190.96084109</v>
      </c>
    </row>
    <row r="2004" spans="1:7" x14ac:dyDescent="0.3">
      <c r="A2004" s="89">
        <v>46254</v>
      </c>
      <c r="B2004" s="72">
        <v>155.10697017999999</v>
      </c>
      <c r="C2004" s="72">
        <v>187.92974637</v>
      </c>
      <c r="F2004">
        <v>199.50082517000001</v>
      </c>
      <c r="G2004">
        <v>191.07107321000001</v>
      </c>
    </row>
    <row r="2005" spans="1:7" x14ac:dyDescent="0.3">
      <c r="A2005" s="89">
        <v>46255</v>
      </c>
      <c r="B2005" s="72">
        <v>156.58171705000001</v>
      </c>
      <c r="C2005" s="72">
        <v>188.07750855</v>
      </c>
      <c r="G2005">
        <v>194.60353018000001</v>
      </c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5" t="s">
        <v>1729</v>
      </c>
      <c r="D3" s="115"/>
      <c r="F3"/>
      <c r="G3"/>
      <c r="H3"/>
      <c r="I3"/>
      <c r="J3"/>
      <c r="K3"/>
      <c r="L3"/>
      <c r="M3"/>
      <c r="N3"/>
      <c r="O3" s="49"/>
      <c r="P3" s="41"/>
      <c r="S3" s="42" t="s">
        <v>704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703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705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799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zoomScale="70" zoomScaleNormal="70" workbookViewId="0">
      <selection activeCell="K9" sqref="K9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21/08/2026</v>
      </c>
      <c r="C4" s="62" t="s">
        <v>1730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17" t="s">
        <v>289</v>
      </c>
      <c r="C6" s="217"/>
      <c r="D6" s="217"/>
      <c r="E6" s="217"/>
      <c r="G6" s="217" t="s">
        <v>658</v>
      </c>
      <c r="H6" s="217"/>
      <c r="I6" s="217"/>
      <c r="J6" s="217"/>
      <c r="L6" s="217" t="s">
        <v>164</v>
      </c>
      <c r="M6" s="217"/>
      <c r="N6" s="217"/>
      <c r="O6" s="217"/>
      <c r="Q6" s="216" t="s">
        <v>661</v>
      </c>
      <c r="R6" s="216"/>
      <c r="S6" s="216"/>
      <c r="T6" s="216"/>
      <c r="V6" s="216" t="s">
        <v>162</v>
      </c>
      <c r="W6" s="216"/>
      <c r="X6" s="216"/>
      <c r="Y6" s="216"/>
      <c r="AA6" s="216" t="s">
        <v>168</v>
      </c>
      <c r="AB6" s="216"/>
      <c r="AC6" s="216"/>
      <c r="AD6" s="216"/>
      <c r="AF6" s="216" t="s">
        <v>163</v>
      </c>
      <c r="AG6" s="216"/>
      <c r="AH6" s="216"/>
      <c r="AI6" s="216"/>
    </row>
    <row r="7" spans="2:35" ht="4.5" hidden="1" customHeight="1" x14ac:dyDescent="0.3"/>
    <row r="8" spans="2:35" ht="11.25" customHeight="1" x14ac:dyDescent="0.3">
      <c r="B8" s="218" t="s">
        <v>763</v>
      </c>
      <c r="C8" s="218"/>
      <c r="D8" s="218"/>
      <c r="E8" s="218"/>
      <c r="G8" s="218" t="s">
        <v>680</v>
      </c>
      <c r="H8" s="218"/>
      <c r="I8" s="218"/>
      <c r="J8" s="218"/>
      <c r="L8" s="218" t="s">
        <v>681</v>
      </c>
      <c r="M8" s="218"/>
      <c r="N8" s="218"/>
      <c r="O8" s="218"/>
      <c r="Q8" s="216"/>
      <c r="R8" s="216"/>
      <c r="S8" s="216"/>
      <c r="T8" s="216"/>
      <c r="V8" s="216"/>
      <c r="W8" s="216"/>
      <c r="X8" s="216"/>
      <c r="Y8" s="216"/>
      <c r="AA8" s="216"/>
      <c r="AB8" s="216"/>
      <c r="AC8" s="216"/>
      <c r="AD8" s="216"/>
      <c r="AF8" s="216"/>
      <c r="AG8" s="216"/>
      <c r="AH8" s="216"/>
      <c r="AI8" s="216"/>
    </row>
    <row r="9" spans="2:35" ht="11.25" customHeight="1" x14ac:dyDescent="0.3">
      <c r="B9" s="218"/>
      <c r="C9" s="218"/>
      <c r="D9" s="218"/>
      <c r="E9" s="218"/>
      <c r="G9" s="218"/>
      <c r="H9" s="218"/>
      <c r="I9" s="218"/>
      <c r="J9" s="218"/>
      <c r="L9" s="218"/>
      <c r="M9" s="218"/>
      <c r="N9" s="218"/>
      <c r="O9" s="218"/>
      <c r="Q9" s="216"/>
      <c r="R9" s="216"/>
      <c r="S9" s="216"/>
      <c r="T9" s="216"/>
      <c r="V9" s="216"/>
      <c r="W9" s="216"/>
      <c r="X9" s="216"/>
      <c r="Y9" s="216"/>
      <c r="AA9" s="216"/>
      <c r="AB9" s="216"/>
      <c r="AC9" s="216"/>
      <c r="AD9" s="216"/>
      <c r="AF9" s="216"/>
      <c r="AG9" s="216"/>
      <c r="AH9" s="216"/>
      <c r="AI9" s="216"/>
    </row>
    <row r="26" spans="2:35" ht="11.25" customHeight="1" x14ac:dyDescent="0.3">
      <c r="B26" s="218" t="s">
        <v>663</v>
      </c>
      <c r="C26" s="218"/>
      <c r="D26" s="218"/>
      <c r="E26" s="218"/>
      <c r="G26" s="218" t="s">
        <v>662</v>
      </c>
      <c r="H26" s="218"/>
      <c r="I26" s="218"/>
      <c r="J26" s="218"/>
      <c r="L26" s="218" t="s">
        <v>664</v>
      </c>
      <c r="M26" s="218"/>
      <c r="N26" s="218"/>
      <c r="O26" s="218"/>
      <c r="Q26" s="216"/>
      <c r="R26" s="216"/>
      <c r="S26" s="216"/>
      <c r="T26" s="216"/>
      <c r="V26" s="216"/>
      <c r="W26" s="216"/>
      <c r="X26" s="216"/>
      <c r="Y26" s="216"/>
      <c r="AA26" s="216"/>
      <c r="AB26" s="216"/>
      <c r="AC26" s="216"/>
      <c r="AD26" s="216"/>
      <c r="AF26" s="216"/>
      <c r="AG26" s="216"/>
      <c r="AH26" s="216"/>
      <c r="AI26" s="216"/>
    </row>
    <row r="27" spans="2:35" ht="11.25" customHeight="1" x14ac:dyDescent="0.3">
      <c r="B27" s="218"/>
      <c r="C27" s="218"/>
      <c r="D27" s="218"/>
      <c r="E27" s="218"/>
      <c r="G27" s="218"/>
      <c r="H27" s="218"/>
      <c r="I27" s="218"/>
      <c r="J27" s="218"/>
      <c r="L27" s="218"/>
      <c r="M27" s="218"/>
      <c r="N27" s="218"/>
      <c r="O27" s="218"/>
      <c r="Q27" s="216"/>
      <c r="R27" s="216"/>
      <c r="S27" s="216"/>
      <c r="T27" s="216"/>
      <c r="V27" s="216"/>
      <c r="W27" s="216"/>
      <c r="X27" s="216"/>
      <c r="Y27" s="216"/>
      <c r="AA27" s="216"/>
      <c r="AB27" s="216"/>
      <c r="AC27" s="216"/>
      <c r="AD27" s="216"/>
      <c r="AF27" s="216"/>
      <c r="AG27" s="216"/>
      <c r="AH27" s="216"/>
      <c r="AI27" s="216"/>
    </row>
    <row r="44" spans="2:35" ht="11.25" customHeight="1" x14ac:dyDescent="0.3">
      <c r="B44" s="218" t="s">
        <v>665</v>
      </c>
      <c r="C44" s="218"/>
      <c r="D44" s="218"/>
      <c r="E44" s="218"/>
      <c r="G44" s="218" t="s">
        <v>666</v>
      </c>
      <c r="H44" s="218"/>
      <c r="I44" s="218"/>
      <c r="J44" s="218"/>
      <c r="L44" s="218" t="s">
        <v>667</v>
      </c>
      <c r="M44" s="218"/>
      <c r="N44" s="218"/>
      <c r="O44" s="218"/>
      <c r="Q44" s="216"/>
      <c r="R44" s="216"/>
      <c r="S44" s="216"/>
      <c r="T44" s="216"/>
      <c r="V44" s="216"/>
      <c r="W44" s="216"/>
      <c r="X44" s="216"/>
      <c r="Y44" s="216"/>
      <c r="AA44" s="216"/>
      <c r="AB44" s="216"/>
      <c r="AC44" s="216"/>
      <c r="AD44" s="216"/>
      <c r="AF44" s="216"/>
      <c r="AG44" s="216"/>
      <c r="AH44" s="216"/>
      <c r="AI44" s="216"/>
    </row>
    <row r="45" spans="2:35" ht="11.25" customHeight="1" x14ac:dyDescent="0.3">
      <c r="B45" s="218"/>
      <c r="C45" s="218"/>
      <c r="D45" s="218"/>
      <c r="E45" s="218"/>
      <c r="G45" s="218"/>
      <c r="H45" s="218"/>
      <c r="I45" s="218"/>
      <c r="J45" s="218"/>
      <c r="L45" s="218"/>
      <c r="M45" s="218"/>
      <c r="N45" s="218"/>
      <c r="O45" s="218"/>
      <c r="Q45" s="216"/>
      <c r="R45" s="216"/>
      <c r="S45" s="216"/>
      <c r="T45" s="216"/>
      <c r="V45" s="216"/>
      <c r="W45" s="216"/>
      <c r="X45" s="216"/>
      <c r="Y45" s="216"/>
      <c r="AA45" s="216"/>
      <c r="AB45" s="216"/>
      <c r="AC45" s="216"/>
      <c r="AD45" s="216"/>
      <c r="AF45" s="216"/>
      <c r="AG45" s="216"/>
      <c r="AH45" s="216"/>
      <c r="AI45" s="216"/>
    </row>
    <row r="61" spans="2:35" ht="12.9" customHeight="1" x14ac:dyDescent="0.3"/>
    <row r="62" spans="2:35" ht="11.25" customHeight="1" x14ac:dyDescent="0.3">
      <c r="B62" s="218" t="s">
        <v>669</v>
      </c>
      <c r="C62" s="218"/>
      <c r="D62" s="218"/>
      <c r="E62" s="218"/>
      <c r="G62" s="218" t="s">
        <v>670</v>
      </c>
      <c r="H62" s="218"/>
      <c r="I62" s="218"/>
      <c r="J62" s="218"/>
      <c r="L62" s="218" t="s">
        <v>668</v>
      </c>
      <c r="M62" s="218"/>
      <c r="N62" s="218"/>
      <c r="O62" s="218"/>
      <c r="Q62" s="216"/>
      <c r="R62" s="216"/>
      <c r="S62" s="216"/>
      <c r="T62" s="216"/>
      <c r="V62" s="216"/>
      <c r="W62" s="216"/>
      <c r="X62" s="216"/>
      <c r="Y62" s="216"/>
      <c r="AA62" s="216"/>
      <c r="AB62" s="216"/>
      <c r="AC62" s="216"/>
      <c r="AD62" s="216"/>
      <c r="AF62" s="216"/>
      <c r="AG62" s="216"/>
      <c r="AH62" s="216"/>
      <c r="AI62" s="216"/>
    </row>
    <row r="63" spans="2:35" ht="11.25" customHeight="1" x14ac:dyDescent="0.3">
      <c r="B63" s="218"/>
      <c r="C63" s="218"/>
      <c r="D63" s="218"/>
      <c r="E63" s="218"/>
      <c r="G63" s="218"/>
      <c r="H63" s="218"/>
      <c r="I63" s="218"/>
      <c r="J63" s="218"/>
      <c r="L63" s="218"/>
      <c r="M63" s="218"/>
      <c r="N63" s="218"/>
      <c r="O63" s="218"/>
      <c r="Q63" s="216"/>
      <c r="R63" s="216"/>
      <c r="S63" s="216"/>
      <c r="T63" s="216"/>
      <c r="V63" s="216"/>
      <c r="W63" s="216"/>
      <c r="X63" s="216"/>
      <c r="Y63" s="216"/>
      <c r="AA63" s="216"/>
      <c r="AB63" s="216"/>
      <c r="AC63" s="216"/>
      <c r="AD63" s="216"/>
      <c r="AF63" s="216"/>
      <c r="AG63" s="216"/>
      <c r="AH63" s="216"/>
      <c r="AI63" s="216"/>
    </row>
    <row r="80" spans="2:35" ht="11.25" customHeight="1" x14ac:dyDescent="0.3">
      <c r="B80" s="218" t="s">
        <v>671</v>
      </c>
      <c r="C80" s="218"/>
      <c r="D80" s="218"/>
      <c r="E80" s="218"/>
      <c r="G80" s="218" t="s">
        <v>672</v>
      </c>
      <c r="H80" s="218"/>
      <c r="I80" s="218"/>
      <c r="J80" s="218"/>
      <c r="L80" s="218" t="s">
        <v>673</v>
      </c>
      <c r="M80" s="218"/>
      <c r="N80" s="218"/>
      <c r="O80" s="218"/>
      <c r="Q80" s="216"/>
      <c r="R80" s="216"/>
      <c r="S80" s="216"/>
      <c r="T80" s="216"/>
      <c r="V80" s="216"/>
      <c r="W80" s="216"/>
      <c r="X80" s="216"/>
      <c r="Y80" s="216"/>
      <c r="AA80" s="216"/>
      <c r="AB80" s="216"/>
      <c r="AC80" s="216"/>
      <c r="AD80" s="216"/>
      <c r="AF80" s="216"/>
      <c r="AG80" s="216"/>
      <c r="AH80" s="216"/>
      <c r="AI80" s="216"/>
    </row>
    <row r="81" spans="2:35" ht="11.25" customHeight="1" x14ac:dyDescent="0.3">
      <c r="B81" s="218"/>
      <c r="C81" s="218"/>
      <c r="D81" s="218"/>
      <c r="E81" s="218"/>
      <c r="G81" s="218"/>
      <c r="H81" s="218"/>
      <c r="I81" s="218"/>
      <c r="J81" s="218"/>
      <c r="L81" s="218"/>
      <c r="M81" s="218"/>
      <c r="N81" s="218"/>
      <c r="O81" s="218"/>
      <c r="Q81" s="216"/>
      <c r="R81" s="216"/>
      <c r="S81" s="216"/>
      <c r="T81" s="216"/>
      <c r="V81" s="216"/>
      <c r="W81" s="216"/>
      <c r="X81" s="216"/>
      <c r="Y81" s="216"/>
      <c r="AA81" s="216"/>
      <c r="AB81" s="216"/>
      <c r="AC81" s="216"/>
      <c r="AD81" s="216"/>
      <c r="AF81" s="216"/>
      <c r="AG81" s="216"/>
      <c r="AH81" s="216"/>
      <c r="AI81" s="216"/>
    </row>
    <row r="98" spans="2:35" ht="11.25" customHeight="1" x14ac:dyDescent="0.3">
      <c r="B98" s="218" t="s">
        <v>674</v>
      </c>
      <c r="C98" s="218"/>
      <c r="D98" s="218"/>
      <c r="E98" s="218"/>
      <c r="G98" s="218" t="s">
        <v>675</v>
      </c>
      <c r="H98" s="218"/>
      <c r="I98" s="218"/>
      <c r="J98" s="218"/>
      <c r="L98" s="218" t="s">
        <v>676</v>
      </c>
      <c r="M98" s="218"/>
      <c r="N98" s="218"/>
      <c r="O98" s="218"/>
      <c r="Q98" s="216"/>
      <c r="R98" s="216"/>
      <c r="S98" s="216"/>
      <c r="T98" s="216"/>
      <c r="V98" s="216"/>
      <c r="W98" s="216"/>
      <c r="X98" s="216"/>
      <c r="Y98" s="216"/>
      <c r="AA98" s="216"/>
      <c r="AB98" s="216"/>
      <c r="AC98" s="216"/>
      <c r="AD98" s="216"/>
      <c r="AF98" s="216"/>
      <c r="AG98" s="216"/>
      <c r="AH98" s="216"/>
      <c r="AI98" s="216"/>
    </row>
    <row r="99" spans="2:35" ht="11.25" customHeight="1" x14ac:dyDescent="0.3">
      <c r="B99" s="218"/>
      <c r="C99" s="218"/>
      <c r="D99" s="218"/>
      <c r="E99" s="218"/>
      <c r="G99" s="218"/>
      <c r="H99" s="218"/>
      <c r="I99" s="218"/>
      <c r="J99" s="218"/>
      <c r="L99" s="218"/>
      <c r="M99" s="218"/>
      <c r="N99" s="218"/>
      <c r="O99" s="218"/>
      <c r="Q99" s="216"/>
      <c r="R99" s="216"/>
      <c r="S99" s="216"/>
      <c r="T99" s="216"/>
      <c r="V99" s="216"/>
      <c r="W99" s="216"/>
      <c r="X99" s="216"/>
      <c r="Y99" s="216"/>
      <c r="AA99" s="216"/>
      <c r="AB99" s="216"/>
      <c r="AC99" s="216"/>
      <c r="AD99" s="216"/>
      <c r="AF99" s="216"/>
      <c r="AG99" s="216"/>
      <c r="AH99" s="216"/>
      <c r="AI99" s="216"/>
    </row>
    <row r="116" spans="2:35" ht="11.25" customHeight="1" x14ac:dyDescent="0.3">
      <c r="B116" s="218" t="s">
        <v>677</v>
      </c>
      <c r="C116" s="218"/>
      <c r="D116" s="218"/>
      <c r="E116" s="218"/>
      <c r="G116" s="218" t="s">
        <v>678</v>
      </c>
      <c r="H116" s="218"/>
      <c r="I116" s="218"/>
      <c r="J116" s="218"/>
      <c r="L116" s="218" t="s">
        <v>679</v>
      </c>
      <c r="M116" s="218"/>
      <c r="N116" s="218"/>
      <c r="O116" s="218"/>
      <c r="Q116" s="216"/>
      <c r="R116" s="216"/>
      <c r="S116" s="216"/>
      <c r="T116" s="216"/>
      <c r="V116" s="216"/>
      <c r="W116" s="216"/>
      <c r="X116" s="216"/>
      <c r="Y116" s="216"/>
      <c r="AA116" s="216"/>
      <c r="AB116" s="216"/>
      <c r="AC116" s="216"/>
      <c r="AD116" s="216"/>
      <c r="AF116" s="216"/>
      <c r="AG116" s="216"/>
      <c r="AH116" s="216"/>
      <c r="AI116" s="216"/>
    </row>
    <row r="117" spans="2:35" ht="11.25" customHeight="1" x14ac:dyDescent="0.3">
      <c r="B117" s="218"/>
      <c r="C117" s="218"/>
      <c r="D117" s="218"/>
      <c r="E117" s="218"/>
      <c r="G117" s="218"/>
      <c r="H117" s="218"/>
      <c r="I117" s="218"/>
      <c r="J117" s="218"/>
      <c r="L117" s="218"/>
      <c r="M117" s="218"/>
      <c r="N117" s="218"/>
      <c r="O117" s="218"/>
      <c r="Q117" s="216"/>
      <c r="R117" s="216"/>
      <c r="S117" s="216"/>
      <c r="T117" s="216"/>
      <c r="V117" s="216"/>
      <c r="W117" s="216"/>
      <c r="X117" s="216"/>
      <c r="Y117" s="216"/>
      <c r="AA117" s="216"/>
      <c r="AB117" s="216"/>
      <c r="AC117" s="216"/>
      <c r="AD117" s="216"/>
      <c r="AF117" s="216"/>
      <c r="AG117" s="216"/>
      <c r="AH117" s="216"/>
      <c r="AI117" s="216"/>
    </row>
    <row r="134" spans="2:15" ht="11.4" customHeight="1" x14ac:dyDescent="0.3">
      <c r="B134" s="218" t="s">
        <v>1721</v>
      </c>
      <c r="C134" s="218"/>
      <c r="D134" s="218"/>
      <c r="E134" s="218"/>
      <c r="G134" s="218" t="s">
        <v>1716</v>
      </c>
      <c r="H134" s="218"/>
      <c r="I134" s="218"/>
      <c r="J134" s="218"/>
      <c r="L134" s="218" t="s">
        <v>1717</v>
      </c>
      <c r="M134" s="218"/>
      <c r="N134" s="218"/>
      <c r="O134" s="218"/>
    </row>
    <row r="135" spans="2:15" ht="10.8" customHeight="1" x14ac:dyDescent="0.3">
      <c r="B135" s="218"/>
      <c r="C135" s="218"/>
      <c r="D135" s="218"/>
      <c r="E135" s="218"/>
      <c r="G135" s="218"/>
      <c r="H135" s="218"/>
      <c r="I135" s="218"/>
      <c r="J135" s="218"/>
      <c r="L135" s="218"/>
      <c r="M135" s="218"/>
      <c r="N135" s="218"/>
      <c r="O135" s="218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K112" activePane="bottomRight" state="frozen"/>
      <selection pane="topRight" activeCell="C1" sqref="C1"/>
      <selection pane="bottomLeft" activeCell="A7" sqref="A7"/>
      <selection pane="bottomRight" activeCell="Q120" sqref="Q120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30"/>
      <c r="C1" s="4"/>
      <c r="D1" s="116"/>
      <c r="E1" s="116"/>
      <c r="F1" s="116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30"/>
      <c r="C2" s="4"/>
      <c r="D2" s="116"/>
      <c r="E2" s="116"/>
      <c r="F2" s="116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30"/>
      <c r="C3" s="4"/>
      <c r="D3" s="116"/>
      <c r="E3" s="116"/>
      <c r="F3" s="116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19" t="s">
        <v>1</v>
      </c>
      <c r="C5" s="219"/>
      <c r="D5" s="219"/>
      <c r="E5" s="219"/>
      <c r="F5" s="219"/>
      <c r="G5" s="219"/>
      <c r="H5" s="219"/>
      <c r="I5" s="1"/>
      <c r="J5" s="219" t="s">
        <v>706</v>
      </c>
      <c r="K5" s="219"/>
      <c r="L5" s="219"/>
      <c r="M5" s="219"/>
      <c r="N5" s="219"/>
      <c r="O5" s="219"/>
      <c r="P5" s="219"/>
      <c r="Q5" s="219"/>
      <c r="R5" s="3"/>
      <c r="S5" s="219" t="s">
        <v>7</v>
      </c>
      <c r="T5" s="219"/>
      <c r="U5" s="219"/>
      <c r="V5" s="219"/>
      <c r="W5" s="219"/>
      <c r="Y5" s="219" t="s">
        <v>227</v>
      </c>
      <c r="Z5" s="219"/>
      <c r="AA5" s="219"/>
    </row>
    <row r="6" spans="2:27" s="57" customFormat="1" ht="21" customHeight="1" x14ac:dyDescent="0.3">
      <c r="B6" s="56" t="s">
        <v>0</v>
      </c>
      <c r="C6" s="56" t="s">
        <v>2</v>
      </c>
      <c r="D6" s="117" t="s">
        <v>161</v>
      </c>
      <c r="E6" s="117" t="s">
        <v>4</v>
      </c>
      <c r="F6" s="117" t="s">
        <v>3</v>
      </c>
      <c r="G6" s="69" t="s">
        <v>12</v>
      </c>
      <c r="H6" s="56" t="s">
        <v>5</v>
      </c>
      <c r="I6" s="1"/>
      <c r="J6" s="58" t="s">
        <v>233</v>
      </c>
      <c r="K6" s="58" t="s">
        <v>646</v>
      </c>
      <c r="L6" s="56" t="s">
        <v>232</v>
      </c>
      <c r="M6" s="56" t="s">
        <v>688</v>
      </c>
      <c r="N6" s="56" t="s">
        <v>231</v>
      </c>
      <c r="O6" s="56" t="s">
        <v>689</v>
      </c>
      <c r="P6" s="56" t="s">
        <v>289</v>
      </c>
      <c r="Q6" s="56" t="s">
        <v>11</v>
      </c>
      <c r="R6" s="1"/>
      <c r="S6" s="56" t="s">
        <v>6</v>
      </c>
      <c r="T6" s="56" t="s">
        <v>690</v>
      </c>
      <c r="U6" s="56" t="s">
        <v>1722</v>
      </c>
      <c r="V6" s="56" t="s">
        <v>8</v>
      </c>
      <c r="W6" s="56" t="s">
        <v>9</v>
      </c>
      <c r="Y6" s="56" t="s">
        <v>228</v>
      </c>
      <c r="Z6" s="56" t="s">
        <v>229</v>
      </c>
      <c r="AA6" s="56" t="s">
        <v>230</v>
      </c>
    </row>
    <row r="7" spans="2:27" ht="16.2" customHeight="1" x14ac:dyDescent="0.3">
      <c r="B7" s="128" t="s">
        <v>1161</v>
      </c>
      <c r="C7" s="66" t="s">
        <v>1251</v>
      </c>
      <c r="D7" s="66" t="s">
        <v>166</v>
      </c>
      <c r="E7" s="66" t="s">
        <v>178</v>
      </c>
      <c r="F7" s="66" t="s">
        <v>178</v>
      </c>
      <c r="G7" s="70">
        <v>2.7700000000000003E-3</v>
      </c>
      <c r="H7" s="7" t="s">
        <v>222</v>
      </c>
      <c r="J7" s="7">
        <v>88.34</v>
      </c>
      <c r="K7" s="13">
        <v>100.43005972</v>
      </c>
      <c r="L7" s="15">
        <v>1406345.4146</v>
      </c>
      <c r="M7" s="15">
        <v>1598815.4173999999</v>
      </c>
      <c r="N7" s="13">
        <v>825.29770348</v>
      </c>
      <c r="O7" s="15">
        <v>15919.69</v>
      </c>
      <c r="P7" s="15">
        <v>1</v>
      </c>
      <c r="Q7" s="8">
        <v>9.6100000000000005E-3</v>
      </c>
      <c r="S7" s="17">
        <v>0.87961712107204548</v>
      </c>
      <c r="T7" s="10">
        <v>12.6</v>
      </c>
      <c r="U7" s="10">
        <v>1.05</v>
      </c>
      <c r="V7" s="8">
        <v>0.13756960365999998</v>
      </c>
      <c r="W7" s="8">
        <v>0.14263074484944532</v>
      </c>
      <c r="Y7" s="8">
        <v>-3.4113273562000002E-2</v>
      </c>
      <c r="Z7" s="8">
        <v>-4.1178085875999998E-2</v>
      </c>
      <c r="AA7" s="8">
        <v>0.10019456792999999</v>
      </c>
    </row>
    <row r="8" spans="2:27" ht="16.2" customHeight="1" x14ac:dyDescent="0.3">
      <c r="B8" s="5" t="s">
        <v>68</v>
      </c>
      <c r="C8" s="65" t="s">
        <v>146</v>
      </c>
      <c r="D8" s="65" t="s">
        <v>166</v>
      </c>
      <c r="E8" s="65" t="s">
        <v>178</v>
      </c>
      <c r="F8" s="65" t="s">
        <v>222</v>
      </c>
      <c r="G8" s="68">
        <v>6.0000000000000001E-3</v>
      </c>
      <c r="H8" s="1" t="s">
        <v>222</v>
      </c>
      <c r="J8" s="1">
        <v>102.06</v>
      </c>
      <c r="K8" s="12">
        <v>103.59959151</v>
      </c>
      <c r="L8" s="14">
        <v>162275.4</v>
      </c>
      <c r="M8" s="14">
        <v>164723.3505</v>
      </c>
      <c r="N8" s="12">
        <v>55.165976956999998</v>
      </c>
      <c r="O8" s="14">
        <v>1590</v>
      </c>
      <c r="P8" s="14">
        <v>0</v>
      </c>
      <c r="Q8" s="6" t="s">
        <v>222</v>
      </c>
      <c r="S8" s="16">
        <v>0.9851390194926456</v>
      </c>
      <c r="T8" s="9">
        <v>14.75</v>
      </c>
      <c r="U8" s="9">
        <v>1.05</v>
      </c>
      <c r="V8" s="6">
        <v>0.14843514139</v>
      </c>
      <c r="W8" s="6">
        <v>0.1234567901234568</v>
      </c>
      <c r="Y8" s="6">
        <v>-1.1621150495000001E-2</v>
      </c>
      <c r="Z8" s="6">
        <v>9.7308533262999999E-2</v>
      </c>
      <c r="AA8" s="6">
        <v>0.18693957185999999</v>
      </c>
    </row>
    <row r="9" spans="2:27" ht="16.2" customHeight="1" x14ac:dyDescent="0.3">
      <c r="B9" s="128" t="s">
        <v>757</v>
      </c>
      <c r="C9" s="66" t="s">
        <v>1613</v>
      </c>
      <c r="D9" s="66" t="s">
        <v>1614</v>
      </c>
      <c r="E9" s="66" t="s">
        <v>176</v>
      </c>
      <c r="F9" s="66" t="s">
        <v>177</v>
      </c>
      <c r="G9" s="70">
        <v>1.0999999999999999E-2</v>
      </c>
      <c r="H9" s="7" t="s">
        <v>222</v>
      </c>
      <c r="J9" s="7">
        <v>79.44</v>
      </c>
      <c r="K9" s="13">
        <v>115.96116318</v>
      </c>
      <c r="L9" s="15">
        <v>475268.54784000001</v>
      </c>
      <c r="M9" s="15">
        <v>693765.02557000006</v>
      </c>
      <c r="N9" s="13">
        <v>546.69589303999999</v>
      </c>
      <c r="O9" s="15">
        <v>5982.7359999999999</v>
      </c>
      <c r="P9" s="15">
        <v>1</v>
      </c>
      <c r="Q9" s="8">
        <v>3.3400000000000001E-3</v>
      </c>
      <c r="S9" s="17">
        <v>0.68505694338965661</v>
      </c>
      <c r="T9" s="10">
        <v>11.75</v>
      </c>
      <c r="U9" s="10">
        <v>1</v>
      </c>
      <c r="V9" s="8">
        <v>0.15301471545000001</v>
      </c>
      <c r="W9" s="8">
        <v>0.15105740181268881</v>
      </c>
      <c r="Y9" s="8">
        <v>-4.4015175598E-2</v>
      </c>
      <c r="Z9" s="8">
        <v>3.4292129328999998E-2</v>
      </c>
      <c r="AA9" s="8">
        <v>0.18625102498000001</v>
      </c>
    </row>
    <row r="10" spans="2:27" ht="16.2" customHeight="1" x14ac:dyDescent="0.3">
      <c r="B10" s="5" t="s">
        <v>16</v>
      </c>
      <c r="C10" s="65" t="s">
        <v>1585</v>
      </c>
      <c r="D10" s="65" t="s">
        <v>164</v>
      </c>
      <c r="E10" s="65" t="s">
        <v>1586</v>
      </c>
      <c r="F10" s="65" t="s">
        <v>1586</v>
      </c>
      <c r="G10" s="68">
        <v>6.0000000000000001E-3</v>
      </c>
      <c r="H10" s="1" t="s">
        <v>222</v>
      </c>
      <c r="J10" s="1">
        <v>147.21</v>
      </c>
      <c r="K10" s="12">
        <v>166.43122112</v>
      </c>
      <c r="L10" s="14">
        <v>6713032.8814000003</v>
      </c>
      <c r="M10" s="14">
        <v>7589554.1053999998</v>
      </c>
      <c r="N10" s="12">
        <v>17364.030998999999</v>
      </c>
      <c r="O10" s="14">
        <v>45601.745000000003</v>
      </c>
      <c r="P10" s="14">
        <v>1</v>
      </c>
      <c r="Q10" s="6">
        <v>4.2020000000000002E-2</v>
      </c>
      <c r="S10" s="16">
        <v>0.88450952296900387</v>
      </c>
      <c r="T10" s="9">
        <v>13.27</v>
      </c>
      <c r="U10" s="9">
        <v>1.17</v>
      </c>
      <c r="V10" s="6">
        <v>8.7590759076000002E-2</v>
      </c>
      <c r="W10" s="6">
        <v>9.537395557367026E-2</v>
      </c>
      <c r="Y10" s="6">
        <v>6.5641025631000003E-3</v>
      </c>
      <c r="Z10" s="6">
        <v>-1.0372854955E-2</v>
      </c>
      <c r="AA10" s="6">
        <v>5.8111392971000007E-2</v>
      </c>
    </row>
    <row r="11" spans="2:27" s="7" customFormat="1" ht="16.2" customHeight="1" x14ac:dyDescent="0.3">
      <c r="B11" s="128" t="s">
        <v>29</v>
      </c>
      <c r="C11" s="66" t="s">
        <v>106</v>
      </c>
      <c r="D11" s="66" t="s">
        <v>164</v>
      </c>
      <c r="E11" s="66" t="s">
        <v>176</v>
      </c>
      <c r="F11" s="66" t="s">
        <v>177</v>
      </c>
      <c r="G11" s="70">
        <v>8.9999999999999993E-3</v>
      </c>
      <c r="H11" s="7" t="s">
        <v>222</v>
      </c>
      <c r="I11" s="1"/>
      <c r="J11" s="7">
        <v>98.37</v>
      </c>
      <c r="K11" s="13">
        <v>106.86345953</v>
      </c>
      <c r="L11" s="15">
        <v>6978393.4746000003</v>
      </c>
      <c r="M11" s="15">
        <v>7580921.7109000003</v>
      </c>
      <c r="N11" s="13">
        <v>16217.156609</v>
      </c>
      <c r="O11" s="15">
        <v>70940.260999999999</v>
      </c>
      <c r="P11" s="15">
        <v>1</v>
      </c>
      <c r="Q11" s="8">
        <v>4.582E-2</v>
      </c>
      <c r="R11" s="1"/>
      <c r="S11" s="17">
        <v>0.92052045135582006</v>
      </c>
      <c r="T11" s="10">
        <v>9.6</v>
      </c>
      <c r="U11" s="10">
        <v>0.81</v>
      </c>
      <c r="V11" s="8">
        <v>9.6969696970000005E-2</v>
      </c>
      <c r="W11" s="8">
        <v>9.8810612991765787E-2</v>
      </c>
      <c r="X11" s="1"/>
      <c r="Y11" s="8">
        <v>-1.6233044409999998E-2</v>
      </c>
      <c r="Z11" s="8">
        <v>2.2844674290999997E-2</v>
      </c>
      <c r="AA11" s="8">
        <v>9.3649124868999997E-2</v>
      </c>
    </row>
    <row r="12" spans="2:27" ht="16.2" customHeight="1" x14ac:dyDescent="0.3">
      <c r="B12" s="5" t="s">
        <v>31</v>
      </c>
      <c r="C12" s="65" t="s">
        <v>108</v>
      </c>
      <c r="D12" s="65" t="s">
        <v>164</v>
      </c>
      <c r="E12" s="65" t="s">
        <v>176</v>
      </c>
      <c r="F12" s="65" t="s">
        <v>189</v>
      </c>
      <c r="G12" s="68">
        <v>1.3000000000000001E-2</v>
      </c>
      <c r="H12" s="1" t="s">
        <v>222</v>
      </c>
      <c r="J12" s="1">
        <v>98.49</v>
      </c>
      <c r="K12" s="12">
        <v>120.3920679</v>
      </c>
      <c r="L12" s="14">
        <v>1587517.4668000001</v>
      </c>
      <c r="M12" s="14">
        <v>1940547.3718999999</v>
      </c>
      <c r="N12" s="12">
        <v>3993.0451595999998</v>
      </c>
      <c r="O12" s="14">
        <v>16118.565000000001</v>
      </c>
      <c r="P12" s="14">
        <v>1</v>
      </c>
      <c r="Q12" s="6">
        <v>1.0669999999999999E-2</v>
      </c>
      <c r="S12" s="16">
        <v>0.81807715174231999</v>
      </c>
      <c r="T12" s="9">
        <v>9</v>
      </c>
      <c r="U12" s="9">
        <v>0.75</v>
      </c>
      <c r="V12" s="6">
        <v>8.8036779809999993E-2</v>
      </c>
      <c r="W12" s="6">
        <v>9.1379835516296082E-2</v>
      </c>
      <c r="Y12" s="6">
        <v>-3.6584172944000001E-2</v>
      </c>
      <c r="Z12" s="6">
        <v>-7.2485320088000002E-2</v>
      </c>
      <c r="AA12" s="6">
        <v>4.7417812646E-2</v>
      </c>
    </row>
    <row r="13" spans="2:27" s="7" customFormat="1" ht="16.2" customHeight="1" x14ac:dyDescent="0.3">
      <c r="B13" s="128" t="s">
        <v>40</v>
      </c>
      <c r="C13" s="66" t="s">
        <v>115</v>
      </c>
      <c r="D13" s="66" t="s">
        <v>164</v>
      </c>
      <c r="E13" s="66" t="s">
        <v>195</v>
      </c>
      <c r="F13" s="66" t="s">
        <v>196</v>
      </c>
      <c r="G13" s="70">
        <v>1.1000000000000001E-2</v>
      </c>
      <c r="H13" s="7" t="s">
        <v>222</v>
      </c>
      <c r="I13" s="1"/>
      <c r="J13" s="7">
        <v>9.06</v>
      </c>
      <c r="K13" s="13">
        <v>11.101660026999999</v>
      </c>
      <c r="L13" s="15">
        <v>1941074.7757999999</v>
      </c>
      <c r="M13" s="15">
        <v>2378493.6257000002</v>
      </c>
      <c r="N13" s="13">
        <v>18024.753660999999</v>
      </c>
      <c r="O13" s="15">
        <v>214246.66399999999</v>
      </c>
      <c r="P13" s="15">
        <v>1</v>
      </c>
      <c r="Q13" s="8">
        <v>1.3260000000000001E-2</v>
      </c>
      <c r="R13" s="1"/>
      <c r="S13" s="17">
        <v>0.81609416771595045</v>
      </c>
      <c r="T13" s="10">
        <v>1.2</v>
      </c>
      <c r="U13" s="10">
        <v>0.1</v>
      </c>
      <c r="V13" s="8">
        <v>0.12539184952999999</v>
      </c>
      <c r="W13" s="8">
        <v>0.13245033112582782</v>
      </c>
      <c r="X13" s="1"/>
      <c r="Y13" s="8">
        <v>-8.7548712888999999E-2</v>
      </c>
      <c r="Z13" s="8">
        <v>-8.9866661665000003E-3</v>
      </c>
      <c r="AA13" s="8">
        <v>6.7338015377000002E-2</v>
      </c>
    </row>
    <row r="14" spans="2:27" s="7" customFormat="1" ht="16.2" customHeight="1" x14ac:dyDescent="0.3">
      <c r="B14" s="5" t="s">
        <v>1162</v>
      </c>
      <c r="C14" s="65" t="s">
        <v>1250</v>
      </c>
      <c r="D14" s="65" t="s">
        <v>164</v>
      </c>
      <c r="E14" s="65" t="s">
        <v>190</v>
      </c>
      <c r="F14" s="65" t="s">
        <v>717</v>
      </c>
      <c r="G14" s="68">
        <v>8.3999999999999995E-3</v>
      </c>
      <c r="H14" s="1" t="s">
        <v>222</v>
      </c>
      <c r="I14" s="1"/>
      <c r="J14" s="1">
        <v>46.59</v>
      </c>
      <c r="K14" s="12">
        <v>76.675782045000005</v>
      </c>
      <c r="L14" s="14">
        <v>360564.29628000001</v>
      </c>
      <c r="M14" s="14">
        <v>593400.93142000004</v>
      </c>
      <c r="N14" s="12">
        <v>677.12142347999998</v>
      </c>
      <c r="O14" s="14">
        <v>7739.0919999999996</v>
      </c>
      <c r="P14" s="14">
        <v>1</v>
      </c>
      <c r="Q14" s="6">
        <v>2.48E-3</v>
      </c>
      <c r="R14" s="1"/>
      <c r="S14" s="16">
        <v>0.60762340803588999</v>
      </c>
      <c r="T14" s="9">
        <v>10</v>
      </c>
      <c r="U14" s="9">
        <v>0.44</v>
      </c>
      <c r="V14" s="6">
        <v>0.17286084702000001</v>
      </c>
      <c r="W14" s="6">
        <v>0.11332904056664519</v>
      </c>
      <c r="X14" s="1"/>
      <c r="Y14" s="6">
        <v>-0.18406304727999998</v>
      </c>
      <c r="Z14" s="6">
        <v>-0.24483242241</v>
      </c>
      <c r="AA14" s="6">
        <v>-6.3313436638000001E-2</v>
      </c>
    </row>
    <row r="15" spans="2:27" s="7" customFormat="1" ht="16.2" customHeight="1" x14ac:dyDescent="0.3">
      <c r="B15" s="128" t="s">
        <v>59</v>
      </c>
      <c r="C15" s="66" t="s">
        <v>137</v>
      </c>
      <c r="D15" s="66" t="s">
        <v>164</v>
      </c>
      <c r="E15" s="66" t="s">
        <v>211</v>
      </c>
      <c r="F15" s="66" t="s">
        <v>211</v>
      </c>
      <c r="G15" s="70">
        <v>3.5999999999999999E-3</v>
      </c>
      <c r="H15" s="7" t="s">
        <v>222</v>
      </c>
      <c r="I15" s="1"/>
      <c r="J15" s="7">
        <v>420.6</v>
      </c>
      <c r="K15" s="13">
        <v>595.41786249999996</v>
      </c>
      <c r="L15" s="15">
        <v>288111</v>
      </c>
      <c r="M15" s="15">
        <v>407861.23580999998</v>
      </c>
      <c r="N15" s="13">
        <v>202.43821260999999</v>
      </c>
      <c r="O15" s="15" t="e">
        <v>#N/A</v>
      </c>
      <c r="P15" s="15">
        <v>0</v>
      </c>
      <c r="Q15" s="8" t="s">
        <v>222</v>
      </c>
      <c r="R15" s="1"/>
      <c r="S15" s="17">
        <v>0.70639466245438687</v>
      </c>
      <c r="T15" s="10">
        <v>37.64</v>
      </c>
      <c r="U15" s="10">
        <v>2.7</v>
      </c>
      <c r="V15" s="8">
        <v>7.4416765519999997E-2</v>
      </c>
      <c r="W15" s="8">
        <v>7.7032810271041377E-2</v>
      </c>
      <c r="X15" s="1"/>
      <c r="Y15" s="8">
        <v>-3.7836848605999999E-2</v>
      </c>
      <c r="Z15" s="8">
        <v>-7.6574403836999996E-2</v>
      </c>
      <c r="AA15" s="8">
        <v>-9.9890723419999994E-2</v>
      </c>
    </row>
    <row r="16" spans="2:27" s="7" customFormat="1" ht="16.2" customHeight="1" x14ac:dyDescent="0.3">
      <c r="B16" s="5" t="s">
        <v>2022</v>
      </c>
      <c r="C16" s="65" t="s">
        <v>701</v>
      </c>
      <c r="D16" s="65" t="s">
        <v>164</v>
      </c>
      <c r="E16" s="65" t="s">
        <v>714</v>
      </c>
      <c r="F16" s="65" t="s">
        <v>715</v>
      </c>
      <c r="G16" s="68">
        <v>0.01</v>
      </c>
      <c r="H16" s="1" t="s">
        <v>222</v>
      </c>
      <c r="I16" s="1"/>
      <c r="J16" s="1">
        <v>24</v>
      </c>
      <c r="K16" s="12">
        <v>27.215088317999999</v>
      </c>
      <c r="L16" s="14">
        <v>59234.375760000003</v>
      </c>
      <c r="M16" s="14">
        <v>67169.531990000003</v>
      </c>
      <c r="N16" s="12">
        <v>21.775904783000001</v>
      </c>
      <c r="O16" s="14">
        <v>2468.09899</v>
      </c>
      <c r="P16" s="14">
        <v>0</v>
      </c>
      <c r="Q16" s="6" t="s">
        <v>222</v>
      </c>
      <c r="R16" s="1"/>
      <c r="S16" s="16">
        <v>0.88186375585363996</v>
      </c>
      <c r="T16" s="9">
        <v>0</v>
      </c>
      <c r="U16" s="9">
        <v>0</v>
      </c>
      <c r="V16" s="6">
        <v>0</v>
      </c>
      <c r="W16" s="6">
        <v>0</v>
      </c>
      <c r="X16" s="1"/>
      <c r="Y16" s="6">
        <v>-7.0335126192999997E-3</v>
      </c>
      <c r="Z16" s="6">
        <v>0</v>
      </c>
      <c r="AA16" s="6">
        <v>3.6555065207999997E-2</v>
      </c>
    </row>
    <row r="17" spans="2:27" ht="16.2" customHeight="1" x14ac:dyDescent="0.3">
      <c r="B17" s="128" t="s">
        <v>32</v>
      </c>
      <c r="C17" s="66" t="s">
        <v>109</v>
      </c>
      <c r="D17" s="66" t="s">
        <v>164</v>
      </c>
      <c r="E17" s="66" t="s">
        <v>183</v>
      </c>
      <c r="F17" s="66" t="s">
        <v>184</v>
      </c>
      <c r="G17" s="70">
        <v>9.4999999999999998E-3</v>
      </c>
      <c r="H17" s="7" t="s">
        <v>716</v>
      </c>
      <c r="J17" s="7">
        <v>91.65</v>
      </c>
      <c r="K17" s="13">
        <v>109.32203074</v>
      </c>
      <c r="L17" s="15">
        <v>1374511.3433999999</v>
      </c>
      <c r="M17" s="15">
        <v>1639545.7866</v>
      </c>
      <c r="N17" s="13">
        <v>2066.5690070000001</v>
      </c>
      <c r="O17" s="15">
        <v>14997.396000000001</v>
      </c>
      <c r="P17" s="15">
        <v>1</v>
      </c>
      <c r="Q17" s="8">
        <v>9.1700000000000011E-3</v>
      </c>
      <c r="S17" s="17">
        <v>0.83834886142913601</v>
      </c>
      <c r="T17" s="10">
        <v>9.34</v>
      </c>
      <c r="U17" s="10">
        <v>0.82</v>
      </c>
      <c r="V17" s="8">
        <v>0.11582341269</v>
      </c>
      <c r="W17" s="8">
        <v>0.10736497545008182</v>
      </c>
      <c r="Y17" s="8">
        <v>5.8165057071000005E-3</v>
      </c>
      <c r="Z17" s="8">
        <v>-1.6190667618999999E-2</v>
      </c>
      <c r="AA17" s="8">
        <v>0.25374251109000001</v>
      </c>
    </row>
    <row r="18" spans="2:27" s="7" customFormat="1" ht="16.2" customHeight="1" x14ac:dyDescent="0.3">
      <c r="B18" s="5" t="s">
        <v>27</v>
      </c>
      <c r="C18" s="65" t="s">
        <v>104</v>
      </c>
      <c r="D18" s="65" t="s">
        <v>164</v>
      </c>
      <c r="E18" s="65" t="s">
        <v>185</v>
      </c>
      <c r="F18" s="65" t="s">
        <v>186</v>
      </c>
      <c r="G18" s="68">
        <v>0.01</v>
      </c>
      <c r="H18" s="1" t="s">
        <v>711</v>
      </c>
      <c r="I18" s="1"/>
      <c r="J18" s="1">
        <v>111.84</v>
      </c>
      <c r="K18" s="12">
        <v>114.8713889</v>
      </c>
      <c r="L18" s="14">
        <v>2015502.5275000001</v>
      </c>
      <c r="M18" s="14">
        <v>2070132.1054</v>
      </c>
      <c r="N18" s="12">
        <v>4227.1193856</v>
      </c>
      <c r="O18" s="14">
        <v>18021.303</v>
      </c>
      <c r="P18" s="14">
        <v>1</v>
      </c>
      <c r="Q18" s="6">
        <v>1.3520000000000001E-2</v>
      </c>
      <c r="R18" s="1"/>
      <c r="S18" s="16">
        <v>0.97361058372299358</v>
      </c>
      <c r="T18" s="9">
        <v>10.92</v>
      </c>
      <c r="U18" s="9">
        <v>0.91</v>
      </c>
      <c r="V18" s="6">
        <v>0.10036764704999999</v>
      </c>
      <c r="W18" s="6">
        <v>9.7639484978540775E-2</v>
      </c>
      <c r="X18" s="1"/>
      <c r="Y18" s="6">
        <v>-1.9291476675000002E-2</v>
      </c>
      <c r="Z18" s="6">
        <v>1.0814625611999999E-2</v>
      </c>
      <c r="AA18" s="6">
        <v>0.12894550841999999</v>
      </c>
    </row>
    <row r="19" spans="2:27" ht="16.2" customHeight="1" x14ac:dyDescent="0.3">
      <c r="B19" s="128" t="s">
        <v>17</v>
      </c>
      <c r="C19" s="66" t="s">
        <v>96</v>
      </c>
      <c r="D19" s="66" t="s">
        <v>164</v>
      </c>
      <c r="E19" s="66" t="s">
        <v>174</v>
      </c>
      <c r="F19" s="66" t="s">
        <v>175</v>
      </c>
      <c r="G19" s="70">
        <v>8.5000000000000006E-3</v>
      </c>
      <c r="H19" s="7" t="s">
        <v>707</v>
      </c>
      <c r="J19" s="7">
        <v>90</v>
      </c>
      <c r="K19" s="13">
        <v>104.89402062000001</v>
      </c>
      <c r="L19" s="15">
        <v>4625108.8103999998</v>
      </c>
      <c r="M19" s="15">
        <v>5390513.9881999996</v>
      </c>
      <c r="N19" s="13">
        <v>6960.0526069999996</v>
      </c>
      <c r="O19" s="15">
        <v>51390.097893999999</v>
      </c>
      <c r="P19" s="15">
        <v>1</v>
      </c>
      <c r="Q19" s="8">
        <v>3.1150000000000001E-2</v>
      </c>
      <c r="S19" s="17">
        <v>0.85800886902832496</v>
      </c>
      <c r="T19" s="10">
        <v>9.84</v>
      </c>
      <c r="U19" s="10">
        <v>0.82</v>
      </c>
      <c r="V19" s="8">
        <v>0.10042865891</v>
      </c>
      <c r="W19" s="8">
        <v>0.10933333333333334</v>
      </c>
      <c r="Y19" s="8">
        <v>-2.2589052996999998E-2</v>
      </c>
      <c r="Z19" s="8">
        <v>-9.1314282856000004E-2</v>
      </c>
      <c r="AA19" s="8">
        <v>1.3713854556000001E-2</v>
      </c>
    </row>
    <row r="20" spans="2:27" s="7" customFormat="1" ht="16.2" customHeight="1" x14ac:dyDescent="0.3">
      <c r="B20" s="5" t="s">
        <v>453</v>
      </c>
      <c r="C20" s="65" t="s">
        <v>699</v>
      </c>
      <c r="D20" s="65" t="s">
        <v>164</v>
      </c>
      <c r="E20" s="65" t="s">
        <v>713</v>
      </c>
      <c r="F20" s="65" t="s">
        <v>179</v>
      </c>
      <c r="G20" s="68">
        <v>8.0000000000000002E-3</v>
      </c>
      <c r="H20" s="1" t="s">
        <v>222</v>
      </c>
      <c r="I20" s="1"/>
      <c r="J20" s="1">
        <v>9.43</v>
      </c>
      <c r="K20" s="12">
        <v>11.870306914</v>
      </c>
      <c r="L20" s="14">
        <v>400775</v>
      </c>
      <c r="M20" s="14">
        <v>504488.04388000001</v>
      </c>
      <c r="N20" s="12">
        <v>133.56282696</v>
      </c>
      <c r="O20" s="14" t="e">
        <v>#N/A</v>
      </c>
      <c r="P20" s="14">
        <v>0</v>
      </c>
      <c r="Q20" s="6" t="s">
        <v>222</v>
      </c>
      <c r="R20" s="1"/>
      <c r="S20" s="16">
        <v>0.79441922338824533</v>
      </c>
      <c r="T20" s="9">
        <v>0.94699999999999995</v>
      </c>
      <c r="U20" s="9">
        <v>7.1999999999999995E-2</v>
      </c>
      <c r="V20" s="6">
        <v>0.11492718446</v>
      </c>
      <c r="W20" s="6">
        <v>9.1622481442205722E-2</v>
      </c>
      <c r="X20" s="1"/>
      <c r="Y20" s="6">
        <v>2.1213406761999998E-4</v>
      </c>
      <c r="Z20" s="6">
        <v>9.5994216625999995E-2</v>
      </c>
      <c r="AA20" s="6">
        <v>0.26999226718999997</v>
      </c>
    </row>
    <row r="21" spans="2:27" ht="16.2" customHeight="1" x14ac:dyDescent="0.3">
      <c r="B21" s="128" t="s">
        <v>501</v>
      </c>
      <c r="C21" s="66" t="s">
        <v>718</v>
      </c>
      <c r="D21" s="66" t="s">
        <v>164</v>
      </c>
      <c r="E21" s="66" t="s">
        <v>202</v>
      </c>
      <c r="F21" s="66" t="s">
        <v>720</v>
      </c>
      <c r="G21" s="70">
        <v>9.4999999999999998E-3</v>
      </c>
      <c r="H21" s="7" t="s">
        <v>719</v>
      </c>
      <c r="J21" s="7">
        <v>102.52</v>
      </c>
      <c r="K21" s="13">
        <v>126.79274909999999</v>
      </c>
      <c r="L21" s="15">
        <v>288100.98635999998</v>
      </c>
      <c r="M21" s="15">
        <v>356312.09597999998</v>
      </c>
      <c r="N21" s="13">
        <v>95.492819999999995</v>
      </c>
      <c r="O21" s="15" t="e">
        <v>#N/A</v>
      </c>
      <c r="P21" s="15">
        <v>0</v>
      </c>
      <c r="Q21" s="8" t="s">
        <v>222</v>
      </c>
      <c r="S21" s="17">
        <v>0.80856358685892704</v>
      </c>
      <c r="T21" s="10">
        <v>11.88</v>
      </c>
      <c r="U21" s="10">
        <v>1</v>
      </c>
      <c r="V21" s="8">
        <v>0.11546311594</v>
      </c>
      <c r="W21" s="8">
        <v>0.11705033164260632</v>
      </c>
      <c r="Y21" s="8">
        <v>-5.0465838513000004E-3</v>
      </c>
      <c r="Z21" s="8">
        <v>-3.9888876427000002E-2</v>
      </c>
      <c r="AA21" s="8">
        <v>0.11197619134</v>
      </c>
    </row>
    <row r="22" spans="2:27" s="7" customFormat="1" ht="16.2" customHeight="1" x14ac:dyDescent="0.3">
      <c r="B22" s="5" t="s">
        <v>538</v>
      </c>
      <c r="C22" s="65" t="s">
        <v>696</v>
      </c>
      <c r="D22" s="65" t="s">
        <v>164</v>
      </c>
      <c r="E22" s="65" t="s">
        <v>183</v>
      </c>
      <c r="F22" s="65" t="s">
        <v>194</v>
      </c>
      <c r="G22" s="68">
        <v>1.18E-2</v>
      </c>
      <c r="H22" s="1" t="s">
        <v>712</v>
      </c>
      <c r="I22" s="1"/>
      <c r="J22" s="1">
        <v>70.7</v>
      </c>
      <c r="K22" s="12">
        <v>94.391887408000002</v>
      </c>
      <c r="L22" s="14">
        <v>472773.37449999998</v>
      </c>
      <c r="M22" s="14">
        <v>631201.85481000005</v>
      </c>
      <c r="N22" s="12">
        <v>409.62949348000001</v>
      </c>
      <c r="O22" s="14">
        <v>6687.0349999999999</v>
      </c>
      <c r="P22" s="14">
        <v>1</v>
      </c>
      <c r="Q22" s="6">
        <v>3.1700000000000001E-3</v>
      </c>
      <c r="R22" s="1"/>
      <c r="S22" s="16">
        <v>0.74900504631723219</v>
      </c>
      <c r="T22" s="9">
        <v>8.4</v>
      </c>
      <c r="U22" s="9">
        <v>0.6</v>
      </c>
      <c r="V22" s="6">
        <v>0.10216492336999999</v>
      </c>
      <c r="W22" s="6">
        <v>0.10183875530410183</v>
      </c>
      <c r="X22" s="1"/>
      <c r="Y22" s="6">
        <v>-7.8585461696999998E-3</v>
      </c>
      <c r="Z22" s="6">
        <v>-0.18518302584000002</v>
      </c>
      <c r="AA22" s="6">
        <v>-5.0215413826999997E-2</v>
      </c>
    </row>
    <row r="23" spans="2:27" ht="16.2" customHeight="1" x14ac:dyDescent="0.3">
      <c r="B23" s="128" t="s">
        <v>761</v>
      </c>
      <c r="C23" s="66" t="s">
        <v>1573</v>
      </c>
      <c r="D23" s="66" t="s">
        <v>164</v>
      </c>
      <c r="E23" s="66" t="s">
        <v>174</v>
      </c>
      <c r="F23" s="66" t="s">
        <v>1574</v>
      </c>
      <c r="G23" s="70">
        <v>9.4999999999999998E-3</v>
      </c>
      <c r="H23" s="7" t="s">
        <v>707</v>
      </c>
      <c r="J23" s="7">
        <v>30.69</v>
      </c>
      <c r="K23" s="13">
        <v>45.961071498000003</v>
      </c>
      <c r="L23" s="15">
        <v>142555.04999999999</v>
      </c>
      <c r="M23" s="15">
        <v>213489.17710999999</v>
      </c>
      <c r="N23" s="13">
        <v>420.83600043000001</v>
      </c>
      <c r="O23" s="15">
        <v>4645</v>
      </c>
      <c r="P23" s="15">
        <v>0</v>
      </c>
      <c r="Q23" s="8" t="s">
        <v>222</v>
      </c>
      <c r="S23" s="17">
        <v>0.6677390017187802</v>
      </c>
      <c r="T23" s="10">
        <v>4.6558999999999999</v>
      </c>
      <c r="U23" s="10">
        <v>0.39</v>
      </c>
      <c r="V23" s="8">
        <v>0.14641194968000001</v>
      </c>
      <c r="W23" s="8">
        <v>0.15249266862170086</v>
      </c>
      <c r="Y23" s="8">
        <v>-0.10446834721000001</v>
      </c>
      <c r="Z23" s="8">
        <v>-2.6455113399000002E-2</v>
      </c>
      <c r="AA23" s="8">
        <v>0.11035083683999999</v>
      </c>
    </row>
    <row r="24" spans="2:27" s="7" customFormat="1" ht="16.2" customHeight="1" x14ac:dyDescent="0.3">
      <c r="B24" s="5" t="s">
        <v>464</v>
      </c>
      <c r="C24" s="65" t="s">
        <v>1584</v>
      </c>
      <c r="D24" s="65" t="s">
        <v>164</v>
      </c>
      <c r="E24" s="65" t="s">
        <v>183</v>
      </c>
      <c r="F24" s="65" t="s">
        <v>188</v>
      </c>
      <c r="G24" s="68">
        <v>8.5000000000000006E-3</v>
      </c>
      <c r="H24" s="1" t="s">
        <v>707</v>
      </c>
      <c r="I24" s="1"/>
      <c r="J24" s="1">
        <v>75.17</v>
      </c>
      <c r="K24" s="12">
        <v>110.06922101000001</v>
      </c>
      <c r="L24" s="14">
        <v>951657.23638999998</v>
      </c>
      <c r="M24" s="14">
        <v>1393483.7127</v>
      </c>
      <c r="N24" s="12">
        <v>27150.448095</v>
      </c>
      <c r="O24" s="14">
        <v>12660.066999999999</v>
      </c>
      <c r="P24" s="14">
        <v>1</v>
      </c>
      <c r="Q24" s="6">
        <v>6.3899999999999998E-3</v>
      </c>
      <c r="R24" s="1"/>
      <c r="S24" s="16">
        <v>0.68293387842883579</v>
      </c>
      <c r="T24" s="9">
        <v>8.61</v>
      </c>
      <c r="U24" s="9">
        <v>0.75</v>
      </c>
      <c r="V24" s="6">
        <v>0.10789473684000001</v>
      </c>
      <c r="W24" s="6">
        <v>0.11972861513901822</v>
      </c>
      <c r="X24" s="1"/>
      <c r="Y24" s="6">
        <v>-0.16810535635000001</v>
      </c>
      <c r="Z24" s="6">
        <v>-0.13132925670000001</v>
      </c>
      <c r="AA24" s="6">
        <v>3.7124774240999997E-2</v>
      </c>
    </row>
    <row r="25" spans="2:27" ht="16.2" customHeight="1" x14ac:dyDescent="0.3">
      <c r="B25" s="128" t="s">
        <v>887</v>
      </c>
      <c r="C25" s="66" t="s">
        <v>1618</v>
      </c>
      <c r="D25" s="66" t="s">
        <v>164</v>
      </c>
      <c r="E25" s="66" t="s">
        <v>176</v>
      </c>
      <c r="F25" s="66" t="s">
        <v>769</v>
      </c>
      <c r="G25" s="70">
        <v>0.01</v>
      </c>
      <c r="H25" s="7" t="s">
        <v>1619</v>
      </c>
      <c r="J25" s="7">
        <v>85.56</v>
      </c>
      <c r="K25" s="13">
        <v>101.43841411</v>
      </c>
      <c r="L25" s="15">
        <v>362350.19351999997</v>
      </c>
      <c r="M25" s="15">
        <v>429595.94419000001</v>
      </c>
      <c r="N25" s="13">
        <v>800.40921913</v>
      </c>
      <c r="O25" s="15">
        <v>4235.0420000000004</v>
      </c>
      <c r="P25" s="15">
        <v>1</v>
      </c>
      <c r="Q25" s="8">
        <v>2.47E-3</v>
      </c>
      <c r="S25" s="17">
        <v>0.84346744525420703</v>
      </c>
      <c r="T25" s="10">
        <v>14.05</v>
      </c>
      <c r="U25" s="10">
        <v>1.05</v>
      </c>
      <c r="V25" s="8">
        <v>0.15848843767000001</v>
      </c>
      <c r="W25" s="8">
        <v>0.14726507713884995</v>
      </c>
      <c r="Y25" s="8">
        <v>-5.8967736514000002E-2</v>
      </c>
      <c r="Z25" s="8">
        <v>8.1285593360000005E-2</v>
      </c>
      <c r="AA25" s="8">
        <v>0.12385708297</v>
      </c>
    </row>
    <row r="26" spans="2:27" s="7" customFormat="1" ht="16.2" customHeight="1" x14ac:dyDescent="0.3">
      <c r="B26" s="5" t="s">
        <v>56</v>
      </c>
      <c r="C26" s="65" t="s">
        <v>133</v>
      </c>
      <c r="D26" s="65" t="s">
        <v>171</v>
      </c>
      <c r="E26" s="65" t="s">
        <v>176</v>
      </c>
      <c r="F26" s="65" t="s">
        <v>222</v>
      </c>
      <c r="G26" s="68">
        <v>3.0000000000000001E-3</v>
      </c>
      <c r="H26" s="1" t="s">
        <v>222</v>
      </c>
      <c r="I26" s="1"/>
      <c r="J26" s="1">
        <v>119.5</v>
      </c>
      <c r="K26" s="12">
        <v>125.10397996</v>
      </c>
      <c r="L26" s="14">
        <v>415144.19500000001</v>
      </c>
      <c r="M26" s="14">
        <v>434612.47742000001</v>
      </c>
      <c r="N26" s="12">
        <v>120.77791652000001</v>
      </c>
      <c r="O26" s="14">
        <v>3474.01</v>
      </c>
      <c r="P26" s="14">
        <v>0</v>
      </c>
      <c r="Q26" s="6" t="s">
        <v>222</v>
      </c>
      <c r="R26" s="1"/>
      <c r="S26" s="16">
        <v>0.95520542222724025</v>
      </c>
      <c r="T26" s="9">
        <v>11.057915065</v>
      </c>
      <c r="U26" s="9">
        <v>0.93</v>
      </c>
      <c r="V26" s="6">
        <v>8.8463320519999999E-2</v>
      </c>
      <c r="W26" s="6">
        <v>9.338912133891214E-2</v>
      </c>
      <c r="X26" s="1"/>
      <c r="Y26" s="6">
        <v>-1.2809062088000001E-2</v>
      </c>
      <c r="Z26" s="6">
        <v>6.8879743429999998E-3</v>
      </c>
      <c r="AA26" s="6">
        <v>4.4858899637000002E-2</v>
      </c>
    </row>
    <row r="27" spans="2:27" s="7" customFormat="1" ht="16.2" customHeight="1" x14ac:dyDescent="0.3">
      <c r="B27" s="128" t="s">
        <v>339</v>
      </c>
      <c r="C27" s="66" t="s">
        <v>694</v>
      </c>
      <c r="D27" s="66" t="s">
        <v>168</v>
      </c>
      <c r="E27" s="66" t="s">
        <v>725</v>
      </c>
      <c r="F27" s="66" t="s">
        <v>726</v>
      </c>
      <c r="G27" s="70">
        <v>9.1999999999999998E-3</v>
      </c>
      <c r="H27" s="7" t="s">
        <v>724</v>
      </c>
      <c r="I27" s="1"/>
      <c r="J27" s="7">
        <v>74.849999999999994</v>
      </c>
      <c r="K27" s="13">
        <v>88.336956685000004</v>
      </c>
      <c r="L27" s="15">
        <v>525040.19024999999</v>
      </c>
      <c r="M27" s="15">
        <v>619645.32457000006</v>
      </c>
      <c r="N27" s="13">
        <v>824.83057043999997</v>
      </c>
      <c r="O27" s="15">
        <v>7014.5649999999996</v>
      </c>
      <c r="P27" s="15">
        <v>1</v>
      </c>
      <c r="Q27" s="8">
        <v>3.5399999999999997E-3</v>
      </c>
      <c r="R27" s="1"/>
      <c r="S27" s="17">
        <v>0.84732373412983841</v>
      </c>
      <c r="T27" s="10">
        <v>9.6</v>
      </c>
      <c r="U27" s="10">
        <v>0.8</v>
      </c>
      <c r="V27" s="8">
        <v>0.12516297262000001</v>
      </c>
      <c r="W27" s="8">
        <v>0.12825651302605212</v>
      </c>
      <c r="X27" s="1"/>
      <c r="Y27" s="8">
        <v>-4.0507627227E-2</v>
      </c>
      <c r="Z27" s="8">
        <v>-7.1660005359000009E-2</v>
      </c>
      <c r="AA27" s="8">
        <v>9.6916695359999985E-2</v>
      </c>
    </row>
    <row r="28" spans="2:27" s="7" customFormat="1" ht="16.2" customHeight="1" x14ac:dyDescent="0.3">
      <c r="B28" s="5" t="s">
        <v>55</v>
      </c>
      <c r="C28" s="65" t="s">
        <v>131</v>
      </c>
      <c r="D28" s="65" t="s">
        <v>168</v>
      </c>
      <c r="E28" s="65" t="s">
        <v>207</v>
      </c>
      <c r="F28" s="65" t="s">
        <v>207</v>
      </c>
      <c r="G28" s="68">
        <v>5.0000000000000001E-3</v>
      </c>
      <c r="H28" s="1" t="s">
        <v>727</v>
      </c>
      <c r="I28" s="1"/>
      <c r="J28" s="1">
        <v>86.8</v>
      </c>
      <c r="K28" s="12">
        <v>97.684398509000005</v>
      </c>
      <c r="L28" s="14">
        <v>322812.49839999998</v>
      </c>
      <c r="M28" s="14">
        <v>363291.99005999998</v>
      </c>
      <c r="N28" s="12">
        <v>280.17026435000002</v>
      </c>
      <c r="O28" s="14">
        <v>3719.038</v>
      </c>
      <c r="P28" s="14">
        <v>1</v>
      </c>
      <c r="Q28" s="6">
        <v>2.1900000000000001E-3</v>
      </c>
      <c r="R28" s="1"/>
      <c r="S28" s="16">
        <v>0.88857587623885315</v>
      </c>
      <c r="T28" s="9">
        <v>10.39</v>
      </c>
      <c r="U28" s="9">
        <v>0.86</v>
      </c>
      <c r="V28" s="6">
        <v>0.12701711491000001</v>
      </c>
      <c r="W28" s="6">
        <v>0.11889400921658987</v>
      </c>
      <c r="X28" s="1"/>
      <c r="Y28" s="6">
        <v>-1.0938924339000001E-2</v>
      </c>
      <c r="Z28" s="6">
        <v>5.4525613624999997E-2</v>
      </c>
      <c r="AA28" s="6">
        <v>0.19145501526</v>
      </c>
    </row>
    <row r="29" spans="2:27" ht="16.2" customHeight="1" x14ac:dyDescent="0.3">
      <c r="B29" s="128" t="s">
        <v>22</v>
      </c>
      <c r="C29" s="66" t="s">
        <v>101</v>
      </c>
      <c r="D29" s="66" t="s">
        <v>168</v>
      </c>
      <c r="E29" s="66" t="s">
        <v>179</v>
      </c>
      <c r="F29" s="66" t="s">
        <v>182</v>
      </c>
      <c r="G29" s="70">
        <v>6.0000000000000001E-3</v>
      </c>
      <c r="H29" s="7" t="s">
        <v>710</v>
      </c>
      <c r="J29" s="7">
        <v>6.18</v>
      </c>
      <c r="K29" s="13">
        <v>7.6289929949999999</v>
      </c>
      <c r="L29" s="15">
        <v>1349897.4</v>
      </c>
      <c r="M29" s="15">
        <v>1666400.9399000001</v>
      </c>
      <c r="N29" s="13">
        <v>1676.5950800000001</v>
      </c>
      <c r="O29" s="15">
        <v>218430</v>
      </c>
      <c r="P29" s="15">
        <v>1</v>
      </c>
      <c r="Q29" s="8">
        <v>9.3500000000000007E-3</v>
      </c>
      <c r="S29" s="17">
        <v>0.81006759398656381</v>
      </c>
      <c r="T29" s="10">
        <v>0.7</v>
      </c>
      <c r="U29" s="10">
        <v>0.06</v>
      </c>
      <c r="V29" s="8">
        <v>0.11965811965000001</v>
      </c>
      <c r="W29" s="8">
        <v>0.11650485436893204</v>
      </c>
      <c r="Y29" s="8">
        <v>-2.6771653542999999E-2</v>
      </c>
      <c r="Z29" s="8">
        <v>4.3618579547999997E-4</v>
      </c>
      <c r="AA29" s="8">
        <v>0.17611109473</v>
      </c>
    </row>
    <row r="30" spans="2:27" s="7" customFormat="1" ht="16.2" customHeight="1" x14ac:dyDescent="0.3">
      <c r="B30" s="5" t="s">
        <v>64</v>
      </c>
      <c r="C30" s="65" t="s">
        <v>142</v>
      </c>
      <c r="D30" s="65" t="s">
        <v>168</v>
      </c>
      <c r="E30" s="65" t="s">
        <v>199</v>
      </c>
      <c r="F30" s="65" t="s">
        <v>175</v>
      </c>
      <c r="G30" s="68">
        <v>0.01</v>
      </c>
      <c r="H30" s="1" t="s">
        <v>774</v>
      </c>
      <c r="I30" s="1"/>
      <c r="J30" s="1">
        <v>5.83</v>
      </c>
      <c r="K30" s="12">
        <v>7.6116334139999999</v>
      </c>
      <c r="L30" s="14">
        <v>252451.4762</v>
      </c>
      <c r="M30" s="14">
        <v>329600.01572000002</v>
      </c>
      <c r="N30" s="12">
        <v>361.83399261</v>
      </c>
      <c r="O30" s="14">
        <v>43302.14</v>
      </c>
      <c r="P30" s="14">
        <v>1</v>
      </c>
      <c r="Q30" s="6">
        <v>1.7100000000000001E-3</v>
      </c>
      <c r="R30" s="1"/>
      <c r="S30" s="16">
        <v>0.76593284028588926</v>
      </c>
      <c r="T30" s="9">
        <v>0.82499999999999996</v>
      </c>
      <c r="U30" s="9">
        <v>7.0000000000000007E-2</v>
      </c>
      <c r="V30" s="6">
        <v>0.13935810809999999</v>
      </c>
      <c r="W30" s="6">
        <v>0.14408233276157806</v>
      </c>
      <c r="X30" s="1"/>
      <c r="Y30" s="6">
        <v>-3.9538714991E-2</v>
      </c>
      <c r="Z30" s="6">
        <v>-3.5178874494999998E-2</v>
      </c>
      <c r="AA30" s="6">
        <v>0.11916779920999999</v>
      </c>
    </row>
    <row r="31" spans="2:27" ht="16.2" customHeight="1" x14ac:dyDescent="0.3">
      <c r="B31" s="128" t="s">
        <v>2047</v>
      </c>
      <c r="C31" s="66" t="s">
        <v>700</v>
      </c>
      <c r="D31" s="66" t="s">
        <v>168</v>
      </c>
      <c r="E31" s="66" t="s">
        <v>183</v>
      </c>
      <c r="F31" s="66" t="s">
        <v>190</v>
      </c>
      <c r="G31" s="70">
        <v>8.0000000000000002E-3</v>
      </c>
      <c r="H31" s="7" t="s">
        <v>774</v>
      </c>
      <c r="J31" s="7">
        <v>9.6300000000000008</v>
      </c>
      <c r="K31" s="13">
        <v>12.343609387000001</v>
      </c>
      <c r="L31" s="15">
        <v>180524.70225</v>
      </c>
      <c r="M31" s="15">
        <v>231394.22735</v>
      </c>
      <c r="N31" s="13">
        <v>400.95936783000002</v>
      </c>
      <c r="O31" s="15">
        <v>18746.075000000001</v>
      </c>
      <c r="P31" s="15">
        <v>1</v>
      </c>
      <c r="Q31" s="8">
        <v>1.23E-3</v>
      </c>
      <c r="S31" s="17">
        <v>0.78016078588342974</v>
      </c>
      <c r="T31" s="10">
        <v>1.3660000000000001</v>
      </c>
      <c r="U31" s="10">
        <v>0.108</v>
      </c>
      <c r="V31" s="8">
        <v>0.14208446016000001</v>
      </c>
      <c r="W31" s="8">
        <v>0.13457943925233645</v>
      </c>
      <c r="Y31" s="8">
        <v>-6.3411787590000004E-2</v>
      </c>
      <c r="Z31" s="8">
        <v>-2.7257365188999998E-2</v>
      </c>
      <c r="AA31" s="8">
        <v>0.14152511949999999</v>
      </c>
    </row>
    <row r="32" spans="2:27" s="7" customFormat="1" ht="16.2" customHeight="1" x14ac:dyDescent="0.3">
      <c r="B32" s="5" t="s">
        <v>1948</v>
      </c>
      <c r="C32" s="65"/>
      <c r="D32" s="65" t="s">
        <v>168</v>
      </c>
      <c r="E32" s="65" t="s">
        <v>183</v>
      </c>
      <c r="F32" s="65" t="s">
        <v>192</v>
      </c>
      <c r="G32" s="68">
        <v>0.01</v>
      </c>
      <c r="H32" s="1" t="s">
        <v>774</v>
      </c>
      <c r="I32" s="1"/>
      <c r="J32" s="1">
        <v>50.92</v>
      </c>
      <c r="K32" s="12">
        <v>72.288013437000004</v>
      </c>
      <c r="L32" s="14">
        <v>936896.32776000001</v>
      </c>
      <c r="M32" s="14">
        <v>1330054.4841</v>
      </c>
      <c r="N32" s="12">
        <v>1862.1813251999999</v>
      </c>
      <c r="O32" s="14">
        <v>18399.378000000001</v>
      </c>
      <c r="P32" s="14">
        <v>1</v>
      </c>
      <c r="Q32" s="6">
        <v>6.1999999999999998E-3</v>
      </c>
      <c r="R32" s="1"/>
      <c r="S32" s="16">
        <v>0.70440447287125241</v>
      </c>
      <c r="T32" s="9">
        <v>7.6</v>
      </c>
      <c r="U32" s="9">
        <v>0.6</v>
      </c>
      <c r="V32" s="6">
        <v>0.1252059308</v>
      </c>
      <c r="W32" s="6">
        <v>0.14139827179890022</v>
      </c>
      <c r="X32" s="1"/>
      <c r="Y32" s="6">
        <v>-4.6461519164000001E-2</v>
      </c>
      <c r="Z32" s="6">
        <v>-0.14403327319000001</v>
      </c>
      <c r="AA32" s="6">
        <v>-4.8573177955000005E-2</v>
      </c>
    </row>
    <row r="33" spans="2:27" ht="16.2" customHeight="1" x14ac:dyDescent="0.3">
      <c r="B33" s="128" t="s">
        <v>894</v>
      </c>
      <c r="C33" s="66" t="s">
        <v>1598</v>
      </c>
      <c r="D33" s="66" t="s">
        <v>168</v>
      </c>
      <c r="E33" s="66" t="s">
        <v>1599</v>
      </c>
      <c r="F33" s="66" t="s">
        <v>1597</v>
      </c>
      <c r="G33" s="70">
        <v>0.01</v>
      </c>
      <c r="H33" s="7" t="s">
        <v>1600</v>
      </c>
      <c r="J33" s="7">
        <v>6.79</v>
      </c>
      <c r="K33" s="13">
        <v>8.9457714972000009</v>
      </c>
      <c r="L33" s="15">
        <v>526383.13910000003</v>
      </c>
      <c r="M33" s="15">
        <v>693505.63804999995</v>
      </c>
      <c r="N33" s="13">
        <v>1660.3699696000001</v>
      </c>
      <c r="O33" s="15">
        <v>77523.289999999994</v>
      </c>
      <c r="P33" s="15">
        <v>1</v>
      </c>
      <c r="Q33" s="8">
        <v>3.5499999999999998E-3</v>
      </c>
      <c r="S33" s="17">
        <v>0.75901782223313541</v>
      </c>
      <c r="T33" s="10">
        <v>0.97499999999999998</v>
      </c>
      <c r="U33" s="10">
        <v>0.08</v>
      </c>
      <c r="V33" s="8">
        <v>0.13265306122000001</v>
      </c>
      <c r="W33" s="8">
        <v>0.14138438880706922</v>
      </c>
      <c r="Y33" s="8">
        <v>-4.2313117065999994E-2</v>
      </c>
      <c r="Z33" s="8">
        <v>-5.0221153322000001E-2</v>
      </c>
      <c r="AA33" s="8">
        <v>5.0531505989000004E-2</v>
      </c>
    </row>
    <row r="34" spans="2:27" s="7" customFormat="1" ht="16.2" customHeight="1" x14ac:dyDescent="0.3">
      <c r="B34" s="5" t="s">
        <v>868</v>
      </c>
      <c r="C34" s="65" t="s">
        <v>1626</v>
      </c>
      <c r="D34" s="65" t="s">
        <v>168</v>
      </c>
      <c r="E34" s="65" t="s">
        <v>176</v>
      </c>
      <c r="F34" s="65" t="s">
        <v>1603</v>
      </c>
      <c r="G34" s="68">
        <v>7.7999999999999996E-3</v>
      </c>
      <c r="H34" s="1" t="s">
        <v>1627</v>
      </c>
      <c r="I34" s="1"/>
      <c r="J34" s="1">
        <v>71</v>
      </c>
      <c r="K34" s="12">
        <v>84.014615887999994</v>
      </c>
      <c r="L34" s="14">
        <v>285465.08500000002</v>
      </c>
      <c r="M34" s="14">
        <v>337792.10515000002</v>
      </c>
      <c r="N34" s="12">
        <v>454.21081738999999</v>
      </c>
      <c r="O34" s="14">
        <v>4020.6350000000002</v>
      </c>
      <c r="P34" s="14">
        <v>1</v>
      </c>
      <c r="Q34" s="6">
        <v>1.91E-3</v>
      </c>
      <c r="R34" s="1"/>
      <c r="S34" s="16">
        <v>0.84509105052209255</v>
      </c>
      <c r="T34" s="9">
        <v>10.24</v>
      </c>
      <c r="U34" s="9">
        <v>0.72</v>
      </c>
      <c r="V34" s="6">
        <v>0.15067686874</v>
      </c>
      <c r="W34" s="6">
        <v>0.12169014084507043</v>
      </c>
      <c r="X34" s="1"/>
      <c r="Y34" s="6">
        <v>-1.8058533357999999E-2</v>
      </c>
      <c r="Z34" s="6">
        <v>1.3656127509999999E-2</v>
      </c>
      <c r="AA34" s="6">
        <v>0.20050248703000001</v>
      </c>
    </row>
    <row r="35" spans="2:27" ht="16.2" customHeight="1" x14ac:dyDescent="0.3">
      <c r="B35" s="128" t="s">
        <v>742</v>
      </c>
      <c r="C35" s="66" t="s">
        <v>1636</v>
      </c>
      <c r="D35" s="66" t="s">
        <v>168</v>
      </c>
      <c r="E35" s="66" t="s">
        <v>183</v>
      </c>
      <c r="F35" s="66" t="s">
        <v>1637</v>
      </c>
      <c r="G35" s="70">
        <v>6.0000000000000001E-3</v>
      </c>
      <c r="H35" s="7" t="s">
        <v>222</v>
      </c>
      <c r="J35" s="7">
        <v>6.05</v>
      </c>
      <c r="K35" s="13">
        <v>7.6340921153999997</v>
      </c>
      <c r="L35" s="15">
        <v>360242.21035000001</v>
      </c>
      <c r="M35" s="15">
        <v>454565.65581000003</v>
      </c>
      <c r="N35" s="13">
        <v>388.69282913000001</v>
      </c>
      <c r="O35" s="15">
        <v>59544.167000000001</v>
      </c>
      <c r="P35" s="15">
        <v>1</v>
      </c>
      <c r="Q35" s="8">
        <v>1.82E-3</v>
      </c>
      <c r="S35" s="17">
        <v>0.79249764196524908</v>
      </c>
      <c r="T35" s="10">
        <v>0.84</v>
      </c>
      <c r="U35" s="10">
        <v>7.0000000000000007E-2</v>
      </c>
      <c r="V35" s="8">
        <v>0.12631578947</v>
      </c>
      <c r="W35" s="8">
        <v>0.1388429752066116</v>
      </c>
      <c r="Y35" s="8">
        <v>-4.9831295025999998E-2</v>
      </c>
      <c r="Z35" s="8">
        <v>-5.7561121568000001E-2</v>
      </c>
      <c r="AA35" s="8">
        <v>2.962910249E-2</v>
      </c>
    </row>
    <row r="36" spans="2:27" s="7" customFormat="1" ht="16.2" customHeight="1" x14ac:dyDescent="0.3">
      <c r="B36" s="5" t="s">
        <v>14</v>
      </c>
      <c r="C36" s="65" t="s">
        <v>94</v>
      </c>
      <c r="D36" s="65" t="s">
        <v>170</v>
      </c>
      <c r="E36" s="65" t="s">
        <v>172</v>
      </c>
      <c r="F36" s="65" t="s">
        <v>173</v>
      </c>
      <c r="G36" s="68">
        <v>1.2500000000000001E-2</v>
      </c>
      <c r="H36" s="1" t="s">
        <v>222</v>
      </c>
      <c r="I36" s="1"/>
      <c r="J36" s="1">
        <v>155.47999999999999</v>
      </c>
      <c r="K36" s="12">
        <v>163.3838154</v>
      </c>
      <c r="L36" s="14">
        <v>4385165.2275999999</v>
      </c>
      <c r="M36" s="14">
        <v>4608084.8085000003</v>
      </c>
      <c r="N36" s="12">
        <v>7238.1358674000003</v>
      </c>
      <c r="O36" s="14">
        <v>28204.046999999999</v>
      </c>
      <c r="P36" s="14">
        <v>1</v>
      </c>
      <c r="Q36" s="6">
        <v>2.964E-2</v>
      </c>
      <c r="R36" s="1"/>
      <c r="S36" s="16">
        <v>0.95162424515151811</v>
      </c>
      <c r="T36" s="9">
        <v>13.01</v>
      </c>
      <c r="U36" s="9">
        <v>1.1000000000000001</v>
      </c>
      <c r="V36" s="6">
        <v>9.4873477721999999E-2</v>
      </c>
      <c r="W36" s="6">
        <v>8.48983792127605E-2</v>
      </c>
      <c r="X36" s="1"/>
      <c r="Y36" s="6">
        <v>-7.4688796675999999E-3</v>
      </c>
      <c r="Z36" s="6">
        <v>6.9130158523000002E-2</v>
      </c>
      <c r="AA36" s="6">
        <v>0.23231999226</v>
      </c>
    </row>
    <row r="37" spans="2:27" ht="16.2" customHeight="1" x14ac:dyDescent="0.3">
      <c r="B37" s="128" t="s">
        <v>25</v>
      </c>
      <c r="C37" s="66" t="s">
        <v>1587</v>
      </c>
      <c r="D37" s="66" t="s">
        <v>170</v>
      </c>
      <c r="E37" s="66" t="s">
        <v>1586</v>
      </c>
      <c r="F37" s="66" t="s">
        <v>1586</v>
      </c>
      <c r="G37" s="70">
        <v>7.0000000000000001E-3</v>
      </c>
      <c r="H37" s="7" t="s">
        <v>708</v>
      </c>
      <c r="J37" s="7">
        <v>114.99</v>
      </c>
      <c r="K37" s="13">
        <v>128.19973436000001</v>
      </c>
      <c r="L37" s="15">
        <v>2855685.1179999998</v>
      </c>
      <c r="M37" s="15">
        <v>3183738.3558</v>
      </c>
      <c r="N37" s="13">
        <v>7631.8558357000002</v>
      </c>
      <c r="O37" s="15">
        <v>24834.204000000002</v>
      </c>
      <c r="P37" s="15">
        <v>1</v>
      </c>
      <c r="Q37" s="8">
        <v>2.6920000000000003E-2</v>
      </c>
      <c r="S37" s="17">
        <v>0.89695973688287434</v>
      </c>
      <c r="T37" s="10">
        <v>11.9</v>
      </c>
      <c r="U37" s="10">
        <v>0.95</v>
      </c>
      <c r="V37" s="8">
        <v>9.7261953412000002E-2</v>
      </c>
      <c r="W37" s="8">
        <v>9.9139055570049567E-2</v>
      </c>
      <c r="Y37" s="8">
        <v>-7.4899436846000006E-2</v>
      </c>
      <c r="Z37" s="8">
        <v>-2.8146796114999997E-2</v>
      </c>
      <c r="AA37" s="8">
        <v>3.2426524423000001E-2</v>
      </c>
    </row>
    <row r="38" spans="2:27" s="7" customFormat="1" ht="16.2" customHeight="1" x14ac:dyDescent="0.3">
      <c r="B38" s="5" t="s">
        <v>43</v>
      </c>
      <c r="C38" s="65" t="s">
        <v>118</v>
      </c>
      <c r="D38" s="65" t="s">
        <v>170</v>
      </c>
      <c r="E38" s="65" t="s">
        <v>183</v>
      </c>
      <c r="F38" s="65" t="s">
        <v>194</v>
      </c>
      <c r="G38" s="68">
        <v>1.18E-2</v>
      </c>
      <c r="H38" s="1" t="s">
        <v>766</v>
      </c>
      <c r="I38" s="1"/>
      <c r="J38" s="1">
        <v>43.94</v>
      </c>
      <c r="K38" s="12">
        <v>78.462442775</v>
      </c>
      <c r="L38" s="14">
        <v>535153.47406000004</v>
      </c>
      <c r="M38" s="14">
        <v>955608.75818</v>
      </c>
      <c r="N38" s="12">
        <v>1440.4749991000001</v>
      </c>
      <c r="O38" s="14">
        <v>12179.186938000001</v>
      </c>
      <c r="P38" s="14">
        <v>1</v>
      </c>
      <c r="Q38" s="6">
        <v>3.4999999999999996E-3</v>
      </c>
      <c r="R38" s="1"/>
      <c r="S38" s="16">
        <v>0.56001315337585089</v>
      </c>
      <c r="T38" s="9">
        <v>4.75</v>
      </c>
      <c r="U38" s="9">
        <v>0.35</v>
      </c>
      <c r="V38" s="6">
        <v>9.5190380761999996E-2</v>
      </c>
      <c r="W38" s="6">
        <v>9.5584888484296762E-2</v>
      </c>
      <c r="X38" s="1"/>
      <c r="Y38" s="6">
        <v>-3.7719419622000004E-2</v>
      </c>
      <c r="Z38" s="6">
        <v>-0.16291721854999999</v>
      </c>
      <c r="AA38" s="6">
        <v>-3.3532391315E-2</v>
      </c>
    </row>
    <row r="39" spans="2:27" ht="16.2" customHeight="1" x14ac:dyDescent="0.3">
      <c r="B39" s="128" t="s">
        <v>52</v>
      </c>
      <c r="C39" s="66" t="s">
        <v>128</v>
      </c>
      <c r="D39" s="66" t="s">
        <v>170</v>
      </c>
      <c r="E39" s="66" t="s">
        <v>176</v>
      </c>
      <c r="F39" s="66" t="s">
        <v>204</v>
      </c>
      <c r="G39" s="70">
        <v>9.4999999999999998E-3</v>
      </c>
      <c r="H39" s="7" t="s">
        <v>222</v>
      </c>
      <c r="J39" s="7">
        <v>9.9700000000000006</v>
      </c>
      <c r="K39" s="13">
        <v>10.781842226</v>
      </c>
      <c r="L39" s="15">
        <v>1639511.675</v>
      </c>
      <c r="M39" s="15">
        <v>1773014.6647999999</v>
      </c>
      <c r="N39" s="13">
        <v>3310.2155026</v>
      </c>
      <c r="O39" s="15">
        <v>164444.50099999999</v>
      </c>
      <c r="P39" s="15">
        <v>1</v>
      </c>
      <c r="Q39" s="8">
        <v>1.1519999999999999E-2</v>
      </c>
      <c r="S39" s="17">
        <v>0.92470282823817684</v>
      </c>
      <c r="T39" s="10">
        <v>1.0045999999999999</v>
      </c>
      <c r="U39" s="10">
        <v>8.4000000000000005E-2</v>
      </c>
      <c r="V39" s="8">
        <v>0.10045999999999999</v>
      </c>
      <c r="W39" s="8">
        <v>0.10110330992978936</v>
      </c>
      <c r="Y39" s="8">
        <v>2.6472875706999997E-3</v>
      </c>
      <c r="Z39" s="8">
        <v>-1.1066423782999999E-2</v>
      </c>
      <c r="AA39" s="8">
        <v>9.9154964296999992E-2</v>
      </c>
    </row>
    <row r="40" spans="2:27" s="7" customFormat="1" ht="16.2" customHeight="1" x14ac:dyDescent="0.3">
      <c r="B40" s="5" t="s">
        <v>54</v>
      </c>
      <c r="C40" s="65" t="s">
        <v>130</v>
      </c>
      <c r="D40" s="65" t="s">
        <v>170</v>
      </c>
      <c r="E40" s="65" t="s">
        <v>183</v>
      </c>
      <c r="F40" s="65" t="s">
        <v>206</v>
      </c>
      <c r="G40" s="68">
        <v>0.01</v>
      </c>
      <c r="H40" s="1" t="s">
        <v>772</v>
      </c>
      <c r="I40" s="1"/>
      <c r="J40" s="1">
        <v>71.8</v>
      </c>
      <c r="K40" s="12">
        <v>97.065852618999998</v>
      </c>
      <c r="L40" s="14">
        <v>4482524.3317999998</v>
      </c>
      <c r="M40" s="14">
        <v>6059889.2221999997</v>
      </c>
      <c r="N40" s="12">
        <v>33173.167161999998</v>
      </c>
      <c r="O40" s="14">
        <v>62430.701000000001</v>
      </c>
      <c r="P40" s="14">
        <v>1</v>
      </c>
      <c r="Q40" s="6">
        <v>3.1530000000000002E-2</v>
      </c>
      <c r="R40" s="1"/>
      <c r="S40" s="16">
        <v>0.73970400571071293</v>
      </c>
      <c r="T40" s="9">
        <v>11.8</v>
      </c>
      <c r="U40" s="9">
        <v>0.93</v>
      </c>
      <c r="V40" s="6">
        <v>0.12156175955</v>
      </c>
      <c r="W40" s="6">
        <v>0.15543175487465183</v>
      </c>
      <c r="X40" s="1"/>
      <c r="Y40" s="6">
        <v>-0.20372629478000001</v>
      </c>
      <c r="Z40" s="6">
        <v>-0.20018374333</v>
      </c>
      <c r="AA40" s="6">
        <v>-0.1619183609</v>
      </c>
    </row>
    <row r="41" spans="2:27" ht="16.2" customHeight="1" x14ac:dyDescent="0.3">
      <c r="B41" s="128" t="s">
        <v>70</v>
      </c>
      <c r="C41" s="66" t="s">
        <v>147</v>
      </c>
      <c r="D41" s="66" t="s">
        <v>170</v>
      </c>
      <c r="E41" s="66" t="s">
        <v>219</v>
      </c>
      <c r="F41" s="66" t="s">
        <v>219</v>
      </c>
      <c r="G41" s="70">
        <v>0.02</v>
      </c>
      <c r="H41" s="7" t="s">
        <v>222</v>
      </c>
      <c r="J41" s="7">
        <v>151.99</v>
      </c>
      <c r="K41" s="13">
        <v>250.52611031999999</v>
      </c>
      <c r="L41" s="15">
        <v>209848.03330000001</v>
      </c>
      <c r="M41" s="15">
        <v>345893.88472999999</v>
      </c>
      <c r="N41" s="13">
        <v>52.396181304000002</v>
      </c>
      <c r="O41" s="15">
        <v>1380.67</v>
      </c>
      <c r="P41" s="15">
        <v>0</v>
      </c>
      <c r="Q41" s="8" t="s">
        <v>222</v>
      </c>
      <c r="S41" s="17">
        <v>0.60668327068129291</v>
      </c>
      <c r="T41" s="10">
        <v>13.93</v>
      </c>
      <c r="U41" s="10">
        <v>1.1499999999999999</v>
      </c>
      <c r="V41" s="8">
        <v>0.10334594554000001</v>
      </c>
      <c r="W41" s="8">
        <v>9.0795447068886093E-2</v>
      </c>
      <c r="Y41" s="8">
        <v>2.0983275066E-2</v>
      </c>
      <c r="Z41" s="8">
        <v>1.5168083601999999E-2</v>
      </c>
      <c r="AA41" s="8">
        <v>0.23554926832</v>
      </c>
    </row>
    <row r="42" spans="2:27" s="7" customFormat="1" ht="16.2" customHeight="1" x14ac:dyDescent="0.3">
      <c r="B42" s="5" t="s">
        <v>366</v>
      </c>
      <c r="C42" s="65" t="s">
        <v>649</v>
      </c>
      <c r="D42" s="65" t="s">
        <v>170</v>
      </c>
      <c r="E42" s="65" t="s">
        <v>199</v>
      </c>
      <c r="F42" s="65" t="s">
        <v>226</v>
      </c>
      <c r="G42" s="68">
        <v>0.01</v>
      </c>
      <c r="H42" s="1" t="s">
        <v>776</v>
      </c>
      <c r="I42" s="1"/>
      <c r="J42" s="1">
        <v>1.02</v>
      </c>
      <c r="K42" s="12">
        <v>36.389179552000002</v>
      </c>
      <c r="L42" s="14">
        <v>5958.7723740000001</v>
      </c>
      <c r="M42" s="14">
        <v>212583.17434</v>
      </c>
      <c r="N42" s="12">
        <v>16.163494348</v>
      </c>
      <c r="O42" s="14" t="e">
        <v>#N/A</v>
      </c>
      <c r="P42" s="14">
        <v>0</v>
      </c>
      <c r="Q42" s="6" t="s">
        <v>222</v>
      </c>
      <c r="R42" s="1"/>
      <c r="S42" s="16">
        <v>2.8030310453755182E-2</v>
      </c>
      <c r="T42" s="9">
        <v>9.01E-2</v>
      </c>
      <c r="U42" s="9">
        <v>7.0000000000000001E-3</v>
      </c>
      <c r="V42" s="6">
        <v>2.7638036810000002E-2</v>
      </c>
      <c r="W42" s="6">
        <v>8.2352941176470587E-2</v>
      </c>
      <c r="X42" s="1"/>
      <c r="Y42" s="6">
        <v>-0.17274939173000001</v>
      </c>
      <c r="Z42" s="6">
        <v>-0.47372493742000005</v>
      </c>
      <c r="AA42" s="6">
        <v>-0.67075589770999999</v>
      </c>
    </row>
    <row r="43" spans="2:27" ht="16.2" customHeight="1" x14ac:dyDescent="0.3">
      <c r="B43" s="128" t="s">
        <v>1197</v>
      </c>
      <c r="C43" s="66" t="s">
        <v>1575</v>
      </c>
      <c r="D43" s="66" t="s">
        <v>170</v>
      </c>
      <c r="E43" s="66" t="s">
        <v>172</v>
      </c>
      <c r="F43" s="66" t="s">
        <v>173</v>
      </c>
      <c r="G43" s="70">
        <v>1.2E-2</v>
      </c>
      <c r="H43" s="7" t="s">
        <v>222</v>
      </c>
      <c r="J43" s="7">
        <v>90.09</v>
      </c>
      <c r="K43" s="13">
        <v>98.864052001999994</v>
      </c>
      <c r="L43" s="15">
        <v>1771460.8411000001</v>
      </c>
      <c r="M43" s="15">
        <v>1943987.0876</v>
      </c>
      <c r="N43" s="13">
        <v>3963.6412504</v>
      </c>
      <c r="O43" s="15">
        <v>19663.235000000001</v>
      </c>
      <c r="P43" s="15">
        <v>1</v>
      </c>
      <c r="Q43" s="8">
        <v>1.1990000000000001E-2</v>
      </c>
      <c r="S43" s="17">
        <v>0.91125134136902974</v>
      </c>
      <c r="T43" s="10">
        <v>12</v>
      </c>
      <c r="U43" s="10">
        <v>1</v>
      </c>
      <c r="V43" s="8">
        <v>0.13342228152000002</v>
      </c>
      <c r="W43" s="8">
        <v>0.13320013320013319</v>
      </c>
      <c r="Y43" s="8">
        <v>-5.1684210526000002E-2</v>
      </c>
      <c r="Z43" s="8">
        <v>1.7469445277999998E-2</v>
      </c>
      <c r="AA43" s="8">
        <v>0.13519193595000001</v>
      </c>
    </row>
    <row r="44" spans="2:27" s="7" customFormat="1" ht="16.2" customHeight="1" x14ac:dyDescent="0.3">
      <c r="B44" s="5" t="s">
        <v>1258</v>
      </c>
      <c r="C44" s="65" t="s">
        <v>1577</v>
      </c>
      <c r="D44" s="65" t="s">
        <v>170</v>
      </c>
      <c r="E44" s="65" t="s">
        <v>1580</v>
      </c>
      <c r="F44" s="65" t="s">
        <v>1578</v>
      </c>
      <c r="G44" s="68">
        <v>9.4000000000000004E-3</v>
      </c>
      <c r="H44" s="1" t="s">
        <v>707</v>
      </c>
      <c r="I44" s="1"/>
      <c r="J44" s="1">
        <v>8.23</v>
      </c>
      <c r="K44" s="12">
        <v>9.1077636004000002</v>
      </c>
      <c r="L44" s="14">
        <v>2380004.3846999998</v>
      </c>
      <c r="M44" s="14">
        <v>2633841.7137000002</v>
      </c>
      <c r="N44" s="12">
        <v>8654.7224439000001</v>
      </c>
      <c r="O44" s="14">
        <v>289186.43800000002</v>
      </c>
      <c r="P44" s="14">
        <v>1</v>
      </c>
      <c r="Q44" s="6">
        <v>1.617E-2</v>
      </c>
      <c r="R44" s="1"/>
      <c r="S44" s="16">
        <v>0.903624683411694</v>
      </c>
      <c r="T44" s="9">
        <v>0.996</v>
      </c>
      <c r="U44" s="9">
        <v>8.3000000000000004E-2</v>
      </c>
      <c r="V44" s="6">
        <v>0.10969162994999999</v>
      </c>
      <c r="W44" s="6">
        <v>0.12102065613608748</v>
      </c>
      <c r="X44" s="1"/>
      <c r="Y44" s="6">
        <v>1.0187799189000001E-2</v>
      </c>
      <c r="Z44" s="6">
        <v>-1.7552150395E-2</v>
      </c>
      <c r="AA44" s="6">
        <v>1.6892300408000001E-2</v>
      </c>
    </row>
    <row r="45" spans="2:27" ht="16.2" customHeight="1" x14ac:dyDescent="0.3">
      <c r="B45" s="128" t="s">
        <v>1264</v>
      </c>
      <c r="C45" s="66" t="s">
        <v>1608</v>
      </c>
      <c r="D45" s="66" t="s">
        <v>170</v>
      </c>
      <c r="E45" s="66" t="s">
        <v>172</v>
      </c>
      <c r="F45" s="66" t="s">
        <v>1609</v>
      </c>
      <c r="G45" s="70">
        <v>1.2E-2</v>
      </c>
      <c r="H45" s="7" t="s">
        <v>222</v>
      </c>
      <c r="J45" s="7">
        <v>76.69</v>
      </c>
      <c r="K45" s="13">
        <v>89.336215566000007</v>
      </c>
      <c r="L45" s="15">
        <v>479312.5</v>
      </c>
      <c r="M45" s="15">
        <v>558351.34728999995</v>
      </c>
      <c r="N45" s="13">
        <v>1175.4726648000001</v>
      </c>
      <c r="O45" s="15">
        <v>6250</v>
      </c>
      <c r="P45" s="15">
        <v>1</v>
      </c>
      <c r="Q45" s="8">
        <v>3.13E-3</v>
      </c>
      <c r="S45" s="17">
        <v>0.85844245263940899</v>
      </c>
      <c r="T45" s="10">
        <v>10.48</v>
      </c>
      <c r="U45" s="10">
        <v>0.8</v>
      </c>
      <c r="V45" s="8">
        <v>0.13901047884000001</v>
      </c>
      <c r="W45" s="8">
        <v>0.12517929325857349</v>
      </c>
      <c r="Y45" s="8">
        <v>2.8769452074000001E-3</v>
      </c>
      <c r="Z45" s="8">
        <v>1.3429579487E-2</v>
      </c>
      <c r="AA45" s="8">
        <v>0.15608703155</v>
      </c>
    </row>
    <row r="46" spans="2:27" s="7" customFormat="1" ht="16.2" customHeight="1" x14ac:dyDescent="0.3">
      <c r="B46" s="5" t="s">
        <v>949</v>
      </c>
      <c r="C46" s="65" t="s">
        <v>1622</v>
      </c>
      <c r="D46" s="65" t="s">
        <v>170</v>
      </c>
      <c r="E46" s="65" t="s">
        <v>176</v>
      </c>
      <c r="F46" s="65" t="s">
        <v>1623</v>
      </c>
      <c r="G46" s="68">
        <v>1.5E-3</v>
      </c>
      <c r="H46" s="1" t="s">
        <v>1624</v>
      </c>
      <c r="I46" s="1"/>
      <c r="J46" s="1">
        <v>8.42</v>
      </c>
      <c r="K46" s="12">
        <v>10.567928307000001</v>
      </c>
      <c r="L46" s="14">
        <v>570851.18625999999</v>
      </c>
      <c r="M46" s="14">
        <v>716474.39557000005</v>
      </c>
      <c r="N46" s="12">
        <v>171.57521696000001</v>
      </c>
      <c r="O46" s="14">
        <v>67797.053</v>
      </c>
      <c r="P46" s="14">
        <v>0</v>
      </c>
      <c r="Q46" s="6" t="s">
        <v>222</v>
      </c>
      <c r="R46" s="1"/>
      <c r="S46" s="16">
        <v>0.79675029536515185</v>
      </c>
      <c r="T46" s="9">
        <v>1.0299999989999999</v>
      </c>
      <c r="U46" s="9">
        <v>8.5999999999999993E-2</v>
      </c>
      <c r="V46" s="6">
        <v>0.11907514439</v>
      </c>
      <c r="W46" s="6">
        <v>0.12256532066508315</v>
      </c>
      <c r="X46" s="1"/>
      <c r="Y46" s="6">
        <v>-2.4650171437999999E-2</v>
      </c>
      <c r="Z46" s="6">
        <v>4.7164543411999998E-3</v>
      </c>
      <c r="AA46" s="6">
        <v>9.3599502769999995E-2</v>
      </c>
    </row>
    <row r="47" spans="2:27" ht="16.2" customHeight="1" x14ac:dyDescent="0.3">
      <c r="B47" s="128" t="s">
        <v>42</v>
      </c>
      <c r="C47" s="66" t="s">
        <v>117</v>
      </c>
      <c r="D47" s="66" t="s">
        <v>170</v>
      </c>
      <c r="E47" s="66" t="s">
        <v>199</v>
      </c>
      <c r="F47" s="66" t="s">
        <v>200</v>
      </c>
      <c r="G47" s="70">
        <v>1.4999999999999999E-2</v>
      </c>
      <c r="H47" s="7" t="s">
        <v>730</v>
      </c>
      <c r="J47" s="7">
        <v>43.9</v>
      </c>
      <c r="K47" s="13">
        <v>107.23479186</v>
      </c>
      <c r="L47" s="15">
        <v>1034633.8111</v>
      </c>
      <c r="M47" s="15">
        <v>2527306.1820999999</v>
      </c>
      <c r="N47" s="13">
        <v>3375.3839634999999</v>
      </c>
      <c r="O47" s="15">
        <v>23567.968364</v>
      </c>
      <c r="P47" s="15">
        <v>1</v>
      </c>
      <c r="Q47" s="8">
        <v>6.9199999999999991E-3</v>
      </c>
      <c r="S47" s="17">
        <v>0.4093820600436609</v>
      </c>
      <c r="T47" s="10">
        <v>10.029999999999999</v>
      </c>
      <c r="U47" s="10">
        <v>0.72</v>
      </c>
      <c r="V47" s="8">
        <v>0.11883886255000001</v>
      </c>
      <c r="W47" s="8">
        <v>0.19681093394077451</v>
      </c>
      <c r="Y47" s="8">
        <v>-0.12164865946</v>
      </c>
      <c r="Z47" s="8">
        <v>-0.48361408351000001</v>
      </c>
      <c r="AA47" s="8">
        <v>-0.40364219198000001</v>
      </c>
    </row>
    <row r="48" spans="2:27" s="7" customFormat="1" ht="16.2" customHeight="1" x14ac:dyDescent="0.3">
      <c r="B48" s="5" t="s">
        <v>62</v>
      </c>
      <c r="C48" s="65" t="s">
        <v>140</v>
      </c>
      <c r="D48" s="65" t="s">
        <v>736</v>
      </c>
      <c r="E48" s="65" t="s">
        <v>176</v>
      </c>
      <c r="F48" s="65" t="s">
        <v>177</v>
      </c>
      <c r="G48" s="68">
        <v>2.5000000000000001E-2</v>
      </c>
      <c r="H48" s="1" t="s">
        <v>842</v>
      </c>
      <c r="I48" s="1"/>
      <c r="J48" s="1">
        <v>171.08</v>
      </c>
      <c r="K48" s="12">
        <v>253.21402201999999</v>
      </c>
      <c r="L48" s="14">
        <v>221255.36887999999</v>
      </c>
      <c r="M48" s="14">
        <v>327478.14967999997</v>
      </c>
      <c r="N48" s="12">
        <v>122.96799956</v>
      </c>
      <c r="O48" s="14">
        <v>1293.2860000000001</v>
      </c>
      <c r="P48" s="14">
        <v>0</v>
      </c>
      <c r="Q48" s="6" t="s">
        <v>222</v>
      </c>
      <c r="R48" s="1"/>
      <c r="S48" s="16">
        <v>0.6756339899158007</v>
      </c>
      <c r="T48" s="9">
        <v>32.712966938000001</v>
      </c>
      <c r="U48" s="9">
        <v>3.6295421819999998</v>
      </c>
      <c r="V48" s="6">
        <v>0.18649431012000001</v>
      </c>
      <c r="W48" s="6">
        <v>0.25458561014729947</v>
      </c>
      <c r="X48" s="1"/>
      <c r="Y48" s="6">
        <v>3.8111860412999997E-3</v>
      </c>
      <c r="Z48" s="6">
        <v>-5.4179740997E-2</v>
      </c>
      <c r="AA48" s="6">
        <v>0.25171313041999999</v>
      </c>
    </row>
    <row r="49" spans="2:27" ht="16.2" customHeight="1" x14ac:dyDescent="0.3">
      <c r="B49" s="128" t="s">
        <v>76</v>
      </c>
      <c r="C49" s="66" t="s">
        <v>152</v>
      </c>
      <c r="D49" s="66" t="s">
        <v>735</v>
      </c>
      <c r="E49" s="66" t="s">
        <v>176</v>
      </c>
      <c r="F49" s="66" t="s">
        <v>224</v>
      </c>
      <c r="G49" s="70">
        <v>0.01</v>
      </c>
      <c r="H49" s="7" t="s">
        <v>775</v>
      </c>
      <c r="J49" s="7">
        <v>135.61000000000001</v>
      </c>
      <c r="K49" s="13">
        <v>148.23453358</v>
      </c>
      <c r="L49" s="15">
        <v>391654.42733999999</v>
      </c>
      <c r="M49" s="15">
        <v>428115.26702000003</v>
      </c>
      <c r="N49" s="13">
        <v>380.22524521999998</v>
      </c>
      <c r="O49" s="15">
        <v>2888.0940000000001</v>
      </c>
      <c r="P49" s="15">
        <v>1</v>
      </c>
      <c r="Q49" s="8">
        <v>2.65E-3</v>
      </c>
      <c r="S49" s="17">
        <v>0.91483405873715173</v>
      </c>
      <c r="T49" s="10">
        <v>17.170000000000002</v>
      </c>
      <c r="U49" s="10">
        <v>1.2</v>
      </c>
      <c r="V49" s="8">
        <v>0.12341863139000001</v>
      </c>
      <c r="W49" s="8">
        <v>0.10618685937615217</v>
      </c>
      <c r="Y49" s="8">
        <v>-2.2066777241E-2</v>
      </c>
      <c r="Z49" s="8">
        <v>-2.4129604925999998E-2</v>
      </c>
      <c r="AA49" s="8">
        <v>0.10230252606000001</v>
      </c>
    </row>
    <row r="50" spans="2:27" s="7" customFormat="1" ht="16.2" customHeight="1" x14ac:dyDescent="0.3">
      <c r="B50" s="5" t="s">
        <v>21</v>
      </c>
      <c r="C50" s="65" t="s">
        <v>100</v>
      </c>
      <c r="D50" s="65" t="s">
        <v>165</v>
      </c>
      <c r="E50" s="65" t="s">
        <v>180</v>
      </c>
      <c r="F50" s="65" t="s">
        <v>181</v>
      </c>
      <c r="G50" s="68">
        <v>0.01</v>
      </c>
      <c r="H50" s="1" t="s">
        <v>709</v>
      </c>
      <c r="I50" s="1"/>
      <c r="J50" s="1">
        <v>57.65</v>
      </c>
      <c r="K50" s="12">
        <v>101.58834774</v>
      </c>
      <c r="L50" s="14">
        <v>1197236.4591999999</v>
      </c>
      <c r="M50" s="14">
        <v>2109718.5386999999</v>
      </c>
      <c r="N50" s="12">
        <v>2547.1203612999998</v>
      </c>
      <c r="O50" s="14">
        <v>20767.328000000001</v>
      </c>
      <c r="P50" s="14">
        <v>1</v>
      </c>
      <c r="Q50" s="6">
        <v>8.0200000000000011E-3</v>
      </c>
      <c r="R50" s="1"/>
      <c r="S50" s="16">
        <v>0.56748634348839344</v>
      </c>
      <c r="T50" s="9">
        <v>5.78</v>
      </c>
      <c r="U50" s="9">
        <v>0.5</v>
      </c>
      <c r="V50" s="6">
        <v>9.2052874662000003E-2</v>
      </c>
      <c r="W50" s="6">
        <v>0.10407632263660017</v>
      </c>
      <c r="X50" s="1"/>
      <c r="Y50" s="6">
        <v>-1.9391052900000001E-2</v>
      </c>
      <c r="Z50" s="6">
        <v>-7.9000180965E-2</v>
      </c>
      <c r="AA50" s="6">
        <v>5.1922211114000007E-3</v>
      </c>
    </row>
    <row r="51" spans="2:27" ht="16.2" customHeight="1" x14ac:dyDescent="0.3">
      <c r="B51" s="128" t="s">
        <v>18</v>
      </c>
      <c r="C51" s="66" t="s">
        <v>97</v>
      </c>
      <c r="D51" s="66" t="s">
        <v>165</v>
      </c>
      <c r="E51" s="66" t="s">
        <v>176</v>
      </c>
      <c r="F51" s="66" t="s">
        <v>177</v>
      </c>
      <c r="G51" s="70">
        <v>1.0999999999999999E-2</v>
      </c>
      <c r="H51" s="7" t="s">
        <v>222</v>
      </c>
      <c r="J51" s="7">
        <v>39.19</v>
      </c>
      <c r="K51" s="13">
        <v>81.008213122000001</v>
      </c>
      <c r="L51" s="15">
        <v>1043951.1363</v>
      </c>
      <c r="M51" s="15">
        <v>2157913.1447999999</v>
      </c>
      <c r="N51" s="13">
        <v>1143.7834095999999</v>
      </c>
      <c r="O51" s="15">
        <v>26638.202000000001</v>
      </c>
      <c r="P51" s="15">
        <v>1</v>
      </c>
      <c r="Q51" s="8">
        <v>7.11E-3</v>
      </c>
      <c r="S51" s="17">
        <v>0.48377810705414609</v>
      </c>
      <c r="T51" s="10">
        <v>4.92</v>
      </c>
      <c r="U51" s="10">
        <v>0.41</v>
      </c>
      <c r="V51" s="8">
        <v>0.12184249628</v>
      </c>
      <c r="W51" s="8">
        <v>0.1255422301607553</v>
      </c>
      <c r="Y51" s="8">
        <v>-1.8103262876999999E-2</v>
      </c>
      <c r="Z51" s="8">
        <v>-8.2991444748000007E-2</v>
      </c>
      <c r="AA51" s="8">
        <v>8.4784476302999998E-2</v>
      </c>
    </row>
    <row r="52" spans="2:27" s="7" customFormat="1" ht="16.2" customHeight="1" x14ac:dyDescent="0.3">
      <c r="B52" s="5" t="s">
        <v>24</v>
      </c>
      <c r="C52" s="65" t="s">
        <v>1588</v>
      </c>
      <c r="D52" s="65" t="s">
        <v>165</v>
      </c>
      <c r="E52" s="65" t="s">
        <v>1586</v>
      </c>
      <c r="F52" s="65" t="s">
        <v>1586</v>
      </c>
      <c r="G52" s="68">
        <v>0.01</v>
      </c>
      <c r="H52" s="1" t="s">
        <v>222</v>
      </c>
      <c r="I52" s="1"/>
      <c r="J52" s="1">
        <v>115.42</v>
      </c>
      <c r="K52" s="12">
        <v>146.63860589999999</v>
      </c>
      <c r="L52" s="14">
        <v>1364006.6671</v>
      </c>
      <c r="M52" s="14">
        <v>1732940.8777000001</v>
      </c>
      <c r="N52" s="12">
        <v>2213.5799852</v>
      </c>
      <c r="O52" s="14">
        <v>11817.767</v>
      </c>
      <c r="P52" s="14">
        <v>1</v>
      </c>
      <c r="Q52" s="6">
        <v>9.1800000000000007E-3</v>
      </c>
      <c r="R52" s="1"/>
      <c r="S52" s="16">
        <v>0.78710513709268703</v>
      </c>
      <c r="T52" s="9">
        <v>11.5</v>
      </c>
      <c r="U52" s="9">
        <v>0.85</v>
      </c>
      <c r="V52" s="6">
        <v>0.10389375734</v>
      </c>
      <c r="W52" s="6">
        <v>8.8372898977646844E-2</v>
      </c>
      <c r="X52" s="1"/>
      <c r="Y52" s="6">
        <v>-2.9676334594999999E-2</v>
      </c>
      <c r="Z52" s="6">
        <v>-7.2185225389999998E-3</v>
      </c>
      <c r="AA52" s="6">
        <v>0.14481985879000001</v>
      </c>
    </row>
    <row r="53" spans="2:27" ht="16.2" customHeight="1" x14ac:dyDescent="0.3">
      <c r="B53" s="128" t="s">
        <v>30</v>
      </c>
      <c r="C53" s="66" t="s">
        <v>107</v>
      </c>
      <c r="D53" s="66" t="s">
        <v>165</v>
      </c>
      <c r="E53" s="66" t="s">
        <v>178</v>
      </c>
      <c r="F53" s="66" t="s">
        <v>178</v>
      </c>
      <c r="G53" s="70">
        <v>5.0000000000000001E-3</v>
      </c>
      <c r="H53" s="7" t="s">
        <v>222</v>
      </c>
      <c r="J53" s="7">
        <v>78.05</v>
      </c>
      <c r="K53" s="13">
        <v>101.37118513999999</v>
      </c>
      <c r="L53" s="15">
        <v>936600</v>
      </c>
      <c r="M53" s="15">
        <v>1216454.2217000001</v>
      </c>
      <c r="N53" s="13">
        <v>691.95187522000003</v>
      </c>
      <c r="O53" s="15">
        <v>12000</v>
      </c>
      <c r="P53" s="15">
        <v>1</v>
      </c>
      <c r="Q53" s="8">
        <v>6.43E-3</v>
      </c>
      <c r="S53" s="17">
        <v>0.76994266065063788</v>
      </c>
      <c r="T53" s="10">
        <v>10.8</v>
      </c>
      <c r="U53" s="10">
        <v>0.9</v>
      </c>
      <c r="V53" s="8">
        <v>0.14182534471</v>
      </c>
      <c r="W53" s="8">
        <v>0.13837283792440744</v>
      </c>
      <c r="Y53" s="8">
        <v>-1.6135131726999999E-2</v>
      </c>
      <c r="Z53" s="8">
        <v>2.5378629654E-2</v>
      </c>
      <c r="AA53" s="8">
        <v>0.17107412323999999</v>
      </c>
    </row>
    <row r="54" spans="2:27" s="7" customFormat="1" ht="16.2" customHeight="1" x14ac:dyDescent="0.3">
      <c r="B54" s="5" t="s">
        <v>37</v>
      </c>
      <c r="C54" s="65" t="s">
        <v>113</v>
      </c>
      <c r="D54" s="65" t="s">
        <v>165</v>
      </c>
      <c r="E54" s="65" t="s">
        <v>176</v>
      </c>
      <c r="F54" s="65" t="s">
        <v>192</v>
      </c>
      <c r="G54" s="68">
        <v>0.01</v>
      </c>
      <c r="H54" s="1" t="s">
        <v>222</v>
      </c>
      <c r="I54" s="1"/>
      <c r="J54" s="1">
        <v>66.66</v>
      </c>
      <c r="K54" s="12">
        <v>104.51112664999999</v>
      </c>
      <c r="L54" s="14">
        <v>1808490.2662</v>
      </c>
      <c r="M54" s="14">
        <v>2835393.8683000002</v>
      </c>
      <c r="N54" s="12">
        <v>4058.0828909000002</v>
      </c>
      <c r="O54" s="14">
        <v>27130.066999999999</v>
      </c>
      <c r="P54" s="14">
        <v>1</v>
      </c>
      <c r="Q54" s="6">
        <v>1.196E-2</v>
      </c>
      <c r="R54" s="1"/>
      <c r="S54" s="16">
        <v>0.63782682415470837</v>
      </c>
      <c r="T54" s="9">
        <v>5.15</v>
      </c>
      <c r="U54" s="9">
        <v>0.4</v>
      </c>
      <c r="V54" s="6">
        <v>6.9127516777999998E-2</v>
      </c>
      <c r="W54" s="6">
        <v>7.2007200720072023E-2</v>
      </c>
      <c r="X54" s="1"/>
      <c r="Y54" s="6">
        <v>-3.8372763992E-2</v>
      </c>
      <c r="Z54" s="6">
        <v>-0.15062472999000001</v>
      </c>
      <c r="AA54" s="6">
        <v>-4.2919194649E-2</v>
      </c>
    </row>
    <row r="55" spans="2:27" ht="16.2" customHeight="1" x14ac:dyDescent="0.3">
      <c r="B55" s="128" t="s">
        <v>48</v>
      </c>
      <c r="C55" s="66" t="s">
        <v>124</v>
      </c>
      <c r="D55" s="66" t="s">
        <v>165</v>
      </c>
      <c r="E55" s="66" t="s">
        <v>183</v>
      </c>
      <c r="F55" s="66" t="s">
        <v>193</v>
      </c>
      <c r="G55" s="70">
        <v>1.17E-2</v>
      </c>
      <c r="H55" s="7" t="s">
        <v>222</v>
      </c>
      <c r="J55" s="7">
        <v>32.17</v>
      </c>
      <c r="K55" s="13">
        <v>89.803849432999996</v>
      </c>
      <c r="L55" s="15">
        <v>274844.16980999999</v>
      </c>
      <c r="M55" s="15">
        <v>767238.55900000001</v>
      </c>
      <c r="N55" s="13">
        <v>341.01208912999999</v>
      </c>
      <c r="O55" s="15" t="e">
        <v>#N/A</v>
      </c>
      <c r="P55" s="15">
        <v>0</v>
      </c>
      <c r="Q55" s="8" t="s">
        <v>222</v>
      </c>
      <c r="S55" s="17">
        <v>0.35822517857657193</v>
      </c>
      <c r="T55" s="10">
        <v>5.24</v>
      </c>
      <c r="U55" s="10">
        <v>0.45</v>
      </c>
      <c r="V55" s="8">
        <v>0.16903225806</v>
      </c>
      <c r="W55" s="8">
        <v>0.16785825303077401</v>
      </c>
      <c r="Y55" s="8">
        <v>-7.7415663512000008E-2</v>
      </c>
      <c r="Z55" s="8">
        <v>-7.7684888610000002E-2</v>
      </c>
      <c r="AA55" s="8">
        <v>0.19848971121999998</v>
      </c>
    </row>
    <row r="56" spans="2:27" s="7" customFormat="1" ht="16.2" customHeight="1" x14ac:dyDescent="0.3">
      <c r="B56" s="5" t="s">
        <v>49</v>
      </c>
      <c r="C56" s="65" t="s">
        <v>125</v>
      </c>
      <c r="D56" s="65" t="s">
        <v>165</v>
      </c>
      <c r="E56" s="65" t="s">
        <v>190</v>
      </c>
      <c r="F56" s="65" t="s">
        <v>190</v>
      </c>
      <c r="G56" s="68">
        <v>6.9999999999999993E-3</v>
      </c>
      <c r="H56" s="1" t="s">
        <v>222</v>
      </c>
      <c r="I56" s="1"/>
      <c r="J56" s="1">
        <v>129.19999999999999</v>
      </c>
      <c r="K56" s="12">
        <v>191.1697303</v>
      </c>
      <c r="L56" s="14">
        <v>476837.79399999999</v>
      </c>
      <c r="M56" s="14">
        <v>705549.16776999994</v>
      </c>
      <c r="N56" s="12">
        <v>855.83551782999996</v>
      </c>
      <c r="O56" s="14">
        <v>3690.6950000000002</v>
      </c>
      <c r="P56" s="14">
        <v>1</v>
      </c>
      <c r="Q56" s="6">
        <v>3.2500000000000003E-3</v>
      </c>
      <c r="R56" s="1"/>
      <c r="S56" s="16">
        <v>0.67583921260572077</v>
      </c>
      <c r="T56" s="9">
        <v>12.42</v>
      </c>
      <c r="U56" s="9">
        <v>1.3</v>
      </c>
      <c r="V56" s="6">
        <v>9.9043062201000009E-2</v>
      </c>
      <c r="W56" s="6">
        <v>0.12074303405572757</v>
      </c>
      <c r="X56" s="1"/>
      <c r="Y56" s="6">
        <v>-5.1325354284000001E-2</v>
      </c>
      <c r="Z56" s="6">
        <v>-2.4399990436E-2</v>
      </c>
      <c r="AA56" s="6">
        <v>0.12860286577999999</v>
      </c>
    </row>
    <row r="57" spans="2:27" ht="16.2" customHeight="1" x14ac:dyDescent="0.3">
      <c r="B57" s="128" t="s">
        <v>60</v>
      </c>
      <c r="C57" s="66" t="s">
        <v>1589</v>
      </c>
      <c r="D57" s="66" t="s">
        <v>165</v>
      </c>
      <c r="E57" s="66" t="s">
        <v>1586</v>
      </c>
      <c r="F57" s="66" t="s">
        <v>1586</v>
      </c>
      <c r="G57" s="70">
        <v>6.3E-3</v>
      </c>
      <c r="H57" s="7" t="s">
        <v>222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222</v>
      </c>
      <c r="S57" s="17" t="e">
        <v>#N/A</v>
      </c>
      <c r="T57" s="10" t="s">
        <v>222</v>
      </c>
      <c r="U57" s="10" t="e">
        <v>#N/A</v>
      </c>
      <c r="V57" s="8" t="s">
        <v>222</v>
      </c>
      <c r="W57" s="8" t="s">
        <v>222</v>
      </c>
      <c r="Y57" s="8" t="s">
        <v>222</v>
      </c>
      <c r="Z57" s="8" t="s">
        <v>222</v>
      </c>
      <c r="AA57" s="8" t="s">
        <v>222</v>
      </c>
    </row>
    <row r="58" spans="2:27" ht="16.2" customHeight="1" x14ac:dyDescent="0.3">
      <c r="B58" s="5" t="s">
        <v>63</v>
      </c>
      <c r="C58" s="65" t="s">
        <v>141</v>
      </c>
      <c r="D58" s="65" t="s">
        <v>165</v>
      </c>
      <c r="E58" s="65" t="s">
        <v>183</v>
      </c>
      <c r="F58" s="65" t="s">
        <v>215</v>
      </c>
      <c r="G58" s="68">
        <v>0.01</v>
      </c>
      <c r="H58" s="1" t="s">
        <v>222</v>
      </c>
      <c r="J58" s="1">
        <v>7.61</v>
      </c>
      <c r="K58" s="12">
        <v>9.4346113073000009</v>
      </c>
      <c r="L58" s="14">
        <v>377584.78402999998</v>
      </c>
      <c r="M58" s="14">
        <v>468116.38277000003</v>
      </c>
      <c r="N58" s="12">
        <v>1042.1356086999999</v>
      </c>
      <c r="O58" s="14">
        <v>49616.923000000003</v>
      </c>
      <c r="P58" s="14">
        <v>1</v>
      </c>
      <c r="Q58" s="6">
        <v>2.16E-3</v>
      </c>
      <c r="S58" s="16">
        <v>0.80660450676031414</v>
      </c>
      <c r="T58" s="9">
        <v>1.175</v>
      </c>
      <c r="U58" s="9">
        <v>0.125</v>
      </c>
      <c r="V58" s="6">
        <v>0.14880952381000001</v>
      </c>
      <c r="W58" s="6">
        <v>0.19710906701708278</v>
      </c>
      <c r="Y58" s="6">
        <v>-2.9955385596E-2</v>
      </c>
      <c r="Z58" s="6">
        <v>-2.8740412412E-2</v>
      </c>
      <c r="AA58" s="6">
        <v>0.1070095425</v>
      </c>
    </row>
    <row r="59" spans="2:27" s="7" customFormat="1" ht="16.2" customHeight="1" x14ac:dyDescent="0.3">
      <c r="B59" s="128" t="s">
        <v>65</v>
      </c>
      <c r="C59" s="66" t="s">
        <v>144</v>
      </c>
      <c r="D59" s="66" t="s">
        <v>165</v>
      </c>
      <c r="E59" s="66" t="s">
        <v>216</v>
      </c>
      <c r="F59" s="66" t="s">
        <v>205</v>
      </c>
      <c r="G59" s="70">
        <v>1.175E-2</v>
      </c>
      <c r="H59" s="7" t="s">
        <v>222</v>
      </c>
      <c r="I59" s="1"/>
      <c r="J59" s="7">
        <v>39.479999999999997</v>
      </c>
      <c r="K59" s="13">
        <v>34.294176915999998</v>
      </c>
      <c r="L59" s="15">
        <v>137289.09432</v>
      </c>
      <c r="M59" s="15">
        <v>119255.73681</v>
      </c>
      <c r="N59" s="13">
        <v>58.723106086999998</v>
      </c>
      <c r="O59" s="15" t="e">
        <v>#N/A</v>
      </c>
      <c r="P59" s="15">
        <v>0</v>
      </c>
      <c r="Q59" s="8" t="s">
        <v>222</v>
      </c>
      <c r="R59" s="1"/>
      <c r="S59" s="17">
        <v>1.1512158491717743</v>
      </c>
      <c r="T59" s="10">
        <v>0.64</v>
      </c>
      <c r="U59" s="10">
        <v>0.09</v>
      </c>
      <c r="V59" s="8">
        <v>1.6499097706000002E-2</v>
      </c>
      <c r="W59" s="8">
        <v>2.7355623100303955E-2</v>
      </c>
      <c r="X59" s="1"/>
      <c r="Y59" s="8">
        <v>-1.0774242046000001E-2</v>
      </c>
      <c r="Z59" s="8">
        <v>-4.7972699724999998E-2</v>
      </c>
      <c r="AA59" s="8">
        <v>3.4172951542E-2</v>
      </c>
    </row>
    <row r="60" spans="2:27" s="7" customFormat="1" ht="16.2" customHeight="1" x14ac:dyDescent="0.3">
      <c r="B60" s="5" t="s">
        <v>73</v>
      </c>
      <c r="C60" s="65" t="s">
        <v>149</v>
      </c>
      <c r="D60" s="65" t="s">
        <v>165</v>
      </c>
      <c r="E60" s="65" t="s">
        <v>190</v>
      </c>
      <c r="F60" s="65" t="s">
        <v>190</v>
      </c>
      <c r="G60" s="68">
        <v>2E-3</v>
      </c>
      <c r="H60" s="1" t="s">
        <v>222</v>
      </c>
      <c r="I60" s="1"/>
      <c r="J60" s="1">
        <v>52.27</v>
      </c>
      <c r="K60" s="12">
        <v>84.148710609000005</v>
      </c>
      <c r="L60" s="14">
        <v>139874.51999999999</v>
      </c>
      <c r="M60" s="14">
        <v>225181.94959</v>
      </c>
      <c r="N60" s="12">
        <v>43.763535216999998</v>
      </c>
      <c r="O60" s="14" t="e">
        <v>#N/A</v>
      </c>
      <c r="P60" s="14">
        <v>0</v>
      </c>
      <c r="Q60" s="6" t="s">
        <v>222</v>
      </c>
      <c r="R60" s="1"/>
      <c r="S60" s="16">
        <v>0.62116222128315701</v>
      </c>
      <c r="T60" s="9">
        <v>4.92</v>
      </c>
      <c r="U60" s="9">
        <v>0.52</v>
      </c>
      <c r="V60" s="6">
        <v>9.8498498498999998E-2</v>
      </c>
      <c r="W60" s="6">
        <v>0.11938014157260378</v>
      </c>
      <c r="X60" s="1"/>
      <c r="Y60" s="6">
        <v>2.5304040800999999E-2</v>
      </c>
      <c r="Z60" s="6">
        <v>9.7096861164000001E-2</v>
      </c>
      <c r="AA60" s="6">
        <v>0.15097249630000001</v>
      </c>
    </row>
    <row r="61" spans="2:27" ht="16.2" customHeight="1" x14ac:dyDescent="0.3">
      <c r="B61" s="128" t="s">
        <v>1320</v>
      </c>
      <c r="C61" s="66" t="s">
        <v>153</v>
      </c>
      <c r="D61" s="66" t="s">
        <v>165</v>
      </c>
      <c r="E61" s="66" t="s">
        <v>176</v>
      </c>
      <c r="F61" s="66" t="s">
        <v>177</v>
      </c>
      <c r="G61" s="70">
        <v>2.5999999999999999E-3</v>
      </c>
      <c r="H61" s="7" t="s">
        <v>222</v>
      </c>
      <c r="J61" s="7">
        <v>700</v>
      </c>
      <c r="K61" s="13">
        <v>970.85799302999999</v>
      </c>
      <c r="L61" s="15">
        <v>85776.6</v>
      </c>
      <c r="M61" s="15">
        <v>118966.99675000001</v>
      </c>
      <c r="N61" s="13">
        <v>12.74639</v>
      </c>
      <c r="O61" s="15">
        <v>122.538</v>
      </c>
      <c r="P61" s="15">
        <v>0</v>
      </c>
      <c r="Q61" s="8" t="s">
        <v>222</v>
      </c>
      <c r="S61" s="17">
        <v>0.72101172882692599</v>
      </c>
      <c r="T61" s="10">
        <v>0</v>
      </c>
      <c r="U61" s="10">
        <v>0</v>
      </c>
      <c r="V61" s="8">
        <v>0</v>
      </c>
      <c r="W61" s="8">
        <v>0</v>
      </c>
      <c r="Y61" s="8">
        <v>0</v>
      </c>
      <c r="Z61" s="8">
        <v>-0.34579439251999999</v>
      </c>
      <c r="AA61" s="8">
        <v>-1.6853932584E-2</v>
      </c>
    </row>
    <row r="62" spans="2:27" s="7" customFormat="1" ht="16.2" customHeight="1" x14ac:dyDescent="0.3">
      <c r="B62" s="5" t="s">
        <v>75</v>
      </c>
      <c r="C62" s="65" t="s">
        <v>151</v>
      </c>
      <c r="D62" s="65" t="s">
        <v>165</v>
      </c>
      <c r="E62" s="65" t="s">
        <v>212</v>
      </c>
      <c r="F62" s="65" t="s">
        <v>202</v>
      </c>
      <c r="G62" s="68">
        <v>2.5000000000000001E-3</v>
      </c>
      <c r="H62" s="1" t="s">
        <v>222</v>
      </c>
      <c r="I62" s="1"/>
      <c r="J62" s="1">
        <v>29.06</v>
      </c>
      <c r="K62" s="12">
        <v>53.772077813999999</v>
      </c>
      <c r="L62" s="14">
        <v>52249.88</v>
      </c>
      <c r="M62" s="14">
        <v>96682.195909999995</v>
      </c>
      <c r="N62" s="12">
        <v>104.89179738999999</v>
      </c>
      <c r="O62" s="14" t="e">
        <v>#N/A</v>
      </c>
      <c r="P62" s="14">
        <v>0</v>
      </c>
      <c r="Q62" s="6" t="s">
        <v>222</v>
      </c>
      <c r="R62" s="1"/>
      <c r="S62" s="16">
        <v>0.54042918148931918</v>
      </c>
      <c r="T62" s="9">
        <v>5.86</v>
      </c>
      <c r="U62" s="9">
        <v>0.45</v>
      </c>
      <c r="V62" s="6">
        <v>0.17368109068999998</v>
      </c>
      <c r="W62" s="6">
        <v>0.18582243633860979</v>
      </c>
      <c r="X62" s="1"/>
      <c r="Y62" s="6">
        <v>-0.22609853528999999</v>
      </c>
      <c r="Z62" s="6">
        <v>-0.12652455701999998</v>
      </c>
      <c r="AA62" s="6">
        <v>5.1688172025000003E-3</v>
      </c>
    </row>
    <row r="63" spans="2:27" ht="16.2" customHeight="1" x14ac:dyDescent="0.3">
      <c r="B63" s="128" t="s">
        <v>79</v>
      </c>
      <c r="C63" s="66" t="s">
        <v>155</v>
      </c>
      <c r="D63" s="66" t="s">
        <v>165</v>
      </c>
      <c r="E63" s="66" t="s">
        <v>225</v>
      </c>
      <c r="F63" s="66" t="s">
        <v>177</v>
      </c>
      <c r="G63" s="70">
        <v>1.3999999999999999E-2</v>
      </c>
      <c r="H63" s="7" t="s">
        <v>222</v>
      </c>
      <c r="J63" s="7">
        <v>587</v>
      </c>
      <c r="K63" s="13">
        <v>2089.7370544</v>
      </c>
      <c r="L63" s="15">
        <v>65260.898999999998</v>
      </c>
      <c r="M63" s="15">
        <v>232330.69649999999</v>
      </c>
      <c r="N63" s="13">
        <v>22.328963477999999</v>
      </c>
      <c r="O63" s="15">
        <v>111.17700000000001</v>
      </c>
      <c r="P63" s="15">
        <v>0</v>
      </c>
      <c r="Q63" s="8" t="s">
        <v>222</v>
      </c>
      <c r="S63" s="17">
        <v>0.28089658398125017</v>
      </c>
      <c r="T63" s="10">
        <v>38.45580288</v>
      </c>
      <c r="U63" s="10">
        <v>2.2936398709999999</v>
      </c>
      <c r="V63" s="8">
        <v>5.5571969479999997E-2</v>
      </c>
      <c r="W63" s="8">
        <v>4.6888719679727422E-2</v>
      </c>
      <c r="Y63" s="8">
        <v>-3.9337037363000003E-2</v>
      </c>
      <c r="Z63" s="8">
        <v>3.1196345708000003E-2</v>
      </c>
      <c r="AA63" s="8">
        <v>-9.7655291732999985E-2</v>
      </c>
    </row>
    <row r="64" spans="2:27" s="7" customFormat="1" ht="16.2" customHeight="1" x14ac:dyDescent="0.3">
      <c r="B64" s="5" t="s">
        <v>80</v>
      </c>
      <c r="C64" s="65" t="s">
        <v>156</v>
      </c>
      <c r="D64" s="65" t="s">
        <v>165</v>
      </c>
      <c r="E64" s="65" t="s">
        <v>176</v>
      </c>
      <c r="F64" s="65" t="s">
        <v>221</v>
      </c>
      <c r="G64" s="68">
        <v>1.2E-2</v>
      </c>
      <c r="H64" s="1" t="s">
        <v>222</v>
      </c>
      <c r="I64" s="1"/>
      <c r="J64" s="1">
        <v>41</v>
      </c>
      <c r="K64" s="12">
        <v>67.944469564000002</v>
      </c>
      <c r="L64" s="14">
        <v>74443.535999999993</v>
      </c>
      <c r="M64" s="14">
        <v>123366.50161000001</v>
      </c>
      <c r="N64" s="12">
        <v>11.948949130000001</v>
      </c>
      <c r="O64" s="14">
        <v>1815.6959999999999</v>
      </c>
      <c r="P64" s="14">
        <v>0</v>
      </c>
      <c r="Q64" s="6" t="s">
        <v>222</v>
      </c>
      <c r="R64" s="1"/>
      <c r="S64" s="16">
        <v>0.60343395515627984</v>
      </c>
      <c r="T64" s="9">
        <v>5.6008229260000002</v>
      </c>
      <c r="U64" s="9">
        <v>0.5</v>
      </c>
      <c r="V64" s="6">
        <v>0.13367119154999998</v>
      </c>
      <c r="W64" s="6">
        <v>0.14634146341463414</v>
      </c>
      <c r="X64" s="1"/>
      <c r="Y64" s="6">
        <v>2.8014411717000001E-2</v>
      </c>
      <c r="Z64" s="6">
        <v>-3.0480717596E-2</v>
      </c>
      <c r="AA64" s="6">
        <v>0.11384310896000001</v>
      </c>
    </row>
    <row r="65" spans="2:27" s="7" customFormat="1" ht="16.2" customHeight="1" x14ac:dyDescent="0.3">
      <c r="B65" s="128" t="s">
        <v>85</v>
      </c>
      <c r="C65" s="66" t="s">
        <v>157</v>
      </c>
      <c r="D65" s="66" t="s">
        <v>165</v>
      </c>
      <c r="E65" s="66" t="s">
        <v>1586</v>
      </c>
      <c r="F65" s="66" t="s">
        <v>1586</v>
      </c>
      <c r="G65" s="70">
        <v>3.0000000000000001E-3</v>
      </c>
      <c r="H65" s="7" t="s">
        <v>222</v>
      </c>
      <c r="I65" s="1"/>
      <c r="J65" s="7">
        <v>28.8</v>
      </c>
      <c r="K65" s="13">
        <v>71.825651166</v>
      </c>
      <c r="L65" s="15">
        <v>40752</v>
      </c>
      <c r="M65" s="15">
        <v>101633.29640000001</v>
      </c>
      <c r="N65" s="13">
        <v>6.0886473913000003</v>
      </c>
      <c r="O65" s="15">
        <v>1415</v>
      </c>
      <c r="P65" s="15">
        <v>0</v>
      </c>
      <c r="Q65" s="8" t="s">
        <v>222</v>
      </c>
      <c r="R65" s="1"/>
      <c r="S65" s="17">
        <v>0.40097095581408404</v>
      </c>
      <c r="T65" s="10">
        <v>2.06</v>
      </c>
      <c r="U65" s="10">
        <v>0.2</v>
      </c>
      <c r="V65" s="8">
        <v>8.9604175729000007E-2</v>
      </c>
      <c r="W65" s="8">
        <v>8.3333333333333343E-2</v>
      </c>
      <c r="X65" s="1"/>
      <c r="Y65" s="8">
        <v>-5.1813471509000002E-3</v>
      </c>
      <c r="Z65" s="8">
        <v>-8.9308668770999994E-2</v>
      </c>
      <c r="AA65" s="8">
        <v>0.33219309400000002</v>
      </c>
    </row>
    <row r="66" spans="2:27" ht="16.2" customHeight="1" x14ac:dyDescent="0.3">
      <c r="B66" s="5" t="s">
        <v>935</v>
      </c>
      <c r="C66" s="65" t="s">
        <v>158</v>
      </c>
      <c r="D66" s="65" t="s">
        <v>165</v>
      </c>
      <c r="E66" s="65" t="s">
        <v>190</v>
      </c>
      <c r="F66" s="65" t="s">
        <v>190</v>
      </c>
      <c r="G66" s="68">
        <v>3.0000000000000001E-3</v>
      </c>
      <c r="H66" s="1" t="s">
        <v>222</v>
      </c>
      <c r="J66" s="1">
        <v>213.2</v>
      </c>
      <c r="K66" s="12">
        <v>733.53525820000004</v>
      </c>
      <c r="L66" s="14">
        <v>21674.764800000001</v>
      </c>
      <c r="M66" s="14">
        <v>74574.128490000003</v>
      </c>
      <c r="N66" s="12">
        <v>26.348770434999999</v>
      </c>
      <c r="O66" s="14" t="e">
        <v>#N/A</v>
      </c>
      <c r="P66" s="14">
        <v>0</v>
      </c>
      <c r="Q66" s="6" t="s">
        <v>222</v>
      </c>
      <c r="S66" s="16">
        <v>0.29064724240136053</v>
      </c>
      <c r="T66" s="9">
        <v>20.55</v>
      </c>
      <c r="U66" s="9">
        <v>1.45</v>
      </c>
      <c r="V66" s="6">
        <v>9.7629341060999991E-2</v>
      </c>
      <c r="W66" s="6">
        <v>8.1613508442776733E-2</v>
      </c>
      <c r="Y66" s="6">
        <v>-6.3145405809000008E-2</v>
      </c>
      <c r="Z66" s="6">
        <v>7.9811576893999994E-2</v>
      </c>
      <c r="AA66" s="6">
        <v>0.11520850729</v>
      </c>
    </row>
    <row r="67" spans="2:27" s="7" customFormat="1" ht="16.2" customHeight="1" x14ac:dyDescent="0.3">
      <c r="B67" s="128" t="s">
        <v>44</v>
      </c>
      <c r="C67" s="66" t="s">
        <v>119</v>
      </c>
      <c r="D67" s="66" t="s">
        <v>165</v>
      </c>
      <c r="E67" s="66" t="s">
        <v>183</v>
      </c>
      <c r="F67" s="66" t="s">
        <v>184</v>
      </c>
      <c r="G67" s="70">
        <v>1.0999999999999999E-2</v>
      </c>
      <c r="H67" s="7" t="s">
        <v>716</v>
      </c>
      <c r="I67" s="1"/>
      <c r="J67" s="7">
        <v>4.18</v>
      </c>
      <c r="K67" s="13">
        <v>9.8241182643999991</v>
      </c>
      <c r="L67" s="15">
        <v>346213.91310000001</v>
      </c>
      <c r="M67" s="15">
        <v>813695.31747999997</v>
      </c>
      <c r="N67" s="13">
        <v>406.19519609000002</v>
      </c>
      <c r="O67" s="15">
        <v>82826.294999999998</v>
      </c>
      <c r="P67" s="15">
        <v>1</v>
      </c>
      <c r="Q67" s="8">
        <v>2.3699999999999997E-3</v>
      </c>
      <c r="R67" s="1"/>
      <c r="S67" s="17">
        <v>0.42548347724469199</v>
      </c>
      <c r="T67" s="10">
        <v>0.53900000000000003</v>
      </c>
      <c r="U67" s="10">
        <v>4.2000000000000003E-2</v>
      </c>
      <c r="V67" s="8">
        <v>0.11067761807</v>
      </c>
      <c r="W67" s="8">
        <v>0.12057416267942585</v>
      </c>
      <c r="X67" s="1"/>
      <c r="Y67" s="8">
        <v>-8.0914687773999988E-2</v>
      </c>
      <c r="Z67" s="8">
        <v>-0.13011970882000001</v>
      </c>
      <c r="AA67" s="8">
        <v>-4.4836862943000003E-2</v>
      </c>
    </row>
    <row r="68" spans="2:27" ht="16.2" customHeight="1" x14ac:dyDescent="0.3">
      <c r="B68" s="5" t="s">
        <v>1471</v>
      </c>
      <c r="C68" s="65" t="s">
        <v>136</v>
      </c>
      <c r="D68" s="65" t="s">
        <v>165</v>
      </c>
      <c r="E68" s="65" t="s">
        <v>199</v>
      </c>
      <c r="F68" s="65" t="s">
        <v>175</v>
      </c>
      <c r="G68" s="68">
        <v>9.4999999999999998E-3</v>
      </c>
      <c r="H68" s="1" t="s">
        <v>723</v>
      </c>
      <c r="J68" s="1" t="e">
        <v>#N/A</v>
      </c>
      <c r="K68" s="12" t="e">
        <v>#N/A</v>
      </c>
      <c r="L68" s="14" t="e">
        <v>#N/A</v>
      </c>
      <c r="M68" s="14" t="e">
        <v>#N/A</v>
      </c>
      <c r="N68" s="12" t="e">
        <v>#N/A</v>
      </c>
      <c r="O68" s="14" t="e">
        <v>#N/A</v>
      </c>
      <c r="P68" s="14">
        <v>0</v>
      </c>
      <c r="Q68" s="6" t="s">
        <v>222</v>
      </c>
      <c r="S68" s="16" t="e">
        <v>#N/A</v>
      </c>
      <c r="T68" s="9" t="s">
        <v>222</v>
      </c>
      <c r="U68" s="9" t="e">
        <v>#N/A</v>
      </c>
      <c r="V68" s="6" t="s">
        <v>222</v>
      </c>
      <c r="W68" s="6" t="s">
        <v>222</v>
      </c>
      <c r="Y68" s="6" t="s">
        <v>222</v>
      </c>
      <c r="Z68" s="6" t="s">
        <v>222</v>
      </c>
      <c r="AA68" s="6" t="s">
        <v>222</v>
      </c>
    </row>
    <row r="69" spans="2:27" s="7" customFormat="1" ht="16.2" customHeight="1" x14ac:dyDescent="0.3">
      <c r="B69" s="128" t="s">
        <v>381</v>
      </c>
      <c r="C69" s="66" t="s">
        <v>695</v>
      </c>
      <c r="D69" s="66" t="s">
        <v>165</v>
      </c>
      <c r="E69" s="66" t="s">
        <v>216</v>
      </c>
      <c r="F69" s="66" t="s">
        <v>721</v>
      </c>
      <c r="G69" s="70">
        <v>7.4999999999999997E-3</v>
      </c>
      <c r="H69" s="7" t="s">
        <v>722</v>
      </c>
      <c r="I69" s="1"/>
      <c r="J69" s="7">
        <v>64.599999999999994</v>
      </c>
      <c r="K69" s="13">
        <v>75.794288053000002</v>
      </c>
      <c r="L69" s="15">
        <v>311694.16019999998</v>
      </c>
      <c r="M69" s="15">
        <v>365706.45452999999</v>
      </c>
      <c r="N69" s="13">
        <v>329.19560043000001</v>
      </c>
      <c r="O69" s="15">
        <v>4824.9870000000001</v>
      </c>
      <c r="P69" s="15">
        <v>0</v>
      </c>
      <c r="Q69" s="8" t="s">
        <v>222</v>
      </c>
      <c r="R69" s="1"/>
      <c r="S69" s="17">
        <v>0.85230697008233292</v>
      </c>
      <c r="T69" s="10">
        <v>4.16</v>
      </c>
      <c r="U69" s="10">
        <v>0.38</v>
      </c>
      <c r="V69" s="8">
        <v>9.0140845070000003E-2</v>
      </c>
      <c r="W69" s="8">
        <v>7.058823529411766E-2</v>
      </c>
      <c r="X69" s="1"/>
      <c r="Y69" s="8">
        <v>6.5654899372000003E-2</v>
      </c>
      <c r="Z69" s="8">
        <v>0.27851466398000002</v>
      </c>
      <c r="AA69" s="8">
        <v>0.50746661768000001</v>
      </c>
    </row>
    <row r="70" spans="2:27" ht="16.2" customHeight="1" x14ac:dyDescent="0.3">
      <c r="B70" s="5" t="s">
        <v>1201</v>
      </c>
      <c r="C70" s="65" t="s">
        <v>1592</v>
      </c>
      <c r="D70" s="65" t="s">
        <v>165</v>
      </c>
      <c r="E70" s="65" t="s">
        <v>172</v>
      </c>
      <c r="F70" s="65" t="s">
        <v>173</v>
      </c>
      <c r="G70" s="68">
        <v>1.06E-2</v>
      </c>
      <c r="H70" s="1" t="s">
        <v>222</v>
      </c>
      <c r="J70" s="1">
        <v>63.98</v>
      </c>
      <c r="K70" s="12">
        <v>107.24534591</v>
      </c>
      <c r="L70" s="14">
        <v>615807.5</v>
      </c>
      <c r="M70" s="14">
        <v>1032236.4544</v>
      </c>
      <c r="N70" s="12">
        <v>2298.9506574000002</v>
      </c>
      <c r="O70" s="14">
        <v>9625</v>
      </c>
      <c r="P70" s="14">
        <v>1</v>
      </c>
      <c r="Q70" s="6">
        <v>4.15E-3</v>
      </c>
      <c r="S70" s="16">
        <v>0.59657600483373741</v>
      </c>
      <c r="T70" s="9">
        <v>10.45</v>
      </c>
      <c r="U70" s="9">
        <v>0.6</v>
      </c>
      <c r="V70" s="6">
        <v>0.14926439080000001</v>
      </c>
      <c r="W70" s="6">
        <v>0.11253516723976242</v>
      </c>
      <c r="Y70" s="6">
        <v>-2.8987706783999999E-2</v>
      </c>
      <c r="Z70" s="6">
        <v>-7.230708626E-2</v>
      </c>
      <c r="AA70" s="6">
        <v>5.9435424324000001E-2</v>
      </c>
    </row>
    <row r="71" spans="2:27" s="7" customFormat="1" ht="16.2" customHeight="1" x14ac:dyDescent="0.3">
      <c r="B71" s="128" t="s">
        <v>913</v>
      </c>
      <c r="C71" s="66" t="s">
        <v>1606</v>
      </c>
      <c r="D71" s="66" t="s">
        <v>165</v>
      </c>
      <c r="E71" s="66" t="s">
        <v>176</v>
      </c>
      <c r="F71" s="66" t="s">
        <v>1607</v>
      </c>
      <c r="G71" s="70">
        <v>1.0500000000000001E-2</v>
      </c>
      <c r="H71" s="7" t="s">
        <v>222</v>
      </c>
      <c r="I71" s="1"/>
      <c r="J71" s="7">
        <v>58.3</v>
      </c>
      <c r="K71" s="13">
        <v>108.45391202</v>
      </c>
      <c r="L71" s="15">
        <v>676910.33959999995</v>
      </c>
      <c r="M71" s="15">
        <v>1259237.9831999999</v>
      </c>
      <c r="N71" s="13">
        <v>363.61926304000002</v>
      </c>
      <c r="O71" s="15">
        <v>11610.812</v>
      </c>
      <c r="P71" s="15">
        <v>1</v>
      </c>
      <c r="Q71" s="8">
        <v>4.4400000000000004E-3</v>
      </c>
      <c r="R71" s="1"/>
      <c r="S71" s="17">
        <v>0.53755552855713384</v>
      </c>
      <c r="T71" s="10">
        <v>6.49</v>
      </c>
      <c r="U71" s="10">
        <v>0.56000000000000005</v>
      </c>
      <c r="V71" s="8">
        <v>0.11958724894</v>
      </c>
      <c r="W71" s="8">
        <v>0.11526586620926245</v>
      </c>
      <c r="X71" s="1"/>
      <c r="Y71" s="8">
        <v>-1.9307354820999999E-2</v>
      </c>
      <c r="Z71" s="8">
        <v>0.11714695093999999</v>
      </c>
      <c r="AA71" s="8">
        <v>0.20502184567000001</v>
      </c>
    </row>
    <row r="72" spans="2:27" ht="16.2" customHeight="1" x14ac:dyDescent="0.3">
      <c r="B72" s="5" t="s">
        <v>1269</v>
      </c>
      <c r="C72" s="65" t="s">
        <v>1644</v>
      </c>
      <c r="D72" s="65" t="s">
        <v>165</v>
      </c>
      <c r="E72" s="65" t="s">
        <v>1580</v>
      </c>
      <c r="F72" s="65" t="s">
        <v>209</v>
      </c>
      <c r="G72" s="68">
        <v>1.2999999999999999E-2</v>
      </c>
      <c r="H72" s="1" t="s">
        <v>222</v>
      </c>
      <c r="J72" s="1">
        <v>5.37</v>
      </c>
      <c r="K72" s="12">
        <v>8.5963352808</v>
      </c>
      <c r="L72" s="14">
        <v>188066.72232</v>
      </c>
      <c r="M72" s="14">
        <v>301058.58477000002</v>
      </c>
      <c r="N72" s="12">
        <v>216.68392652</v>
      </c>
      <c r="O72" s="14">
        <v>35021.735999999997</v>
      </c>
      <c r="P72" s="14">
        <v>1</v>
      </c>
      <c r="Q72" s="6">
        <v>1.2700000000000001E-3</v>
      </c>
      <c r="S72" s="16">
        <v>0.624684801672865</v>
      </c>
      <c r="T72" s="9">
        <v>1.2150000000000001</v>
      </c>
      <c r="U72" s="9">
        <v>7.4999999999999997E-2</v>
      </c>
      <c r="V72" s="6">
        <v>0.14344746161999999</v>
      </c>
      <c r="W72" s="6">
        <v>0.16759776536312848</v>
      </c>
      <c r="Y72" s="6">
        <v>-5.0397877983000001E-2</v>
      </c>
      <c r="Z72" s="6">
        <v>-0.28821747434</v>
      </c>
      <c r="AA72" s="6">
        <v>-0.25640676414000002</v>
      </c>
    </row>
    <row r="73" spans="2:27" s="7" customFormat="1" ht="16.2" customHeight="1" x14ac:dyDescent="0.3">
      <c r="B73" s="128" t="s">
        <v>555</v>
      </c>
      <c r="C73" s="66" t="s">
        <v>648</v>
      </c>
      <c r="D73" s="66" t="s">
        <v>163</v>
      </c>
      <c r="E73" s="66" t="s">
        <v>770</v>
      </c>
      <c r="F73" s="66" t="s">
        <v>769</v>
      </c>
      <c r="G73" s="70">
        <v>1.2500000000000001E-2</v>
      </c>
      <c r="H73" s="7" t="s">
        <v>771</v>
      </c>
      <c r="I73" s="1"/>
      <c r="J73" s="7">
        <v>84.33</v>
      </c>
      <c r="K73" s="13">
        <v>97.614427856000006</v>
      </c>
      <c r="L73" s="15">
        <v>1589765.5475999999</v>
      </c>
      <c r="M73" s="15">
        <v>1840199.8618999999</v>
      </c>
      <c r="N73" s="13">
        <v>3194.0487309</v>
      </c>
      <c r="O73" s="15">
        <v>18851.72</v>
      </c>
      <c r="P73" s="15">
        <v>1</v>
      </c>
      <c r="Q73" s="8">
        <v>1.0509999999999999E-2</v>
      </c>
      <c r="R73" s="1"/>
      <c r="S73" s="17">
        <v>0.86390917666805278</v>
      </c>
      <c r="T73" s="10">
        <v>11.8</v>
      </c>
      <c r="U73" s="10">
        <v>0.9</v>
      </c>
      <c r="V73" s="8">
        <v>0.13213885778000001</v>
      </c>
      <c r="W73" s="8">
        <v>0.12806830309498402</v>
      </c>
      <c r="X73" s="1"/>
      <c r="Y73" s="8">
        <v>-3.2246958917000003E-2</v>
      </c>
      <c r="Z73" s="8">
        <v>-6.4145242461000007E-2</v>
      </c>
      <c r="AA73" s="8">
        <v>7.2059783170999994E-2</v>
      </c>
    </row>
    <row r="74" spans="2:27" ht="16.2" customHeight="1" x14ac:dyDescent="0.3">
      <c r="B74" s="5" t="s">
        <v>1474</v>
      </c>
      <c r="C74" s="65" t="s">
        <v>132</v>
      </c>
      <c r="D74" s="65" t="s">
        <v>163</v>
      </c>
      <c r="E74" s="65" t="s">
        <v>176</v>
      </c>
      <c r="F74" s="65" t="s">
        <v>208</v>
      </c>
      <c r="G74" s="68">
        <v>7.4999999999999997E-3</v>
      </c>
      <c r="H74" s="1" t="s">
        <v>222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222</v>
      </c>
      <c r="S74" s="16" t="e">
        <v>#N/A</v>
      </c>
      <c r="T74" s="9" t="s">
        <v>222</v>
      </c>
      <c r="U74" s="9" t="e">
        <v>#N/A</v>
      </c>
      <c r="V74" s="6" t="s">
        <v>222</v>
      </c>
      <c r="W74" s="6" t="s">
        <v>222</v>
      </c>
      <c r="Y74" s="6" t="s">
        <v>222</v>
      </c>
      <c r="Z74" s="6" t="s">
        <v>222</v>
      </c>
      <c r="AA74" s="6" t="s">
        <v>222</v>
      </c>
    </row>
    <row r="75" spans="2:27" s="7" customFormat="1" ht="16.2" customHeight="1" x14ac:dyDescent="0.3">
      <c r="B75" s="128" t="s">
        <v>61</v>
      </c>
      <c r="C75" s="66" t="s">
        <v>139</v>
      </c>
      <c r="D75" s="66" t="s">
        <v>163</v>
      </c>
      <c r="E75" s="66" t="s">
        <v>213</v>
      </c>
      <c r="F75" s="66" t="s">
        <v>214</v>
      </c>
      <c r="G75" s="70">
        <v>0.02</v>
      </c>
      <c r="H75" s="7" t="s">
        <v>773</v>
      </c>
      <c r="I75" s="1"/>
      <c r="J75" s="7">
        <v>31.55</v>
      </c>
      <c r="K75" s="13">
        <v>97.467126668000006</v>
      </c>
      <c r="L75" s="15">
        <v>214540</v>
      </c>
      <c r="M75" s="15">
        <v>662776.46134000004</v>
      </c>
      <c r="N75" s="13">
        <v>1220.2053561</v>
      </c>
      <c r="O75" s="15">
        <v>6800</v>
      </c>
      <c r="P75" s="15">
        <v>1</v>
      </c>
      <c r="Q75" s="8">
        <v>1.4199999999999998E-3</v>
      </c>
      <c r="R75" s="1"/>
      <c r="S75" s="17">
        <v>0.3236988826752637</v>
      </c>
      <c r="T75" s="10">
        <v>11.53</v>
      </c>
      <c r="U75" s="10">
        <v>0.3</v>
      </c>
      <c r="V75" s="8">
        <v>0.144125</v>
      </c>
      <c r="W75" s="8">
        <v>0.11410459587955625</v>
      </c>
      <c r="X75" s="1"/>
      <c r="Y75" s="8">
        <v>-0.35414534289000005</v>
      </c>
      <c r="Z75" s="8">
        <v>-0.54156688528999997</v>
      </c>
      <c r="AA75" s="8">
        <v>-0.53493646120000005</v>
      </c>
    </row>
    <row r="76" spans="2:27" ht="16.2" customHeight="1" x14ac:dyDescent="0.3">
      <c r="B76" s="5" t="s">
        <v>77</v>
      </c>
      <c r="C76" s="65" t="s">
        <v>154</v>
      </c>
      <c r="D76" s="65" t="s">
        <v>163</v>
      </c>
      <c r="E76" s="65" t="s">
        <v>178</v>
      </c>
      <c r="F76" s="65" t="s">
        <v>223</v>
      </c>
      <c r="G76" s="68">
        <v>1.7000000000000001E-3</v>
      </c>
      <c r="H76" s="1" t="s">
        <v>222</v>
      </c>
      <c r="J76" s="1">
        <v>35.659999999999997</v>
      </c>
      <c r="K76" s="12">
        <v>72.345235880000004</v>
      </c>
      <c r="L76" s="14">
        <v>66034.688760000005</v>
      </c>
      <c r="M76" s="14">
        <v>133967.89496999999</v>
      </c>
      <c r="N76" s="12">
        <v>55.932930435000003</v>
      </c>
      <c r="O76" s="14" t="e">
        <v>#N/A</v>
      </c>
      <c r="P76" s="14">
        <v>0</v>
      </c>
      <c r="Q76" s="6" t="s">
        <v>222</v>
      </c>
      <c r="S76" s="16">
        <v>0.49291428200123238</v>
      </c>
      <c r="T76" s="9">
        <v>6.61</v>
      </c>
      <c r="U76" s="9">
        <v>0.55000000000000004</v>
      </c>
      <c r="V76" s="6">
        <v>0.16541541542000002</v>
      </c>
      <c r="W76" s="6">
        <v>0.18508132361189011</v>
      </c>
      <c r="Y76" s="6">
        <v>-4.0107671603000002E-2</v>
      </c>
      <c r="Z76" s="6">
        <v>-4.2727455036000006E-2</v>
      </c>
      <c r="AA76" s="6">
        <v>5.3672835155999993E-2</v>
      </c>
    </row>
    <row r="77" spans="2:27" s="7" customFormat="1" ht="16.2" customHeight="1" x14ac:dyDescent="0.3">
      <c r="B77" s="128" t="s">
        <v>1218</v>
      </c>
      <c r="C77" s="66" t="s">
        <v>1602</v>
      </c>
      <c r="D77" s="66" t="s">
        <v>163</v>
      </c>
      <c r="E77" s="66" t="s">
        <v>1604</v>
      </c>
      <c r="F77" s="66" t="s">
        <v>1603</v>
      </c>
      <c r="G77" s="70">
        <v>1.2E-2</v>
      </c>
      <c r="H77" s="7" t="s">
        <v>1605</v>
      </c>
      <c r="I77" s="1"/>
      <c r="J77" s="7">
        <v>8.14</v>
      </c>
      <c r="K77" s="13" t="s">
        <v>222</v>
      </c>
      <c r="L77" s="15">
        <v>900772.96979999996</v>
      </c>
      <c r="M77" s="15" t="s">
        <v>222</v>
      </c>
      <c r="N77" s="13">
        <v>2961.1307121999998</v>
      </c>
      <c r="O77" s="15">
        <v>110660.07</v>
      </c>
      <c r="P77" s="15">
        <v>1</v>
      </c>
      <c r="Q77" s="8">
        <v>6.11E-3</v>
      </c>
      <c r="R77" s="1"/>
      <c r="S77" s="17" t="e">
        <v>#VALUE!</v>
      </c>
      <c r="T77" s="10">
        <v>1.2</v>
      </c>
      <c r="U77" s="10">
        <v>0.1</v>
      </c>
      <c r="V77" s="8">
        <v>0.14319809069</v>
      </c>
      <c r="W77" s="8">
        <v>0.14742014742014742</v>
      </c>
      <c r="X77" s="1"/>
      <c r="Y77" s="8">
        <v>-1.2178890502999999E-2</v>
      </c>
      <c r="Z77" s="8">
        <v>4.6125273364000005E-2</v>
      </c>
      <c r="AA77" s="8">
        <v>0.11866919688999999</v>
      </c>
    </row>
    <row r="78" spans="2:27" ht="16.2" customHeight="1" x14ac:dyDescent="0.3">
      <c r="B78" s="5" t="s">
        <v>579</v>
      </c>
      <c r="C78" s="65" t="s">
        <v>1645</v>
      </c>
      <c r="D78" s="65" t="s">
        <v>162</v>
      </c>
      <c r="E78" s="65" t="s">
        <v>199</v>
      </c>
      <c r="F78" s="65" t="s">
        <v>778</v>
      </c>
      <c r="G78" s="68">
        <v>1.2E-2</v>
      </c>
      <c r="H78" s="1" t="s">
        <v>777</v>
      </c>
      <c r="J78" s="1">
        <v>19.57</v>
      </c>
      <c r="K78" s="12">
        <v>92.768264020999993</v>
      </c>
      <c r="L78" s="14">
        <v>229632.32514999999</v>
      </c>
      <c r="M78" s="14">
        <v>1088533.0693999999</v>
      </c>
      <c r="N78" s="12">
        <v>516.3255613</v>
      </c>
      <c r="O78" s="14">
        <v>11733.895</v>
      </c>
      <c r="P78" s="14">
        <v>1</v>
      </c>
      <c r="Q78" s="6">
        <v>1.5399999999999999E-3</v>
      </c>
      <c r="S78" s="16">
        <v>0.2109557638759946</v>
      </c>
      <c r="T78" s="9">
        <v>4.09</v>
      </c>
      <c r="U78" s="9">
        <v>0.3</v>
      </c>
      <c r="V78" s="6">
        <v>0.12161760333</v>
      </c>
      <c r="W78" s="6">
        <v>0.1839550332141032</v>
      </c>
      <c r="Y78" s="6">
        <v>1.9270833331999998E-2</v>
      </c>
      <c r="Z78" s="6">
        <v>-0.43886262446000002</v>
      </c>
      <c r="AA78" s="6">
        <v>-0.33544374366000002</v>
      </c>
    </row>
    <row r="79" spans="2:27" s="7" customFormat="1" ht="16.2" customHeight="1" x14ac:dyDescent="0.3">
      <c r="B79" s="128" t="s">
        <v>13</v>
      </c>
      <c r="C79" s="66" t="s">
        <v>93</v>
      </c>
      <c r="D79" s="66" t="s">
        <v>162</v>
      </c>
      <c r="E79" s="66" t="s">
        <v>172</v>
      </c>
      <c r="F79" s="66" t="s">
        <v>173</v>
      </c>
      <c r="G79" s="70">
        <v>0.01</v>
      </c>
      <c r="H79" s="7" t="s">
        <v>222</v>
      </c>
      <c r="I79" s="1"/>
      <c r="J79" s="7">
        <v>89.3</v>
      </c>
      <c r="K79" s="13">
        <v>92.853647757000005</v>
      </c>
      <c r="L79" s="15">
        <v>7150982.0098000001</v>
      </c>
      <c r="M79" s="15">
        <v>7435551.6759000001</v>
      </c>
      <c r="N79" s="13">
        <v>8183.4668064999996</v>
      </c>
      <c r="O79" s="15">
        <v>80078.186000000002</v>
      </c>
      <c r="P79" s="15">
        <v>1</v>
      </c>
      <c r="Q79" s="8">
        <v>4.8430000000000001E-2</v>
      </c>
      <c r="R79" s="1"/>
      <c r="S79" s="17">
        <v>0.96172850671090515</v>
      </c>
      <c r="T79" s="10">
        <v>10.16</v>
      </c>
      <c r="U79" s="10">
        <v>0.95</v>
      </c>
      <c r="V79" s="8">
        <v>0.11711815561</v>
      </c>
      <c r="W79" s="8">
        <v>0.1276595744680851</v>
      </c>
      <c r="X79" s="1"/>
      <c r="Y79" s="8">
        <v>-1.4783759928E-2</v>
      </c>
      <c r="Z79" s="8">
        <v>7.0350425192000007E-2</v>
      </c>
      <c r="AA79" s="8">
        <v>0.15124008205</v>
      </c>
    </row>
    <row r="80" spans="2:27" ht="16.2" customHeight="1" x14ac:dyDescent="0.3">
      <c r="B80" s="5" t="s">
        <v>15</v>
      </c>
      <c r="C80" s="65" t="s">
        <v>95</v>
      </c>
      <c r="D80" s="65" t="s">
        <v>162</v>
      </c>
      <c r="E80" s="65" t="s">
        <v>172</v>
      </c>
      <c r="F80" s="65" t="s">
        <v>173</v>
      </c>
      <c r="G80" s="68">
        <v>1.0800000000000001E-2</v>
      </c>
      <c r="H80" s="1" t="s">
        <v>222</v>
      </c>
      <c r="J80" s="1">
        <v>106.6</v>
      </c>
      <c r="K80" s="12">
        <v>102.51870927</v>
      </c>
      <c r="L80" s="14">
        <v>11415753.705</v>
      </c>
      <c r="M80" s="14">
        <v>10978689.823999999</v>
      </c>
      <c r="N80" s="12">
        <v>20896.458608000001</v>
      </c>
      <c r="O80" s="14">
        <v>107089.622</v>
      </c>
      <c r="P80" s="14">
        <v>1</v>
      </c>
      <c r="Q80" s="6">
        <v>7.7480000000000007E-2</v>
      </c>
      <c r="S80" s="16">
        <v>1.0398102040014106</v>
      </c>
      <c r="T80" s="9">
        <v>14.34</v>
      </c>
      <c r="U80" s="9">
        <v>1.25</v>
      </c>
      <c r="V80" s="6">
        <v>0.13835021707</v>
      </c>
      <c r="W80" s="6">
        <v>0.14071294559099437</v>
      </c>
      <c r="Y80" s="6">
        <v>-2.0595394117E-3</v>
      </c>
      <c r="Z80" s="6">
        <v>8.0907163892000006E-2</v>
      </c>
      <c r="AA80" s="6">
        <v>0.18083758010000001</v>
      </c>
    </row>
    <row r="81" spans="2:27" s="7" customFormat="1" ht="16.2" customHeight="1" x14ac:dyDescent="0.3">
      <c r="B81" s="128" t="s">
        <v>23</v>
      </c>
      <c r="C81" s="66" t="s">
        <v>102</v>
      </c>
      <c r="D81" s="66" t="s">
        <v>162</v>
      </c>
      <c r="E81" s="66" t="s">
        <v>176</v>
      </c>
      <c r="F81" s="66" t="s">
        <v>175</v>
      </c>
      <c r="G81" s="70">
        <v>9.0000000000000011E-3</v>
      </c>
      <c r="H81" s="7" t="s">
        <v>222</v>
      </c>
      <c r="I81" s="1"/>
      <c r="J81" s="7">
        <v>9.26</v>
      </c>
      <c r="K81" s="13">
        <v>9.2624990063000006</v>
      </c>
      <c r="L81" s="15">
        <v>5252330.0880000005</v>
      </c>
      <c r="M81" s="15">
        <v>5253747.54</v>
      </c>
      <c r="N81" s="13">
        <v>14812.482867999999</v>
      </c>
      <c r="O81" s="15">
        <v>567206.27300000004</v>
      </c>
      <c r="P81" s="15">
        <v>1</v>
      </c>
      <c r="Q81" s="8">
        <v>3.5680000000000003E-2</v>
      </c>
      <c r="R81" s="1"/>
      <c r="S81" s="17">
        <v>0.99973020172004323</v>
      </c>
      <c r="T81" s="10">
        <v>1.1950000000000001</v>
      </c>
      <c r="U81" s="10">
        <v>0.1</v>
      </c>
      <c r="V81" s="8">
        <v>0.12552521008</v>
      </c>
      <c r="W81" s="8">
        <v>0.12958963282937366</v>
      </c>
      <c r="X81" s="1"/>
      <c r="Y81" s="8">
        <v>-2.3206751054999999E-2</v>
      </c>
      <c r="Z81" s="8">
        <v>5.4008422254000002E-2</v>
      </c>
      <c r="AA81" s="8">
        <v>0.10108044334000001</v>
      </c>
    </row>
    <row r="82" spans="2:27" s="7" customFormat="1" ht="16.2" customHeight="1" x14ac:dyDescent="0.3">
      <c r="B82" s="5" t="s">
        <v>35</v>
      </c>
      <c r="C82" s="65" t="s">
        <v>111</v>
      </c>
      <c r="D82" s="65" t="s">
        <v>162</v>
      </c>
      <c r="E82" s="65" t="s">
        <v>172</v>
      </c>
      <c r="F82" s="65" t="s">
        <v>173</v>
      </c>
      <c r="G82" s="68">
        <v>1.6E-2</v>
      </c>
      <c r="H82" s="1" t="s">
        <v>222</v>
      </c>
      <c r="I82" s="1"/>
      <c r="J82" s="1">
        <v>95.12</v>
      </c>
      <c r="K82" s="12">
        <v>98.159296143999995</v>
      </c>
      <c r="L82" s="14">
        <v>2965183.6549999998</v>
      </c>
      <c r="M82" s="14">
        <v>3059927.8859000001</v>
      </c>
      <c r="N82" s="12">
        <v>5512.1704560999997</v>
      </c>
      <c r="O82" s="14">
        <v>31173.082999999999</v>
      </c>
      <c r="P82" s="14">
        <v>1</v>
      </c>
      <c r="Q82" s="6">
        <v>2.0119999999999999E-2</v>
      </c>
      <c r="R82" s="1"/>
      <c r="S82" s="16">
        <v>0.9690371033270111</v>
      </c>
      <c r="T82" s="9">
        <v>13.08</v>
      </c>
      <c r="U82" s="9">
        <v>1.2</v>
      </c>
      <c r="V82" s="6">
        <v>0.12874015748000001</v>
      </c>
      <c r="W82" s="6">
        <v>0.15138772077375945</v>
      </c>
      <c r="X82" s="1"/>
      <c r="Y82" s="6">
        <v>-3.7441813398999997E-2</v>
      </c>
      <c r="Z82" s="6">
        <v>3.3308416138999999E-2</v>
      </c>
      <c r="AA82" s="6">
        <v>6.7053025372000002E-2</v>
      </c>
    </row>
    <row r="83" spans="2:27" ht="16.2" customHeight="1" x14ac:dyDescent="0.3">
      <c r="B83" s="128" t="s">
        <v>39</v>
      </c>
      <c r="C83" s="66" t="s">
        <v>114</v>
      </c>
      <c r="D83" s="66" t="s">
        <v>162</v>
      </c>
      <c r="E83" s="66" t="s">
        <v>183</v>
      </c>
      <c r="F83" s="66" t="s">
        <v>193</v>
      </c>
      <c r="G83" s="70">
        <v>1.2E-2</v>
      </c>
      <c r="H83" s="7" t="s">
        <v>222</v>
      </c>
      <c r="J83" s="7">
        <v>75.44</v>
      </c>
      <c r="K83" s="13">
        <v>86.974053490000003</v>
      </c>
      <c r="L83" s="15">
        <v>1994758.0759999999</v>
      </c>
      <c r="M83" s="15">
        <v>2299737.4815000002</v>
      </c>
      <c r="N83" s="13">
        <v>2717.5962365</v>
      </c>
      <c r="O83" s="15">
        <v>26441.65</v>
      </c>
      <c r="P83" s="15">
        <v>1</v>
      </c>
      <c r="Q83" s="8">
        <v>1.3500000000000002E-2</v>
      </c>
      <c r="S83" s="17">
        <v>0.86738512203152451</v>
      </c>
      <c r="T83" s="10">
        <v>10.888299999999999</v>
      </c>
      <c r="U83" s="10">
        <v>1.0987</v>
      </c>
      <c r="V83" s="8">
        <v>0.13374646848999999</v>
      </c>
      <c r="W83" s="8">
        <v>0.17476670201484623</v>
      </c>
      <c r="Y83" s="8">
        <v>-4.3615983715000001E-2</v>
      </c>
      <c r="Z83" s="8">
        <v>1.1988359887E-2</v>
      </c>
      <c r="AA83" s="8">
        <v>6.0449884877000003E-2</v>
      </c>
    </row>
    <row r="84" spans="2:27" s="7" customFormat="1" ht="16.2" customHeight="1" x14ac:dyDescent="0.3">
      <c r="B84" s="5" t="s">
        <v>41</v>
      </c>
      <c r="C84" s="65" t="s">
        <v>116</v>
      </c>
      <c r="D84" s="65" t="s">
        <v>162</v>
      </c>
      <c r="E84" s="65" t="s">
        <v>197</v>
      </c>
      <c r="F84" s="65" t="s">
        <v>198</v>
      </c>
      <c r="G84" s="68">
        <v>1.0500000000000001E-2</v>
      </c>
      <c r="H84" s="1" t="s">
        <v>222</v>
      </c>
      <c r="I84" s="1"/>
      <c r="J84" s="1">
        <v>7.34</v>
      </c>
      <c r="K84" s="12">
        <v>8.6222085713999999</v>
      </c>
      <c r="L84" s="14">
        <v>2668113.0989999999</v>
      </c>
      <c r="M84" s="14">
        <v>3134199.9498000001</v>
      </c>
      <c r="N84" s="12">
        <v>7546.0923825999998</v>
      </c>
      <c r="O84" s="14">
        <v>363503.147</v>
      </c>
      <c r="P84" s="14">
        <v>1</v>
      </c>
      <c r="Q84" s="6">
        <v>1.8009999999999998E-2</v>
      </c>
      <c r="R84" s="1"/>
      <c r="S84" s="16">
        <v>0.85129000756800222</v>
      </c>
      <c r="T84" s="9">
        <v>1.075</v>
      </c>
      <c r="U84" s="9">
        <v>0.09</v>
      </c>
      <c r="V84" s="6">
        <v>0.14766483515999998</v>
      </c>
      <c r="W84" s="6">
        <v>0.14713896457765668</v>
      </c>
      <c r="X84" s="1"/>
      <c r="Y84" s="6">
        <v>-1.1984368216000001E-2</v>
      </c>
      <c r="Z84" s="6">
        <v>3.9467904417000002E-2</v>
      </c>
      <c r="AA84" s="6">
        <v>0.16024143658000001</v>
      </c>
    </row>
    <row r="85" spans="2:27" ht="16.2" customHeight="1" x14ac:dyDescent="0.3">
      <c r="B85" s="128" t="s">
        <v>45</v>
      </c>
      <c r="C85" s="66" t="s">
        <v>120</v>
      </c>
      <c r="D85" s="66" t="s">
        <v>162</v>
      </c>
      <c r="E85" s="66" t="s">
        <v>176</v>
      </c>
      <c r="F85" s="66" t="s">
        <v>194</v>
      </c>
      <c r="G85" s="70">
        <v>1.06E-2</v>
      </c>
      <c r="H85" s="7" t="s">
        <v>802</v>
      </c>
      <c r="J85" s="7">
        <v>75</v>
      </c>
      <c r="K85" s="13">
        <v>91.905988934999996</v>
      </c>
      <c r="L85" s="15">
        <v>1222520.625</v>
      </c>
      <c r="M85" s="15">
        <v>1498092.8938</v>
      </c>
      <c r="N85" s="13">
        <v>3677.7453822000002</v>
      </c>
      <c r="O85" s="15">
        <v>16300.275</v>
      </c>
      <c r="P85" s="15">
        <v>1</v>
      </c>
      <c r="Q85" s="8">
        <v>8.2199999999999999E-3</v>
      </c>
      <c r="S85" s="17">
        <v>0.81605128097847179</v>
      </c>
      <c r="T85" s="10">
        <v>9.8800000000000008</v>
      </c>
      <c r="U85" s="10">
        <v>0.9</v>
      </c>
      <c r="V85" s="8">
        <v>0.11419325010999999</v>
      </c>
      <c r="W85" s="8">
        <v>0.14400000000000002</v>
      </c>
      <c r="Y85" s="8">
        <v>-4.5359408796E-4</v>
      </c>
      <c r="Z85" s="8">
        <v>-7.0281296647000002E-2</v>
      </c>
      <c r="AA85" s="8">
        <v>-2.3658732602E-2</v>
      </c>
    </row>
    <row r="86" spans="2:27" ht="16.2" customHeight="1" x14ac:dyDescent="0.3">
      <c r="B86" s="5" t="s">
        <v>92</v>
      </c>
      <c r="C86" s="65" t="s">
        <v>160</v>
      </c>
      <c r="D86" s="65" t="s">
        <v>162</v>
      </c>
      <c r="E86" s="65" t="s">
        <v>199</v>
      </c>
      <c r="F86" s="65" t="s">
        <v>226</v>
      </c>
      <c r="G86" s="68">
        <v>1.1999999999999999E-2</v>
      </c>
      <c r="H86" s="1" t="s">
        <v>222</v>
      </c>
      <c r="J86" s="1">
        <v>13.75</v>
      </c>
      <c r="K86" s="12">
        <v>101.33266321000001</v>
      </c>
      <c r="L86" s="14">
        <v>303657.78993000003</v>
      </c>
      <c r="M86" s="14">
        <v>2237851.0951999999</v>
      </c>
      <c r="N86" s="12">
        <v>547.51031869999997</v>
      </c>
      <c r="O86" s="14">
        <v>22084.202904000002</v>
      </c>
      <c r="P86" s="14">
        <v>1</v>
      </c>
      <c r="Q86" s="6">
        <v>2.0899999999999998E-3</v>
      </c>
      <c r="S86" s="16">
        <v>0.13569168681084345</v>
      </c>
      <c r="T86" s="9">
        <v>3.39</v>
      </c>
      <c r="U86" s="9">
        <v>0.24</v>
      </c>
      <c r="V86" s="6">
        <v>0.15353260868999999</v>
      </c>
      <c r="W86" s="6">
        <v>0.20945454545454545</v>
      </c>
      <c r="Y86" s="6">
        <v>-0.15415884928000001</v>
      </c>
      <c r="Z86" s="6">
        <v>-0.26293307911999997</v>
      </c>
      <c r="AA86" s="6">
        <v>-0.26060395781000001</v>
      </c>
    </row>
    <row r="87" spans="2:27" s="7" customFormat="1" ht="16.2" customHeight="1" x14ac:dyDescent="0.3">
      <c r="B87" s="128" t="s">
        <v>332</v>
      </c>
      <c r="C87" s="66" t="s">
        <v>693</v>
      </c>
      <c r="D87" s="66" t="s">
        <v>162</v>
      </c>
      <c r="E87" s="66" t="s">
        <v>725</v>
      </c>
      <c r="F87" s="66" t="s">
        <v>733</v>
      </c>
      <c r="G87" s="70">
        <v>1.6E-2</v>
      </c>
      <c r="H87" s="7" t="s">
        <v>222</v>
      </c>
      <c r="I87" s="1"/>
      <c r="J87" s="7">
        <v>67.260000000000005</v>
      </c>
      <c r="K87" s="13">
        <v>92.391626522999999</v>
      </c>
      <c r="L87" s="15">
        <v>990334.22219999996</v>
      </c>
      <c r="M87" s="15">
        <v>1360371.5371999999</v>
      </c>
      <c r="N87" s="13">
        <v>3021.4618338999999</v>
      </c>
      <c r="O87" s="15">
        <v>14723.97</v>
      </c>
      <c r="P87" s="15">
        <v>1</v>
      </c>
      <c r="Q87" s="8">
        <v>6.6800000000000002E-3</v>
      </c>
      <c r="R87" s="1"/>
      <c r="S87" s="17">
        <v>0.72798804968820718</v>
      </c>
      <c r="T87" s="10">
        <v>11.22</v>
      </c>
      <c r="U87" s="10">
        <v>1.25</v>
      </c>
      <c r="V87" s="8">
        <v>0.14106110132999999</v>
      </c>
      <c r="W87" s="8">
        <v>0.2230151650312221</v>
      </c>
      <c r="X87" s="1"/>
      <c r="Y87" s="8">
        <v>-4.4737963358000003E-2</v>
      </c>
      <c r="Z87" s="8">
        <v>-8.5819749456000002E-2</v>
      </c>
      <c r="AA87" s="8">
        <v>-2.2662034865E-2</v>
      </c>
    </row>
    <row r="88" spans="2:27" ht="16.2" customHeight="1" x14ac:dyDescent="0.3">
      <c r="B88" s="5" t="s">
        <v>51</v>
      </c>
      <c r="C88" s="65" t="s">
        <v>127</v>
      </c>
      <c r="D88" s="65" t="s">
        <v>162</v>
      </c>
      <c r="E88" s="65" t="s">
        <v>199</v>
      </c>
      <c r="F88" s="65" t="s">
        <v>175</v>
      </c>
      <c r="G88" s="68">
        <v>0.01</v>
      </c>
      <c r="H88" s="1" t="s">
        <v>222</v>
      </c>
      <c r="J88" s="1">
        <v>76.989999999999995</v>
      </c>
      <c r="K88" s="12">
        <v>87.058456509999999</v>
      </c>
      <c r="L88" s="14">
        <v>669932.48846999998</v>
      </c>
      <c r="M88" s="14">
        <v>757543.68634999997</v>
      </c>
      <c r="N88" s="12">
        <v>1672.6777274000001</v>
      </c>
      <c r="O88" s="14">
        <v>8701.5519999000007</v>
      </c>
      <c r="P88" s="14">
        <v>1</v>
      </c>
      <c r="Q88" s="6">
        <v>4.4800000000000005E-3</v>
      </c>
      <c r="S88" s="16">
        <v>0.88434832279798703</v>
      </c>
      <c r="T88" s="9">
        <v>10.84</v>
      </c>
      <c r="U88" s="9">
        <v>0.93</v>
      </c>
      <c r="V88" s="6">
        <v>0.13281058564000001</v>
      </c>
      <c r="W88" s="6">
        <v>0.14495389011559945</v>
      </c>
      <c r="Y88" s="6">
        <v>-5.6610709472999995E-2</v>
      </c>
      <c r="Z88" s="6">
        <v>1.0486620366E-2</v>
      </c>
      <c r="AA88" s="6">
        <v>7.4142622929000007E-2</v>
      </c>
    </row>
    <row r="89" spans="2:27" s="7" customFormat="1" ht="16.2" customHeight="1" x14ac:dyDescent="0.3">
      <c r="B89" s="128" t="s">
        <v>58</v>
      </c>
      <c r="C89" s="66" t="s">
        <v>135</v>
      </c>
      <c r="D89" s="66" t="s">
        <v>162</v>
      </c>
      <c r="E89" s="66" t="s">
        <v>183</v>
      </c>
      <c r="F89" s="66" t="s">
        <v>210</v>
      </c>
      <c r="G89" s="70">
        <v>0.01</v>
      </c>
      <c r="H89" s="7" t="s">
        <v>222</v>
      </c>
      <c r="I89" s="1"/>
      <c r="J89" s="7">
        <v>57.5</v>
      </c>
      <c r="K89" s="13">
        <v>85.342816494000004</v>
      </c>
      <c r="L89" s="15">
        <v>359827.69750000001</v>
      </c>
      <c r="M89" s="15">
        <v>534064.50708000001</v>
      </c>
      <c r="N89" s="13">
        <v>267.27995564999998</v>
      </c>
      <c r="O89" s="15">
        <v>6257.8729999999996</v>
      </c>
      <c r="P89" s="15">
        <v>1</v>
      </c>
      <c r="Q89" s="8">
        <v>2.47E-3</v>
      </c>
      <c r="R89" s="1"/>
      <c r="S89" s="17">
        <v>0.67375325026966404</v>
      </c>
      <c r="T89" s="10">
        <v>9.61</v>
      </c>
      <c r="U89" s="10">
        <v>0.8</v>
      </c>
      <c r="V89" s="8">
        <v>0.15074509803</v>
      </c>
      <c r="W89" s="8">
        <v>0.16695652173913045</v>
      </c>
      <c r="X89" s="1"/>
      <c r="Y89" s="8">
        <v>-2.6908106278999998E-2</v>
      </c>
      <c r="Z89" s="8">
        <v>-8.2624691634000005E-2</v>
      </c>
      <c r="AA89" s="8">
        <v>4.8343213146000007E-2</v>
      </c>
    </row>
    <row r="90" spans="2:27" ht="16.2" customHeight="1" x14ac:dyDescent="0.3">
      <c r="B90" s="5" t="s">
        <v>1920</v>
      </c>
      <c r="C90" s="65" t="s">
        <v>138</v>
      </c>
      <c r="D90" s="65" t="s">
        <v>162</v>
      </c>
      <c r="E90" s="65" t="s">
        <v>183</v>
      </c>
      <c r="F90" s="65" t="s">
        <v>192</v>
      </c>
      <c r="G90" s="68">
        <v>8.9999999999999993E-3</v>
      </c>
      <c r="H90" s="1" t="s">
        <v>222</v>
      </c>
      <c r="J90" s="1">
        <v>72.2</v>
      </c>
      <c r="K90" s="12">
        <v>92.453357874999995</v>
      </c>
      <c r="L90" s="14">
        <v>1228245.2453999999</v>
      </c>
      <c r="M90" s="14">
        <v>1572789.4353</v>
      </c>
      <c r="N90" s="12">
        <v>2709.6730051999998</v>
      </c>
      <c r="O90" s="14">
        <v>17011.706999999999</v>
      </c>
      <c r="P90" s="14">
        <v>1</v>
      </c>
      <c r="Q90" s="6">
        <v>8.0499999999999999E-3</v>
      </c>
      <c r="S90" s="16">
        <v>0.78093431822797388</v>
      </c>
      <c r="T90" s="9">
        <v>10.84</v>
      </c>
      <c r="U90" s="9">
        <v>1</v>
      </c>
      <c r="V90" s="6">
        <v>0.12851215174</v>
      </c>
      <c r="W90" s="6">
        <v>0.16620498614958448</v>
      </c>
      <c r="Y90" s="6">
        <v>-3.6926046665999995E-2</v>
      </c>
      <c r="Z90" s="6">
        <v>-6.8411915267000009E-2</v>
      </c>
      <c r="AA90" s="6">
        <v>-2.3345896993999998E-2</v>
      </c>
    </row>
    <row r="91" spans="2:27" s="7" customFormat="1" ht="16.2" customHeight="1" x14ac:dyDescent="0.3">
      <c r="B91" s="128" t="s">
        <v>479</v>
      </c>
      <c r="C91" s="66" t="s">
        <v>697</v>
      </c>
      <c r="D91" s="66" t="s">
        <v>162</v>
      </c>
      <c r="E91" s="66" t="s">
        <v>725</v>
      </c>
      <c r="F91" s="66" t="s">
        <v>737</v>
      </c>
      <c r="G91" s="70">
        <v>1.2E-2</v>
      </c>
      <c r="H91" s="7" t="s">
        <v>222</v>
      </c>
      <c r="I91" s="1"/>
      <c r="J91" s="7">
        <v>9.01</v>
      </c>
      <c r="K91" s="13">
        <v>8.7335721407999998</v>
      </c>
      <c r="L91" s="15">
        <v>1821843.4887999999</v>
      </c>
      <c r="M91" s="15">
        <v>1765949.1163999999</v>
      </c>
      <c r="N91" s="13">
        <v>4697.4330626000001</v>
      </c>
      <c r="O91" s="15">
        <v>202202.38500000001</v>
      </c>
      <c r="P91" s="15">
        <v>1</v>
      </c>
      <c r="Q91" s="8">
        <v>1.5180000000000001E-2</v>
      </c>
      <c r="R91" s="1"/>
      <c r="S91" s="17">
        <v>1.0316511794651162</v>
      </c>
      <c r="T91" s="10">
        <v>1.1499999999999999</v>
      </c>
      <c r="U91" s="10">
        <v>0.11</v>
      </c>
      <c r="V91" s="8">
        <v>0.13233601841000001</v>
      </c>
      <c r="W91" s="8">
        <v>0.146503884572697</v>
      </c>
      <c r="X91" s="1"/>
      <c r="Y91" s="8">
        <v>3.3407572373000002E-3</v>
      </c>
      <c r="Z91" s="8">
        <v>0.11688185839000001</v>
      </c>
      <c r="AA91" s="8">
        <v>0.18141714892999999</v>
      </c>
    </row>
    <row r="92" spans="2:27" ht="16.2" customHeight="1" x14ac:dyDescent="0.3">
      <c r="B92" s="5" t="s">
        <v>418</v>
      </c>
      <c r="C92" s="65" t="s">
        <v>650</v>
      </c>
      <c r="D92" s="65" t="s">
        <v>162</v>
      </c>
      <c r="E92" s="65" t="s">
        <v>199</v>
      </c>
      <c r="F92" s="65" t="s">
        <v>748</v>
      </c>
      <c r="H92" s="1" t="s">
        <v>747</v>
      </c>
      <c r="J92" s="1">
        <v>16.78</v>
      </c>
      <c r="K92" s="12">
        <v>96.466801115999999</v>
      </c>
      <c r="L92" s="14">
        <v>235673.55624000001</v>
      </c>
      <c r="M92" s="14">
        <v>1354867.3467000001</v>
      </c>
      <c r="N92" s="12">
        <v>415.42550913000002</v>
      </c>
      <c r="O92" s="14">
        <v>14044.907999999999</v>
      </c>
      <c r="P92" s="14">
        <v>1</v>
      </c>
      <c r="Q92" s="6">
        <v>1.6100000000000001E-3</v>
      </c>
      <c r="S92" s="16">
        <v>0.1739458529346514</v>
      </c>
      <c r="T92" s="9">
        <v>3.98</v>
      </c>
      <c r="U92" s="9">
        <v>0.3</v>
      </c>
      <c r="V92" s="6">
        <v>0.14118481730999999</v>
      </c>
      <c r="W92" s="6">
        <v>0.21454112038140641</v>
      </c>
      <c r="Y92" s="6">
        <v>-9.2178394173E-2</v>
      </c>
      <c r="Z92" s="6">
        <v>-0.27469493786999999</v>
      </c>
      <c r="AA92" s="6">
        <v>-0.29300821567000002</v>
      </c>
    </row>
    <row r="93" spans="2:27" s="7" customFormat="1" ht="16.2" customHeight="1" x14ac:dyDescent="0.3">
      <c r="B93" s="128" t="s">
        <v>71</v>
      </c>
      <c r="C93" s="66" t="s">
        <v>148</v>
      </c>
      <c r="D93" s="66" t="s">
        <v>162</v>
      </c>
      <c r="E93" s="66" t="s">
        <v>185</v>
      </c>
      <c r="F93" s="66" t="s">
        <v>220</v>
      </c>
      <c r="G93" s="70">
        <v>8.0000000000000002E-3</v>
      </c>
      <c r="H93" s="7" t="s">
        <v>741</v>
      </c>
      <c r="I93" s="1"/>
      <c r="J93" s="7">
        <v>8.2100000000000009</v>
      </c>
      <c r="K93" s="13">
        <v>9.5341534191000008</v>
      </c>
      <c r="L93" s="15">
        <v>306099.58750000002</v>
      </c>
      <c r="M93" s="15">
        <v>355468.99254000001</v>
      </c>
      <c r="N93" s="13">
        <v>912.61342217000004</v>
      </c>
      <c r="O93" s="15">
        <v>37283.75</v>
      </c>
      <c r="P93" s="15">
        <v>1</v>
      </c>
      <c r="Q93" s="8">
        <v>2.0699999999999998E-3</v>
      </c>
      <c r="R93" s="1"/>
      <c r="S93" s="17">
        <v>0.86111473553097106</v>
      </c>
      <c r="T93" s="10">
        <v>1.1890000000000001</v>
      </c>
      <c r="U93" s="10">
        <v>9.8000000000000004E-2</v>
      </c>
      <c r="V93" s="8">
        <v>0.15381630012</v>
      </c>
      <c r="W93" s="8">
        <v>0.14323995127892813</v>
      </c>
      <c r="X93" s="1"/>
      <c r="Y93" s="8">
        <v>-8.6935522821999997E-3</v>
      </c>
      <c r="Z93" s="8">
        <v>0.10806327109</v>
      </c>
      <c r="AA93" s="8">
        <v>0.22781136330999999</v>
      </c>
    </row>
    <row r="94" spans="2:27" s="7" customFormat="1" ht="16.2" customHeight="1" x14ac:dyDescent="0.3">
      <c r="B94" s="5" t="s">
        <v>66</v>
      </c>
      <c r="C94" s="65" t="s">
        <v>145</v>
      </c>
      <c r="D94" s="65" t="s">
        <v>162</v>
      </c>
      <c r="E94" s="65" t="s">
        <v>217</v>
      </c>
      <c r="F94" s="65" t="s">
        <v>218</v>
      </c>
      <c r="G94" s="68">
        <v>1.15E-2</v>
      </c>
      <c r="H94" s="1" t="s">
        <v>739</v>
      </c>
      <c r="I94" s="1"/>
      <c r="J94" s="1">
        <v>67.02</v>
      </c>
      <c r="K94" s="12">
        <v>98.101177508999996</v>
      </c>
      <c r="L94" s="14">
        <v>217974.77567999999</v>
      </c>
      <c r="M94" s="14">
        <v>319062.70010999998</v>
      </c>
      <c r="N94" s="12">
        <v>486.30040173999998</v>
      </c>
      <c r="O94" s="14">
        <v>3252.384</v>
      </c>
      <c r="P94" s="14">
        <v>1</v>
      </c>
      <c r="Q94" s="6">
        <v>1.48E-3</v>
      </c>
      <c r="R94" s="1"/>
      <c r="S94" s="16">
        <v>0.68317222791593346</v>
      </c>
      <c r="T94" s="9">
        <v>13.98</v>
      </c>
      <c r="U94" s="9">
        <v>1.2</v>
      </c>
      <c r="V94" s="6">
        <v>0.18158202364000001</v>
      </c>
      <c r="W94" s="6">
        <v>0.21486123545210384</v>
      </c>
      <c r="X94" s="1"/>
      <c r="Y94" s="6">
        <v>-5.7383966244000002E-2</v>
      </c>
      <c r="Z94" s="6">
        <v>-5.1808079994E-2</v>
      </c>
      <c r="AA94" s="6">
        <v>3.6484283894999997E-2</v>
      </c>
    </row>
    <row r="95" spans="2:27" ht="16.2" customHeight="1" x14ac:dyDescent="0.3">
      <c r="B95" s="128" t="s">
        <v>540</v>
      </c>
      <c r="C95" s="66" t="s">
        <v>698</v>
      </c>
      <c r="D95" s="66" t="s">
        <v>162</v>
      </c>
      <c r="E95" s="66" t="s">
        <v>738</v>
      </c>
      <c r="F95" s="66" t="s">
        <v>194</v>
      </c>
      <c r="G95" s="70">
        <v>1.0999999999999999E-2</v>
      </c>
      <c r="H95" s="7" t="s">
        <v>740</v>
      </c>
      <c r="J95" s="7">
        <v>76.87</v>
      </c>
      <c r="K95" s="13">
        <v>100.98631854999999</v>
      </c>
      <c r="L95" s="15">
        <v>981592.38743999996</v>
      </c>
      <c r="M95" s="15">
        <v>1289546.0066</v>
      </c>
      <c r="N95" s="13">
        <v>3861.2072647999998</v>
      </c>
      <c r="O95" s="15">
        <v>12769.512000000001</v>
      </c>
      <c r="P95" s="15">
        <v>1</v>
      </c>
      <c r="Q95" s="8">
        <v>6.5900000000000004E-3</v>
      </c>
      <c r="S95" s="17">
        <v>0.76119221993363784</v>
      </c>
      <c r="T95" s="10">
        <v>13.55</v>
      </c>
      <c r="U95" s="10">
        <v>1</v>
      </c>
      <c r="V95" s="8">
        <v>0.14664502164000001</v>
      </c>
      <c r="W95" s="8">
        <v>0.15610771432288278</v>
      </c>
      <c r="Y95" s="8">
        <v>-8.1375576946999997E-2</v>
      </c>
      <c r="Z95" s="8">
        <v>-0.13772419495999999</v>
      </c>
      <c r="AA95" s="8">
        <v>-3.8285444644000001E-2</v>
      </c>
    </row>
    <row r="96" spans="2:27" s="7" customFormat="1" ht="16.2" customHeight="1" x14ac:dyDescent="0.3">
      <c r="B96" s="5" t="s">
        <v>347</v>
      </c>
      <c r="C96" s="65" t="s">
        <v>647</v>
      </c>
      <c r="D96" s="65" t="s">
        <v>162</v>
      </c>
      <c r="E96" s="65" t="s">
        <v>176</v>
      </c>
      <c r="F96" s="65" t="s">
        <v>209</v>
      </c>
      <c r="G96" s="68">
        <v>0.01</v>
      </c>
      <c r="H96" s="1" t="s">
        <v>746</v>
      </c>
      <c r="I96" s="1"/>
      <c r="J96" s="1">
        <v>74.040000000000006</v>
      </c>
      <c r="K96" s="12">
        <v>90.653752096999995</v>
      </c>
      <c r="L96" s="14">
        <v>872727.76788000006</v>
      </c>
      <c r="M96" s="14">
        <v>1068558.1673999999</v>
      </c>
      <c r="N96" s="12">
        <v>1553.1742764999999</v>
      </c>
      <c r="O96" s="14">
        <v>11787.246999999999</v>
      </c>
      <c r="P96" s="14">
        <v>1</v>
      </c>
      <c r="Q96" s="6">
        <v>5.94E-3</v>
      </c>
      <c r="R96" s="1"/>
      <c r="S96" s="16">
        <v>0.81673398273440256</v>
      </c>
      <c r="T96" s="9">
        <v>10.3</v>
      </c>
      <c r="U96" s="9">
        <v>1.06</v>
      </c>
      <c r="V96" s="6">
        <v>0.12745947283</v>
      </c>
      <c r="W96" s="6">
        <v>0.17179902755267423</v>
      </c>
      <c r="X96" s="1"/>
      <c r="Y96" s="6">
        <v>-3.9647433805E-2</v>
      </c>
      <c r="Z96" s="6">
        <v>1.0001011176000002E-2</v>
      </c>
      <c r="AA96" s="6">
        <v>4.3628514709999996E-2</v>
      </c>
    </row>
    <row r="97" spans="2:27" ht="16.2" customHeight="1" x14ac:dyDescent="0.3">
      <c r="B97" s="128" t="s">
        <v>50</v>
      </c>
      <c r="C97" s="66" t="s">
        <v>126</v>
      </c>
      <c r="D97" s="66" t="s">
        <v>162</v>
      </c>
      <c r="E97" s="66" t="s">
        <v>174</v>
      </c>
      <c r="F97" s="66" t="s">
        <v>203</v>
      </c>
      <c r="G97" s="70">
        <v>1.4999999999999999E-2</v>
      </c>
      <c r="H97" s="7" t="s">
        <v>731</v>
      </c>
      <c r="J97" s="7">
        <v>65.2</v>
      </c>
      <c r="K97" s="13">
        <v>94.304372548000003</v>
      </c>
      <c r="L97" s="15">
        <v>529866.25159999996</v>
      </c>
      <c r="M97" s="15">
        <v>766391.17165000003</v>
      </c>
      <c r="N97" s="13">
        <v>1127.3065790999999</v>
      </c>
      <c r="O97" s="15">
        <v>8126.7830000000004</v>
      </c>
      <c r="P97" s="15">
        <v>1</v>
      </c>
      <c r="Q97" s="8">
        <v>3.5799999999999998E-3</v>
      </c>
      <c r="S97" s="17">
        <v>0.69137833419986794</v>
      </c>
      <c r="T97" s="10">
        <v>11.52</v>
      </c>
      <c r="U97" s="10">
        <v>0.95</v>
      </c>
      <c r="V97" s="8">
        <v>0.14580432856</v>
      </c>
      <c r="W97" s="8">
        <v>0.17484662576687113</v>
      </c>
      <c r="Y97" s="8">
        <v>-7.7532541030999991E-2</v>
      </c>
      <c r="Z97" s="8">
        <v>-5.5531933382E-2</v>
      </c>
      <c r="AA97" s="8">
        <v>-3.7804541736000001E-2</v>
      </c>
    </row>
    <row r="98" spans="2:27" s="7" customFormat="1" ht="16.2" customHeight="1" x14ac:dyDescent="0.3">
      <c r="B98" s="5" t="s">
        <v>46</v>
      </c>
      <c r="C98" s="65" t="s">
        <v>121</v>
      </c>
      <c r="D98" s="65" t="s">
        <v>162</v>
      </c>
      <c r="E98" s="65" t="s">
        <v>176</v>
      </c>
      <c r="F98" s="65" t="s">
        <v>201</v>
      </c>
      <c r="G98" s="68">
        <v>0.01</v>
      </c>
      <c r="H98" s="1" t="s">
        <v>729</v>
      </c>
      <c r="I98" s="1"/>
      <c r="J98" s="1">
        <v>93.38</v>
      </c>
      <c r="K98" s="12">
        <v>93.997915024999998</v>
      </c>
      <c r="L98" s="14">
        <v>1583727.0411</v>
      </c>
      <c r="M98" s="14">
        <v>1594206.8947999999</v>
      </c>
      <c r="N98" s="12">
        <v>4052.0024996000002</v>
      </c>
      <c r="O98" s="14">
        <v>16960.024000000001</v>
      </c>
      <c r="P98" s="14">
        <v>1</v>
      </c>
      <c r="Q98" s="6">
        <v>1.072E-2</v>
      </c>
      <c r="R98" s="1"/>
      <c r="S98" s="16">
        <v>0.9934262900955233</v>
      </c>
      <c r="T98" s="9">
        <v>12</v>
      </c>
      <c r="U98" s="9">
        <v>1</v>
      </c>
      <c r="V98" s="6">
        <v>0.14231499050999999</v>
      </c>
      <c r="W98" s="6">
        <v>0.1285071749839366</v>
      </c>
      <c r="X98" s="1"/>
      <c r="Y98" s="6">
        <v>-4.2546667318999996E-3</v>
      </c>
      <c r="Z98" s="6">
        <v>0.11080271397000001</v>
      </c>
      <c r="AA98" s="6">
        <v>0.26147021172000001</v>
      </c>
    </row>
    <row r="99" spans="2:27" ht="16.2" customHeight="1" x14ac:dyDescent="0.3">
      <c r="B99" s="128" t="s">
        <v>34</v>
      </c>
      <c r="C99" s="66" t="s">
        <v>1590</v>
      </c>
      <c r="D99" s="66" t="s">
        <v>162</v>
      </c>
      <c r="E99" s="66" t="s">
        <v>1586</v>
      </c>
      <c r="F99" s="66" t="s">
        <v>1586</v>
      </c>
      <c r="G99" s="70">
        <v>8.0000000000000002E-3</v>
      </c>
      <c r="H99" s="7" t="s">
        <v>728</v>
      </c>
      <c r="J99" s="7">
        <v>91.94</v>
      </c>
      <c r="K99" s="13">
        <v>97.40145862</v>
      </c>
      <c r="L99" s="15">
        <v>1417540.6655999999</v>
      </c>
      <c r="M99" s="15">
        <v>1501746.0135999999</v>
      </c>
      <c r="N99" s="13">
        <v>3177.9777235000001</v>
      </c>
      <c r="O99" s="15">
        <v>15418.106</v>
      </c>
      <c r="P99" s="15">
        <v>1</v>
      </c>
      <c r="Q99" s="8">
        <v>9.6799999999999994E-3</v>
      </c>
      <c r="S99" s="17">
        <v>0.94392836927312129</v>
      </c>
      <c r="T99" s="10">
        <v>11.8</v>
      </c>
      <c r="U99" s="10">
        <v>1</v>
      </c>
      <c r="V99" s="8">
        <v>0.12714147181999999</v>
      </c>
      <c r="W99" s="8">
        <v>0.13051990428540353</v>
      </c>
      <c r="Y99" s="8">
        <v>-1.2247529007E-2</v>
      </c>
      <c r="Z99" s="8">
        <v>1.6047271580000001E-2</v>
      </c>
      <c r="AA99" s="8">
        <v>0.12107651206</v>
      </c>
    </row>
    <row r="100" spans="2:27" s="7" customFormat="1" ht="16.2" customHeight="1" x14ac:dyDescent="0.3">
      <c r="B100" s="5" t="s">
        <v>57</v>
      </c>
      <c r="C100" s="65" t="s">
        <v>134</v>
      </c>
      <c r="D100" s="65" t="s">
        <v>162</v>
      </c>
      <c r="E100" s="65" t="s">
        <v>176</v>
      </c>
      <c r="F100" s="65" t="s">
        <v>209</v>
      </c>
      <c r="G100" s="68">
        <v>0.01</v>
      </c>
      <c r="H100" s="1" t="s">
        <v>732</v>
      </c>
      <c r="I100" s="1"/>
      <c r="J100" s="1">
        <v>9.43</v>
      </c>
      <c r="K100" s="12">
        <v>9.8069152802000001</v>
      </c>
      <c r="L100" s="14">
        <v>1377735.1364</v>
      </c>
      <c r="M100" s="14">
        <v>1432802.9439000001</v>
      </c>
      <c r="N100" s="12">
        <v>4708.5617003999996</v>
      </c>
      <c r="O100" s="14">
        <v>146101.28700000001</v>
      </c>
      <c r="P100" s="14">
        <v>1</v>
      </c>
      <c r="Q100" s="6">
        <v>9.2300000000000004E-3</v>
      </c>
      <c r="R100" s="1"/>
      <c r="S100" s="16">
        <v>0.96156637745601958</v>
      </c>
      <c r="T100" s="9">
        <v>1.51</v>
      </c>
      <c r="U100" s="9">
        <v>0.13</v>
      </c>
      <c r="V100" s="6">
        <v>0.15878023132999999</v>
      </c>
      <c r="W100" s="6">
        <v>0.16542948038176036</v>
      </c>
      <c r="X100" s="1"/>
      <c r="Y100" s="6">
        <v>1.0777917103000001E-2</v>
      </c>
      <c r="Z100" s="6">
        <v>6.2549944302999996E-2</v>
      </c>
      <c r="AA100" s="6">
        <v>0.15998753367999999</v>
      </c>
    </row>
    <row r="101" spans="2:27" ht="16.2" customHeight="1" x14ac:dyDescent="0.3">
      <c r="B101" s="128" t="s">
        <v>36</v>
      </c>
      <c r="C101" s="66" t="s">
        <v>112</v>
      </c>
      <c r="D101" s="66" t="s">
        <v>162</v>
      </c>
      <c r="E101" s="66" t="s">
        <v>191</v>
      </c>
      <c r="F101" s="66" t="s">
        <v>191</v>
      </c>
      <c r="G101" s="70">
        <v>0.01</v>
      </c>
      <c r="H101" s="7" t="s">
        <v>734</v>
      </c>
      <c r="J101" s="7">
        <v>69.75</v>
      </c>
      <c r="K101" s="13">
        <v>83.151973737000006</v>
      </c>
      <c r="L101" s="15">
        <v>1087571.574</v>
      </c>
      <c r="M101" s="15">
        <v>1296540.8308999999</v>
      </c>
      <c r="N101" s="13">
        <v>1748.8221556999999</v>
      </c>
      <c r="O101" s="15">
        <v>15592.424000000001</v>
      </c>
      <c r="P101" s="15">
        <v>1</v>
      </c>
      <c r="Q101" s="8">
        <v>7.26E-3</v>
      </c>
      <c r="S101" s="17">
        <v>0.83882554875499549</v>
      </c>
      <c r="T101" s="10">
        <v>10.199999999999999</v>
      </c>
      <c r="U101" s="10">
        <v>0.85</v>
      </c>
      <c r="V101" s="8">
        <v>0.13474240422</v>
      </c>
      <c r="W101" s="8">
        <v>0.14623655913978495</v>
      </c>
      <c r="Y101" s="8">
        <v>-3.3264033264000001E-2</v>
      </c>
      <c r="Z101" s="8">
        <v>-7.7347736338000003E-2</v>
      </c>
      <c r="AA101" s="8">
        <v>5.2075238385E-2</v>
      </c>
    </row>
    <row r="102" spans="2:27" s="7" customFormat="1" ht="16.2" customHeight="1" x14ac:dyDescent="0.3">
      <c r="B102" s="5" t="s">
        <v>881</v>
      </c>
      <c r="C102" s="65" t="s">
        <v>143</v>
      </c>
      <c r="D102" s="65" t="s">
        <v>162</v>
      </c>
      <c r="E102" s="65" t="s">
        <v>176</v>
      </c>
      <c r="F102" s="65" t="s">
        <v>177</v>
      </c>
      <c r="G102" s="68">
        <v>9.4999999999999998E-3</v>
      </c>
      <c r="H102" s="1" t="s">
        <v>222</v>
      </c>
      <c r="I102" s="1"/>
      <c r="J102" s="1">
        <v>9</v>
      </c>
      <c r="K102" s="12">
        <v>10.087907781</v>
      </c>
      <c r="L102" s="14">
        <v>895690.54799999995</v>
      </c>
      <c r="M102" s="14">
        <v>1003960.4054</v>
      </c>
      <c r="N102" s="12">
        <v>2513.4936303999998</v>
      </c>
      <c r="O102" s="14">
        <v>99521.172000000006</v>
      </c>
      <c r="P102" s="14">
        <v>1</v>
      </c>
      <c r="Q102" s="6">
        <v>6.0299999999999998E-3</v>
      </c>
      <c r="R102" s="1"/>
      <c r="S102" s="16">
        <v>0.8921572436408457</v>
      </c>
      <c r="T102" s="9">
        <v>1.175</v>
      </c>
      <c r="U102" s="9">
        <v>0.10299999999999999</v>
      </c>
      <c r="V102" s="6">
        <v>0.12912087912</v>
      </c>
      <c r="W102" s="6">
        <v>0.13733333333333334</v>
      </c>
      <c r="X102" s="1"/>
      <c r="Y102" s="6">
        <v>-4.0443824091000004E-3</v>
      </c>
      <c r="Z102" s="6">
        <v>4.8974723012999995E-2</v>
      </c>
      <c r="AA102" s="6">
        <v>0.12285467525999999</v>
      </c>
    </row>
    <row r="103" spans="2:27" ht="16.2" customHeight="1" x14ac:dyDescent="0.3">
      <c r="B103" s="128" t="s">
        <v>1203</v>
      </c>
      <c r="C103" s="66" t="s">
        <v>1576</v>
      </c>
      <c r="D103" s="66" t="s">
        <v>162</v>
      </c>
      <c r="E103" s="66" t="s">
        <v>172</v>
      </c>
      <c r="F103" s="66" t="s">
        <v>173</v>
      </c>
      <c r="G103" s="70">
        <v>1.4E-2</v>
      </c>
      <c r="H103" s="7" t="s">
        <v>222</v>
      </c>
      <c r="J103" s="7">
        <v>104.01</v>
      </c>
      <c r="K103" s="13">
        <v>100.55372828</v>
      </c>
      <c r="L103" s="15">
        <v>2234626.7672999999</v>
      </c>
      <c r="M103" s="15">
        <v>2160369.7026</v>
      </c>
      <c r="N103" s="13">
        <v>3789.4779708999999</v>
      </c>
      <c r="O103" s="15">
        <v>21484.73</v>
      </c>
      <c r="P103" s="15">
        <v>1</v>
      </c>
      <c r="Q103" s="8">
        <v>1.502E-2</v>
      </c>
      <c r="S103" s="17">
        <v>1.0343723875695163</v>
      </c>
      <c r="T103" s="10">
        <v>14.77</v>
      </c>
      <c r="U103" s="10">
        <v>1.3</v>
      </c>
      <c r="V103" s="8">
        <v>0.14074709357000001</v>
      </c>
      <c r="W103" s="8">
        <v>0.14998557830977791</v>
      </c>
      <c r="Y103" s="8">
        <v>-4.0218328058E-3</v>
      </c>
      <c r="Z103" s="8">
        <v>8.4058862728999997E-2</v>
      </c>
      <c r="AA103" s="8">
        <v>0.14128900417000001</v>
      </c>
    </row>
    <row r="104" spans="2:27" s="7" customFormat="1" ht="16.2" customHeight="1" x14ac:dyDescent="0.3">
      <c r="B104" s="5" t="s">
        <v>810</v>
      </c>
      <c r="C104" s="65" t="s">
        <v>1579</v>
      </c>
      <c r="D104" s="65" t="s">
        <v>162</v>
      </c>
      <c r="E104" s="65" t="s">
        <v>1580</v>
      </c>
      <c r="F104" s="65" t="s">
        <v>209</v>
      </c>
      <c r="G104" s="68">
        <v>8.9999999999999993E-3</v>
      </c>
      <c r="H104" s="1" t="s">
        <v>1581</v>
      </c>
      <c r="I104" s="1"/>
      <c r="J104" s="1">
        <v>5.12</v>
      </c>
      <c r="K104" s="12">
        <v>8.1731963095999998</v>
      </c>
      <c r="L104" s="14">
        <v>843375.01696000004</v>
      </c>
      <c r="M104" s="14">
        <v>1346302.6516</v>
      </c>
      <c r="N104" s="12">
        <v>2742.5762243999998</v>
      </c>
      <c r="O104" s="14">
        <v>164721.68299999999</v>
      </c>
      <c r="P104" s="14">
        <v>1</v>
      </c>
      <c r="Q104" s="6">
        <v>5.6599999999999992E-3</v>
      </c>
      <c r="R104" s="1"/>
      <c r="S104" s="16">
        <v>0.62643790826193624</v>
      </c>
      <c r="T104" s="9">
        <v>0.86</v>
      </c>
      <c r="U104" s="9">
        <v>0.06</v>
      </c>
      <c r="V104" s="6">
        <v>0.11197916665999999</v>
      </c>
      <c r="W104" s="6">
        <v>0.140625</v>
      </c>
      <c r="X104" s="1"/>
      <c r="Y104" s="6">
        <v>-0.11724137929999999</v>
      </c>
      <c r="Z104" s="6">
        <v>-0.23069175360999999</v>
      </c>
      <c r="AA104" s="6">
        <v>-0.24526465035</v>
      </c>
    </row>
    <row r="105" spans="2:27" ht="16.2" customHeight="1" x14ac:dyDescent="0.3">
      <c r="B105" s="128" t="s">
        <v>1262</v>
      </c>
      <c r="C105" s="66" t="s">
        <v>1591</v>
      </c>
      <c r="D105" s="66" t="s">
        <v>162</v>
      </c>
      <c r="E105" s="66" t="s">
        <v>176</v>
      </c>
      <c r="F105" s="66" t="s">
        <v>201</v>
      </c>
      <c r="G105" s="70">
        <v>1.2999999999999999E-2</v>
      </c>
      <c r="H105" s="7" t="s">
        <v>707</v>
      </c>
      <c r="J105" s="7">
        <v>8.0299999999999994</v>
      </c>
      <c r="K105" s="13">
        <v>10.149947022999999</v>
      </c>
      <c r="L105" s="15">
        <v>896139.33562999999</v>
      </c>
      <c r="M105" s="15">
        <v>1132723.1359999999</v>
      </c>
      <c r="N105" s="13">
        <v>3141.6790083000001</v>
      </c>
      <c r="O105" s="15">
        <v>111598.921</v>
      </c>
      <c r="P105" s="15">
        <v>1</v>
      </c>
      <c r="Q105" s="8">
        <v>6.0099999999999997E-3</v>
      </c>
      <c r="S105" s="17">
        <v>0.79113713419428155</v>
      </c>
      <c r="T105" s="10">
        <v>1.31</v>
      </c>
      <c r="U105" s="10">
        <v>0.1</v>
      </c>
      <c r="V105" s="8">
        <v>0.15375586854000001</v>
      </c>
      <c r="W105" s="8">
        <v>0.14943960149439606</v>
      </c>
      <c r="Y105" s="8">
        <v>-6.0611655767999997E-2</v>
      </c>
      <c r="Z105" s="8">
        <v>-4.1571626073000002E-2</v>
      </c>
      <c r="AA105" s="8">
        <v>8.7945134731999997E-2</v>
      </c>
    </row>
    <row r="106" spans="2:27" s="7" customFormat="1" ht="16.2" customHeight="1" x14ac:dyDescent="0.3">
      <c r="B106" s="5" t="s">
        <v>553</v>
      </c>
      <c r="C106" s="65" t="s">
        <v>1593</v>
      </c>
      <c r="D106" s="65" t="s">
        <v>162</v>
      </c>
      <c r="E106" s="65" t="s">
        <v>176</v>
      </c>
      <c r="F106" s="65" t="s">
        <v>769</v>
      </c>
      <c r="G106" s="68">
        <v>1.2500000000000001E-2</v>
      </c>
      <c r="H106" s="1" t="s">
        <v>1594</v>
      </c>
      <c r="I106" s="1"/>
      <c r="J106" s="1">
        <v>76.19</v>
      </c>
      <c r="K106" s="12">
        <v>87.967537136000004</v>
      </c>
      <c r="L106" s="14">
        <v>671072.75815000001</v>
      </c>
      <c r="M106" s="14">
        <v>774807.95082999999</v>
      </c>
      <c r="N106" s="12">
        <v>1729.2726648</v>
      </c>
      <c r="O106" s="14">
        <v>8807.8850000000002</v>
      </c>
      <c r="P106" s="14">
        <v>1</v>
      </c>
      <c r="Q106" s="6">
        <v>4.5000000000000005E-3</v>
      </c>
      <c r="R106" s="1"/>
      <c r="S106" s="16">
        <v>0.86611496104760055</v>
      </c>
      <c r="T106" s="9">
        <v>13.05</v>
      </c>
      <c r="U106" s="9">
        <v>1.05</v>
      </c>
      <c r="V106" s="6">
        <v>0.16281971303999998</v>
      </c>
      <c r="W106" s="6">
        <v>0.16537603360021003</v>
      </c>
      <c r="X106" s="1"/>
      <c r="Y106" s="6">
        <v>-2.4651075136000001E-2</v>
      </c>
      <c r="Z106" s="6">
        <v>2.4612624079999999E-2</v>
      </c>
      <c r="AA106" s="6">
        <v>0.11276792550999999</v>
      </c>
    </row>
    <row r="107" spans="2:27" ht="16.2" customHeight="1" x14ac:dyDescent="0.3">
      <c r="B107" s="128" t="s">
        <v>884</v>
      </c>
      <c r="C107" s="66" t="s">
        <v>1610</v>
      </c>
      <c r="D107" s="66" t="s">
        <v>162</v>
      </c>
      <c r="E107" s="66" t="s">
        <v>1580</v>
      </c>
      <c r="F107" s="66" t="s">
        <v>1611</v>
      </c>
      <c r="G107" s="70">
        <v>0.01</v>
      </c>
      <c r="H107" s="7" t="s">
        <v>1612</v>
      </c>
      <c r="J107" s="7">
        <v>16.510000000000002</v>
      </c>
      <c r="K107" s="13">
        <v>102.1551243</v>
      </c>
      <c r="L107" s="15">
        <v>79847.709239999996</v>
      </c>
      <c r="M107" s="15">
        <v>494055.27941999998</v>
      </c>
      <c r="N107" s="13">
        <v>550.65211304000002</v>
      </c>
      <c r="O107" s="15">
        <v>4836.3239999999996</v>
      </c>
      <c r="P107" s="15">
        <v>1</v>
      </c>
      <c r="Q107" s="8">
        <v>6.3000000000000003E-4</v>
      </c>
      <c r="S107" s="17">
        <v>0.16161695375667026</v>
      </c>
      <c r="T107" s="10">
        <v>10.5</v>
      </c>
      <c r="U107" s="10">
        <v>0</v>
      </c>
      <c r="V107" s="8">
        <v>0.12778386272</v>
      </c>
      <c r="W107" s="8">
        <v>0</v>
      </c>
      <c r="Y107" s="8">
        <v>4.8253968254000003E-2</v>
      </c>
      <c r="Z107" s="8">
        <v>-0.77838583623999991</v>
      </c>
      <c r="AA107" s="8">
        <v>-0.76894412350999997</v>
      </c>
    </row>
    <row r="108" spans="2:27" s="7" customFormat="1" ht="16.2" customHeight="1" x14ac:dyDescent="0.3">
      <c r="B108" s="5" t="s">
        <v>821</v>
      </c>
      <c r="C108" s="65" t="s">
        <v>1615</v>
      </c>
      <c r="D108" s="65" t="s">
        <v>162</v>
      </c>
      <c r="E108" s="65" t="s">
        <v>176</v>
      </c>
      <c r="F108" s="65" t="s">
        <v>1616</v>
      </c>
      <c r="G108" s="68">
        <v>0.01</v>
      </c>
      <c r="H108" s="1" t="s">
        <v>222</v>
      </c>
      <c r="I108" s="1"/>
      <c r="J108" s="1">
        <v>93.15</v>
      </c>
      <c r="K108" s="12">
        <v>95.208515567999996</v>
      </c>
      <c r="L108" s="14">
        <v>492652.74465000001</v>
      </c>
      <c r="M108" s="14">
        <v>503539.84443</v>
      </c>
      <c r="N108" s="12">
        <v>725.65299434999997</v>
      </c>
      <c r="O108" s="14">
        <v>5288.8109999999997</v>
      </c>
      <c r="P108" s="14">
        <v>1</v>
      </c>
      <c r="Q108" s="6">
        <v>3.5499999999999998E-3</v>
      </c>
      <c r="R108" s="1"/>
      <c r="S108" s="16">
        <v>0.97837887130453416</v>
      </c>
      <c r="T108" s="9">
        <v>12.06</v>
      </c>
      <c r="U108" s="9">
        <v>1</v>
      </c>
      <c r="V108" s="6">
        <v>0.1322368421</v>
      </c>
      <c r="W108" s="6">
        <v>0.1288244766505636</v>
      </c>
      <c r="X108" s="1"/>
      <c r="Y108" s="6">
        <v>-2.6197980332999999E-3</v>
      </c>
      <c r="Z108" s="6">
        <v>5.8189061277999998E-2</v>
      </c>
      <c r="AA108" s="6">
        <v>0.16238601817999998</v>
      </c>
    </row>
    <row r="109" spans="2:27" ht="16.2" customHeight="1" x14ac:dyDescent="0.3">
      <c r="B109" s="128" t="s">
        <v>882</v>
      </c>
      <c r="C109" s="66" t="s">
        <v>1617</v>
      </c>
      <c r="D109" s="66" t="s">
        <v>162</v>
      </c>
      <c r="E109" s="66" t="s">
        <v>176</v>
      </c>
      <c r="F109" s="66" t="s">
        <v>1603</v>
      </c>
      <c r="G109" s="70">
        <v>8.5000000000000006E-3</v>
      </c>
      <c r="H109" s="7" t="s">
        <v>222</v>
      </c>
      <c r="J109" s="7">
        <v>80.23</v>
      </c>
      <c r="K109" s="13">
        <v>94.265052171999997</v>
      </c>
      <c r="L109" s="15">
        <v>336966</v>
      </c>
      <c r="M109" s="15">
        <v>395913.21912000002</v>
      </c>
      <c r="N109" s="13">
        <v>441.79610522000002</v>
      </c>
      <c r="O109" s="15">
        <v>4200</v>
      </c>
      <c r="P109" s="15">
        <v>1</v>
      </c>
      <c r="Q109" s="8">
        <v>2.33E-3</v>
      </c>
      <c r="S109" s="17">
        <v>0.85111075792552426</v>
      </c>
      <c r="T109" s="10">
        <v>12</v>
      </c>
      <c r="U109" s="10">
        <v>1</v>
      </c>
      <c r="V109" s="8">
        <v>0.14545454545</v>
      </c>
      <c r="W109" s="8">
        <v>0.14956998628941792</v>
      </c>
      <c r="Y109" s="8">
        <v>-4.839465112E-2</v>
      </c>
      <c r="Z109" s="8">
        <v>3.4105177617999999E-2</v>
      </c>
      <c r="AA109" s="8">
        <v>0.11765469686999999</v>
      </c>
    </row>
    <row r="110" spans="2:27" s="7" customFormat="1" ht="16.2" customHeight="1" x14ac:dyDescent="0.3">
      <c r="B110" s="5" t="s">
        <v>1179</v>
      </c>
      <c r="C110" s="65" t="s">
        <v>1620</v>
      </c>
      <c r="D110" s="65" t="s">
        <v>162</v>
      </c>
      <c r="E110" s="65" t="s">
        <v>176</v>
      </c>
      <c r="F110" s="65" t="s">
        <v>1620</v>
      </c>
      <c r="G110" s="68">
        <v>1.0500000000000001E-2</v>
      </c>
      <c r="H110" s="1" t="s">
        <v>1621</v>
      </c>
      <c r="I110" s="1"/>
      <c r="J110" s="1">
        <v>83.99</v>
      </c>
      <c r="K110" s="12">
        <v>98.797603215999999</v>
      </c>
      <c r="L110" s="14">
        <v>365084.62436999998</v>
      </c>
      <c r="M110" s="14">
        <v>429449.76614999998</v>
      </c>
      <c r="N110" s="12">
        <v>596.39181565000001</v>
      </c>
      <c r="O110" s="14">
        <v>4346.7629999999999</v>
      </c>
      <c r="P110" s="14">
        <v>1</v>
      </c>
      <c r="Q110" s="6">
        <v>2.49E-3</v>
      </c>
      <c r="R110" s="1"/>
      <c r="S110" s="16">
        <v>0.85012183763581473</v>
      </c>
      <c r="T110" s="9">
        <v>12.06</v>
      </c>
      <c r="U110" s="9">
        <v>1</v>
      </c>
      <c r="V110" s="6">
        <v>0.13591795334000001</v>
      </c>
      <c r="W110" s="6">
        <v>0.14287415168472439</v>
      </c>
      <c r="X110" s="1"/>
      <c r="Y110" s="6">
        <v>-3.8184029021000002E-2</v>
      </c>
      <c r="Z110" s="6">
        <v>4.3573507249999997E-2</v>
      </c>
      <c r="AA110" s="6">
        <v>8.2571829326999996E-2</v>
      </c>
    </row>
    <row r="111" spans="2:27" ht="16.2" customHeight="1" x14ac:dyDescent="0.3">
      <c r="B111" s="128" t="s">
        <v>1266</v>
      </c>
      <c r="C111" s="66" t="s">
        <v>1625</v>
      </c>
      <c r="D111" s="66" t="s">
        <v>162</v>
      </c>
      <c r="E111" s="66" t="s">
        <v>172</v>
      </c>
      <c r="F111" s="66" t="s">
        <v>1609</v>
      </c>
      <c r="G111" s="70">
        <v>0.01</v>
      </c>
      <c r="H111" s="7" t="s">
        <v>222</v>
      </c>
      <c r="J111" s="7">
        <v>86.54</v>
      </c>
      <c r="K111" s="13">
        <v>99.993149258000003</v>
      </c>
      <c r="L111" s="15">
        <v>333815.84785999998</v>
      </c>
      <c r="M111" s="15">
        <v>385709.47422999999</v>
      </c>
      <c r="N111" s="13">
        <v>567.27138217000004</v>
      </c>
      <c r="O111" s="15">
        <v>3857.3589999999999</v>
      </c>
      <c r="P111" s="15">
        <v>1</v>
      </c>
      <c r="Q111" s="8">
        <v>2.2699999999999999E-3</v>
      </c>
      <c r="S111" s="17">
        <v>0.86545929038309921</v>
      </c>
      <c r="T111" s="10">
        <v>12</v>
      </c>
      <c r="U111" s="10">
        <v>1.1499999999999999</v>
      </c>
      <c r="V111" s="8">
        <v>0.13101867015999999</v>
      </c>
      <c r="W111" s="8">
        <v>0.15946383175410211</v>
      </c>
      <c r="Y111" s="8">
        <v>-5.2654625067999998E-2</v>
      </c>
      <c r="Z111" s="8">
        <v>3.9511461468000005E-2</v>
      </c>
      <c r="AA111" s="8">
        <v>7.4552511653000003E-2</v>
      </c>
    </row>
    <row r="112" spans="2:27" s="7" customFormat="1" ht="16.2" customHeight="1" x14ac:dyDescent="0.3">
      <c r="B112" s="5" t="s">
        <v>885</v>
      </c>
      <c r="C112" s="65" t="s">
        <v>1628</v>
      </c>
      <c r="D112" s="65" t="s">
        <v>162</v>
      </c>
      <c r="E112" s="65" t="s">
        <v>172</v>
      </c>
      <c r="F112" s="65" t="s">
        <v>173</v>
      </c>
      <c r="G112" s="68">
        <v>1.2E-2</v>
      </c>
      <c r="H112" s="1" t="s">
        <v>222</v>
      </c>
      <c r="I112" s="1"/>
      <c r="J112" s="1">
        <v>8.48</v>
      </c>
      <c r="K112" s="12">
        <v>9.2832210122000003</v>
      </c>
      <c r="L112" s="14">
        <v>305280</v>
      </c>
      <c r="M112" s="14">
        <v>334195.95643999998</v>
      </c>
      <c r="N112" s="12">
        <v>348.88771912999999</v>
      </c>
      <c r="O112" s="14">
        <v>36000</v>
      </c>
      <c r="P112" s="14">
        <v>1</v>
      </c>
      <c r="Q112" s="6">
        <v>2.0599999999999998E-3</v>
      </c>
      <c r="R112" s="1"/>
      <c r="S112" s="16">
        <v>0.91347604337498722</v>
      </c>
      <c r="T112" s="9">
        <v>1.1599999999999999</v>
      </c>
      <c r="U112" s="9">
        <v>0.12</v>
      </c>
      <c r="V112" s="6">
        <v>0.13504074504999999</v>
      </c>
      <c r="W112" s="6">
        <v>0.16981132075471697</v>
      </c>
      <c r="X112" s="1"/>
      <c r="Y112" s="6">
        <v>-2.9748283754000002E-2</v>
      </c>
      <c r="Z112" s="6">
        <v>5.6424831278E-2</v>
      </c>
      <c r="AA112" s="6">
        <v>0.12492639315</v>
      </c>
    </row>
    <row r="113" spans="2:27" ht="16.2" customHeight="1" x14ac:dyDescent="0.3">
      <c r="B113" s="128" t="s">
        <v>892</v>
      </c>
      <c r="C113" s="66" t="s">
        <v>1629</v>
      </c>
      <c r="D113" s="66" t="s">
        <v>162</v>
      </c>
      <c r="E113" s="66" t="s">
        <v>1631</v>
      </c>
      <c r="F113" s="66" t="s">
        <v>1630</v>
      </c>
      <c r="G113" s="70">
        <v>0.01</v>
      </c>
      <c r="H113" s="7" t="s">
        <v>1632</v>
      </c>
      <c r="J113" s="7">
        <v>8.35</v>
      </c>
      <c r="K113" s="13">
        <v>9.4689859920000004</v>
      </c>
      <c r="L113" s="15">
        <v>305187.86575</v>
      </c>
      <c r="M113" s="15">
        <v>346086.18271999998</v>
      </c>
      <c r="N113" s="13">
        <v>749.68352521999998</v>
      </c>
      <c r="O113" s="15">
        <v>36549.445</v>
      </c>
      <c r="P113" s="15">
        <v>1</v>
      </c>
      <c r="Q113" s="8">
        <v>2.0599999999999998E-3</v>
      </c>
      <c r="S113" s="17">
        <v>0.88182620684565471</v>
      </c>
      <c r="T113" s="10">
        <v>1.272</v>
      </c>
      <c r="U113" s="10">
        <v>0.106</v>
      </c>
      <c r="V113" s="8">
        <v>0.14859813084000001</v>
      </c>
      <c r="W113" s="8">
        <v>0.15233532934131738</v>
      </c>
      <c r="Y113" s="8">
        <v>-1.8109125117E-2</v>
      </c>
      <c r="Z113" s="8">
        <v>3.7433233154000004E-2</v>
      </c>
      <c r="AA113" s="8">
        <v>0.12705179174</v>
      </c>
    </row>
    <row r="114" spans="2:27" s="7" customFormat="1" ht="16.2" customHeight="1" x14ac:dyDescent="0.3">
      <c r="B114" s="5" t="s">
        <v>1002</v>
      </c>
      <c r="C114" s="65" t="s">
        <v>1633</v>
      </c>
      <c r="D114" s="65" t="s">
        <v>162</v>
      </c>
      <c r="E114" s="65" t="s">
        <v>1580</v>
      </c>
      <c r="F114" s="65" t="s">
        <v>1634</v>
      </c>
      <c r="G114" s="68">
        <v>0.01</v>
      </c>
      <c r="H114" s="1" t="s">
        <v>1635</v>
      </c>
      <c r="I114" s="1"/>
      <c r="J114" s="1">
        <v>8.98</v>
      </c>
      <c r="K114" s="12">
        <v>9.2586872533999998</v>
      </c>
      <c r="L114" s="14">
        <v>337074.53720000002</v>
      </c>
      <c r="M114" s="14">
        <v>347535.38095999998</v>
      </c>
      <c r="N114" s="12">
        <v>1543.3634339</v>
      </c>
      <c r="O114" s="14">
        <v>37536.14</v>
      </c>
      <c r="P114" s="14">
        <v>1</v>
      </c>
      <c r="Q114" s="6">
        <v>2.2799999999999999E-3</v>
      </c>
      <c r="R114" s="1"/>
      <c r="S114" s="16">
        <v>0.96989991715103463</v>
      </c>
      <c r="T114" s="9">
        <v>1.355</v>
      </c>
      <c r="U114" s="9">
        <v>0.12</v>
      </c>
      <c r="V114" s="6">
        <v>0.15664739884000001</v>
      </c>
      <c r="W114" s="6">
        <v>0.16035634743875277</v>
      </c>
      <c r="X114" s="1"/>
      <c r="Y114" s="6">
        <v>-1.1013215860000002E-2</v>
      </c>
      <c r="Z114" s="6">
        <v>7.0400082707999995E-2</v>
      </c>
      <c r="AA114" s="6">
        <v>0.20473082098999998</v>
      </c>
    </row>
    <row r="115" spans="2:27" ht="16.2" customHeight="1" x14ac:dyDescent="0.3">
      <c r="B115" s="128" t="s">
        <v>1000</v>
      </c>
      <c r="C115" s="66" t="s">
        <v>1638</v>
      </c>
      <c r="D115" s="66" t="s">
        <v>162</v>
      </c>
      <c r="E115" s="66" t="s">
        <v>199</v>
      </c>
      <c r="F115" s="66" t="s">
        <v>1639</v>
      </c>
      <c r="G115" s="70">
        <v>1.38E-2</v>
      </c>
      <c r="H115" s="7" t="s">
        <v>731</v>
      </c>
      <c r="J115" s="7">
        <v>6.85</v>
      </c>
      <c r="K115" s="13">
        <v>9.7696004015</v>
      </c>
      <c r="L115" s="15">
        <v>272366.8504</v>
      </c>
      <c r="M115" s="15">
        <v>388454.78700999997</v>
      </c>
      <c r="N115" s="13">
        <v>575.44026478000001</v>
      </c>
      <c r="O115" s="15">
        <v>39761.584000000003</v>
      </c>
      <c r="P115" s="15">
        <v>1</v>
      </c>
      <c r="Q115" s="8">
        <v>1.8699999999999999E-3</v>
      </c>
      <c r="S115" s="17">
        <v>0.70115457321552965</v>
      </c>
      <c r="T115" s="10">
        <v>1.4350000000000001</v>
      </c>
      <c r="U115" s="10">
        <v>0.115</v>
      </c>
      <c r="V115" s="8">
        <v>0.16744457409999999</v>
      </c>
      <c r="W115" s="8">
        <v>0.20145985401459857</v>
      </c>
      <c r="Y115" s="8">
        <v>-4.3963712492000005E-2</v>
      </c>
      <c r="Z115" s="8">
        <v>-9.7841437563000011E-2</v>
      </c>
      <c r="AA115" s="8">
        <v>-4.8384662846000001E-2</v>
      </c>
    </row>
    <row r="116" spans="2:27" s="7" customFormat="1" ht="16.2" customHeight="1" x14ac:dyDescent="0.3">
      <c r="B116" s="5" t="s">
        <v>888</v>
      </c>
      <c r="C116" s="65" t="s">
        <v>1640</v>
      </c>
      <c r="D116" s="65" t="s">
        <v>162</v>
      </c>
      <c r="E116" s="65" t="s">
        <v>1642</v>
      </c>
      <c r="F116" s="65" t="s">
        <v>1641</v>
      </c>
      <c r="G116" s="68">
        <v>0.01</v>
      </c>
      <c r="H116" s="1" t="s">
        <v>1643</v>
      </c>
      <c r="I116" s="1"/>
      <c r="J116" s="1">
        <v>8.3000000000000007</v>
      </c>
      <c r="K116" s="12">
        <v>9.5530993449999997</v>
      </c>
      <c r="L116" s="14">
        <v>256572.74567999999</v>
      </c>
      <c r="M116" s="14">
        <v>295309.02756000002</v>
      </c>
      <c r="N116" s="12">
        <v>261.58301826000002</v>
      </c>
      <c r="O116" s="14">
        <v>30912.378998</v>
      </c>
      <c r="P116" s="14">
        <v>1</v>
      </c>
      <c r="Q116" s="6">
        <v>1.7299999999999998E-3</v>
      </c>
      <c r="R116" s="1"/>
      <c r="S116" s="16">
        <v>0.86882797930329714</v>
      </c>
      <c r="T116" s="9">
        <v>1.2</v>
      </c>
      <c r="U116" s="9">
        <v>0.1</v>
      </c>
      <c r="V116" s="6">
        <v>0.1393728223</v>
      </c>
      <c r="W116" s="6">
        <v>0.14457831325301207</v>
      </c>
      <c r="X116" s="1"/>
      <c r="Y116" s="6">
        <v>-7.0548712207E-2</v>
      </c>
      <c r="Z116" s="6">
        <v>-3.2803146108000003E-2</v>
      </c>
      <c r="AA116" s="6">
        <v>9.9025743927999996E-2</v>
      </c>
    </row>
    <row r="117" spans="2:27" ht="16.2" customHeight="1" x14ac:dyDescent="0.3">
      <c r="B117" s="128" t="s">
        <v>19</v>
      </c>
      <c r="C117" s="66" t="s">
        <v>98</v>
      </c>
      <c r="D117" s="66" t="s">
        <v>167</v>
      </c>
      <c r="E117" s="66" t="s">
        <v>179</v>
      </c>
      <c r="F117" s="66" t="s">
        <v>179</v>
      </c>
      <c r="G117" s="70">
        <v>6.0000000000000001E-3</v>
      </c>
      <c r="H117" s="7" t="s">
        <v>222</v>
      </c>
      <c r="J117" s="7">
        <v>18.600000000000001</v>
      </c>
      <c r="K117" s="13">
        <v>20.246001226000001</v>
      </c>
      <c r="L117" s="15">
        <v>2685016.5035999999</v>
      </c>
      <c r="M117" s="15">
        <v>2922626.2056</v>
      </c>
      <c r="N117" s="13">
        <v>3822.8072312999998</v>
      </c>
      <c r="O117" s="15">
        <v>144355.726</v>
      </c>
      <c r="P117" s="15">
        <v>1</v>
      </c>
      <c r="Q117" s="8">
        <v>1.627E-2</v>
      </c>
      <c r="S117" s="17">
        <v>0.91869993448947351</v>
      </c>
      <c r="T117" s="10">
        <v>1.93</v>
      </c>
      <c r="U117" s="10">
        <v>0.17</v>
      </c>
      <c r="V117" s="8">
        <v>0.10249601698999999</v>
      </c>
      <c r="W117" s="8">
        <v>0.1096774193548387</v>
      </c>
      <c r="Y117" s="8">
        <v>-1.9504480761E-2</v>
      </c>
      <c r="Z117" s="8">
        <v>-5.9386744851999997E-3</v>
      </c>
      <c r="AA117" s="8">
        <v>8.8335596847000014E-2</v>
      </c>
    </row>
    <row r="118" spans="2:27" s="7" customFormat="1" ht="16.2" customHeight="1" x14ac:dyDescent="0.3">
      <c r="B118" s="5" t="s">
        <v>26</v>
      </c>
      <c r="C118" s="65" t="s">
        <v>103</v>
      </c>
      <c r="D118" s="65" t="s">
        <v>167</v>
      </c>
      <c r="E118" s="65" t="s">
        <v>183</v>
      </c>
      <c r="F118" s="65" t="s">
        <v>184</v>
      </c>
      <c r="G118" s="68">
        <v>1.2E-2</v>
      </c>
      <c r="H118" s="1" t="s">
        <v>222</v>
      </c>
      <c r="I118" s="1"/>
      <c r="J118" s="1">
        <v>101.7</v>
      </c>
      <c r="K118" s="12">
        <v>115.43878057000001</v>
      </c>
      <c r="L118" s="14">
        <v>2931872.6880000001</v>
      </c>
      <c r="M118" s="14">
        <v>3327943.0473000002</v>
      </c>
      <c r="N118" s="12">
        <v>4234.2848444000001</v>
      </c>
      <c r="O118" s="14">
        <v>28828.639999999999</v>
      </c>
      <c r="P118" s="14">
        <v>1</v>
      </c>
      <c r="Q118" s="6">
        <v>1.9970000000000002E-2</v>
      </c>
      <c r="R118" s="1"/>
      <c r="S118" s="16">
        <v>0.88098643712137059</v>
      </c>
      <c r="T118" s="9">
        <v>9.93</v>
      </c>
      <c r="U118" s="9">
        <v>0.84</v>
      </c>
      <c r="V118" s="6">
        <v>9.6510836815999992E-2</v>
      </c>
      <c r="W118" s="6">
        <v>9.9115044247787609E-2</v>
      </c>
      <c r="X118" s="1"/>
      <c r="Y118" s="6">
        <v>-2.2585295530999999E-2</v>
      </c>
      <c r="Z118" s="6">
        <v>-7.7786218062000003E-3</v>
      </c>
      <c r="AA118" s="6">
        <v>8.3744613048000002E-2</v>
      </c>
    </row>
    <row r="119" spans="2:27" ht="16.2" customHeight="1" x14ac:dyDescent="0.3">
      <c r="B119" s="128" t="s">
        <v>20</v>
      </c>
      <c r="C119" s="66" t="s">
        <v>99</v>
      </c>
      <c r="D119" s="66" t="s">
        <v>167</v>
      </c>
      <c r="E119" s="66" t="s">
        <v>176</v>
      </c>
      <c r="F119" s="66" t="s">
        <v>175</v>
      </c>
      <c r="G119" s="70">
        <v>7.4999999999999997E-3</v>
      </c>
      <c r="H119" s="7" t="s">
        <v>707</v>
      </c>
      <c r="J119" s="7">
        <v>98.4</v>
      </c>
      <c r="K119" s="13">
        <v>110.11237633</v>
      </c>
      <c r="L119" s="15">
        <v>6327912.6119999997</v>
      </c>
      <c r="M119" s="15">
        <v>7081112.7533999998</v>
      </c>
      <c r="N119" s="13">
        <v>18206.829793000001</v>
      </c>
      <c r="O119" s="15">
        <v>64308.055</v>
      </c>
      <c r="P119" s="15">
        <v>1</v>
      </c>
      <c r="Q119" s="8">
        <v>4.2969999999999994E-2</v>
      </c>
      <c r="S119" s="17">
        <v>0.89363251688530698</v>
      </c>
      <c r="T119" s="10">
        <v>11.04</v>
      </c>
      <c r="U119" s="10">
        <v>0.92</v>
      </c>
      <c r="V119" s="8">
        <v>0.11204709225000001</v>
      </c>
      <c r="W119" s="8">
        <v>0.11219512195121951</v>
      </c>
      <c r="Y119" s="8">
        <v>-5.2255709607999995E-2</v>
      </c>
      <c r="Z119" s="8">
        <v>-2.4542661666000002E-2</v>
      </c>
      <c r="AA119" s="8">
        <v>0.10754185879</v>
      </c>
    </row>
    <row r="120" spans="2:27" s="7" customFormat="1" ht="16.2" customHeight="1" x14ac:dyDescent="0.3">
      <c r="B120" s="5" t="s">
        <v>28</v>
      </c>
      <c r="C120" s="65" t="s">
        <v>105</v>
      </c>
      <c r="D120" s="65" t="s">
        <v>167</v>
      </c>
      <c r="E120" s="65" t="s">
        <v>187</v>
      </c>
      <c r="F120" s="65" t="s">
        <v>188</v>
      </c>
      <c r="G120" s="68">
        <v>1.0999999999999999E-2</v>
      </c>
      <c r="H120" s="1" t="s">
        <v>764</v>
      </c>
      <c r="I120" s="1"/>
      <c r="J120" s="1">
        <v>83.52</v>
      </c>
      <c r="K120" s="12">
        <v>99.672509667</v>
      </c>
      <c r="L120" s="14">
        <v>1781479.5955000001</v>
      </c>
      <c r="M120" s="14">
        <v>2126012.2390999999</v>
      </c>
      <c r="N120" s="12">
        <v>3147.9225151999999</v>
      </c>
      <c r="O120" s="14">
        <v>21329.975999999999</v>
      </c>
      <c r="P120" s="14">
        <v>1</v>
      </c>
      <c r="Q120" s="6">
        <v>1.1979999999999999E-2</v>
      </c>
      <c r="R120" s="1"/>
      <c r="S120" s="16">
        <v>0.83794418620575939</v>
      </c>
      <c r="T120" s="9">
        <v>8.51</v>
      </c>
      <c r="U120" s="9">
        <v>0.75</v>
      </c>
      <c r="V120" s="6">
        <v>0.10638829853000001</v>
      </c>
      <c r="W120" s="6">
        <v>0.10775862068965518</v>
      </c>
      <c r="X120" s="1"/>
      <c r="Y120" s="6">
        <v>-3.4785623483000003E-2</v>
      </c>
      <c r="Z120" s="6">
        <v>-3.8807953702999998E-2</v>
      </c>
      <c r="AA120" s="6">
        <v>0.14833052346</v>
      </c>
    </row>
    <row r="121" spans="2:27" ht="16.2" customHeight="1" x14ac:dyDescent="0.3">
      <c r="B121" s="128" t="s">
        <v>38</v>
      </c>
      <c r="C121" s="66" t="s">
        <v>692</v>
      </c>
      <c r="D121" s="66" t="s">
        <v>167</v>
      </c>
      <c r="E121" s="66" t="s">
        <v>190</v>
      </c>
      <c r="F121" s="66" t="s">
        <v>765</v>
      </c>
      <c r="G121" s="70">
        <v>1E-3</v>
      </c>
      <c r="H121" s="7" t="s">
        <v>222</v>
      </c>
      <c r="J121" s="7">
        <v>74</v>
      </c>
      <c r="K121" s="13">
        <v>110.72986379</v>
      </c>
      <c r="L121" s="15">
        <v>348472.06800000003</v>
      </c>
      <c r="M121" s="15">
        <v>521436.00845999998</v>
      </c>
      <c r="N121" s="13">
        <v>43.274440435000002</v>
      </c>
      <c r="O121" s="15" t="e">
        <v>#N/A</v>
      </c>
      <c r="P121" s="15">
        <v>0</v>
      </c>
      <c r="Q121" s="8" t="s">
        <v>222</v>
      </c>
      <c r="S121" s="17">
        <v>0.66829306446489944</v>
      </c>
      <c r="T121" s="10">
        <v>7.1</v>
      </c>
      <c r="U121" s="10">
        <v>0.55000000000000004</v>
      </c>
      <c r="V121" s="8">
        <v>8.4143161887000009E-2</v>
      </c>
      <c r="W121" s="8">
        <v>8.9189189189189194E-2</v>
      </c>
      <c r="Y121" s="8">
        <v>1.2035010940999999E-2</v>
      </c>
      <c r="Z121" s="8">
        <v>-2.1690115094000002E-2</v>
      </c>
      <c r="AA121" s="8">
        <v>-4.0048698756999998E-2</v>
      </c>
    </row>
    <row r="122" spans="2:27" s="7" customFormat="1" ht="16.2" customHeight="1" x14ac:dyDescent="0.3">
      <c r="B122" s="5" t="s">
        <v>1859</v>
      </c>
      <c r="C122" s="65" t="s">
        <v>123</v>
      </c>
      <c r="D122" s="65" t="s">
        <v>167</v>
      </c>
      <c r="E122" s="65" t="s">
        <v>202</v>
      </c>
      <c r="F122" s="65" t="s">
        <v>767</v>
      </c>
      <c r="G122" s="68">
        <v>5.0000000000000001E-3</v>
      </c>
      <c r="H122" s="1" t="s">
        <v>222</v>
      </c>
      <c r="I122" s="1"/>
      <c r="J122" s="1">
        <v>100.83</v>
      </c>
      <c r="K122" s="12">
        <v>120.83159277999999</v>
      </c>
      <c r="L122" s="14">
        <v>1789779.5876</v>
      </c>
      <c r="M122" s="14">
        <v>2144817.2003000001</v>
      </c>
      <c r="N122" s="12">
        <v>3840.2187147999998</v>
      </c>
      <c r="O122" s="14">
        <v>17750.467000000001</v>
      </c>
      <c r="P122" s="14">
        <v>1</v>
      </c>
      <c r="Q122" s="6">
        <v>9.5199999999999989E-3</v>
      </c>
      <c r="R122" s="1"/>
      <c r="S122" s="16">
        <v>0.83446719256265023</v>
      </c>
      <c r="T122" s="9">
        <v>11.3</v>
      </c>
      <c r="U122" s="9">
        <v>1</v>
      </c>
      <c r="V122" s="6">
        <v>0.11614759995</v>
      </c>
      <c r="W122" s="6">
        <v>0.11901219875037192</v>
      </c>
      <c r="X122" s="1"/>
      <c r="Y122" s="6">
        <v>-2.6706231455999999E-3</v>
      </c>
      <c r="Z122" s="6">
        <v>3.1586600379999996E-2</v>
      </c>
      <c r="AA122" s="6">
        <v>0.15440796179999999</v>
      </c>
    </row>
    <row r="123" spans="2:27" ht="16.2" customHeight="1" x14ac:dyDescent="0.3">
      <c r="B123" s="128" t="s">
        <v>47</v>
      </c>
      <c r="C123" s="66" t="s">
        <v>122</v>
      </c>
      <c r="D123" s="66" t="s">
        <v>167</v>
      </c>
      <c r="E123" s="66" t="s">
        <v>176</v>
      </c>
      <c r="F123" s="66" t="s">
        <v>222</v>
      </c>
      <c r="G123" s="70">
        <v>5.3E-3</v>
      </c>
      <c r="H123" s="7" t="s">
        <v>768</v>
      </c>
      <c r="J123" s="7">
        <v>2475</v>
      </c>
      <c r="K123" s="13">
        <v>2594.1114001000001</v>
      </c>
      <c r="L123" s="15">
        <v>641282.4</v>
      </c>
      <c r="M123" s="15">
        <v>672144.64021999994</v>
      </c>
      <c r="N123" s="13">
        <v>250.78103304000001</v>
      </c>
      <c r="O123" s="15">
        <v>259.10399999999998</v>
      </c>
      <c r="P123" s="15">
        <v>0</v>
      </c>
      <c r="Q123" s="8" t="s">
        <v>222</v>
      </c>
      <c r="S123" s="17">
        <v>0.95408393020615523</v>
      </c>
      <c r="T123" s="10">
        <v>228.30693223</v>
      </c>
      <c r="U123" s="10">
        <v>17.651354925</v>
      </c>
      <c r="V123" s="8">
        <v>9.3799839041999997E-2</v>
      </c>
      <c r="W123" s="8">
        <v>8.5582326909090914E-2</v>
      </c>
      <c r="Y123" s="8">
        <v>-4.0775247100999994E-2</v>
      </c>
      <c r="Z123" s="8">
        <v>0.12337633085000001</v>
      </c>
      <c r="AA123" s="8">
        <v>0.12244891816</v>
      </c>
    </row>
    <row r="124" spans="2:27" s="7" customFormat="1" ht="16.2" customHeight="1" x14ac:dyDescent="0.3">
      <c r="B124" s="5" t="s">
        <v>53</v>
      </c>
      <c r="C124" s="65" t="s">
        <v>129</v>
      </c>
      <c r="D124" s="65" t="s">
        <v>167</v>
      </c>
      <c r="E124" s="65" t="s">
        <v>190</v>
      </c>
      <c r="F124" s="65" t="s">
        <v>222</v>
      </c>
      <c r="G124" s="68">
        <v>2E-3</v>
      </c>
      <c r="H124" s="1" t="s">
        <v>222</v>
      </c>
      <c r="I124" s="1"/>
      <c r="J124" s="1">
        <v>970</v>
      </c>
      <c r="K124" s="12">
        <v>1032.6624214000001</v>
      </c>
      <c r="L124" s="14">
        <v>590681.5</v>
      </c>
      <c r="M124" s="14">
        <v>628839.78148999996</v>
      </c>
      <c r="N124" s="12">
        <v>55.404286522</v>
      </c>
      <c r="O124" s="14" t="e">
        <v>#N/A</v>
      </c>
      <c r="P124" s="14">
        <v>0</v>
      </c>
      <c r="Q124" s="6" t="s">
        <v>222</v>
      </c>
      <c r="R124" s="1"/>
      <c r="S124" s="16">
        <v>0.93931954905936499</v>
      </c>
      <c r="T124" s="9">
        <v>65</v>
      </c>
      <c r="U124" s="9">
        <v>4.5</v>
      </c>
      <c r="V124" s="6">
        <v>6.6326530612000001E-2</v>
      </c>
      <c r="W124" s="6">
        <v>5.5670103092783509E-2</v>
      </c>
      <c r="X124" s="1"/>
      <c r="Y124" s="6">
        <v>2.5792874441000001E-2</v>
      </c>
      <c r="Z124" s="6">
        <v>8.0601009224E-2</v>
      </c>
      <c r="AA124" s="6">
        <v>6.179217771E-2</v>
      </c>
    </row>
    <row r="125" spans="2:27" ht="16.2" customHeight="1" x14ac:dyDescent="0.3">
      <c r="B125" s="128" t="s">
        <v>74</v>
      </c>
      <c r="C125" s="66" t="s">
        <v>150</v>
      </c>
      <c r="D125" s="66" t="s">
        <v>167</v>
      </c>
      <c r="E125" s="66" t="s">
        <v>179</v>
      </c>
      <c r="F125" s="66" t="s">
        <v>222</v>
      </c>
      <c r="G125" s="70">
        <v>5.0000000000000001E-3</v>
      </c>
      <c r="H125" s="7" t="s">
        <v>222</v>
      </c>
      <c r="J125" s="7">
        <v>47.55</v>
      </c>
      <c r="K125" s="13">
        <v>70.171229006999994</v>
      </c>
      <c r="L125" s="15">
        <v>135517.5</v>
      </c>
      <c r="M125" s="15">
        <v>199988.00266999999</v>
      </c>
      <c r="N125" s="13">
        <v>150.44929522000001</v>
      </c>
      <c r="O125" s="15" t="e">
        <v>#N/A</v>
      </c>
      <c r="P125" s="15">
        <v>0</v>
      </c>
      <c r="Q125" s="8" t="s">
        <v>222</v>
      </c>
      <c r="S125" s="17">
        <v>0.67762814864275223</v>
      </c>
      <c r="T125" s="10">
        <v>5.78</v>
      </c>
      <c r="U125" s="10">
        <v>0.48</v>
      </c>
      <c r="V125" s="8">
        <v>0.1226655348</v>
      </c>
      <c r="W125" s="8">
        <v>0.12113564668769716</v>
      </c>
      <c r="Y125" s="8">
        <v>-2.4014778325999998E-2</v>
      </c>
      <c r="Z125" s="8">
        <v>9.2484226404999995E-2</v>
      </c>
      <c r="AA125" s="8">
        <v>0.13490406614</v>
      </c>
    </row>
    <row r="126" spans="2:27" s="7" customFormat="1" ht="16.2" customHeight="1" x14ac:dyDescent="0.3">
      <c r="B126" s="5" t="s">
        <v>1175</v>
      </c>
      <c r="C126" s="65" t="s">
        <v>1253</v>
      </c>
      <c r="D126" s="65" t="s">
        <v>167</v>
      </c>
      <c r="E126" s="65" t="s">
        <v>176</v>
      </c>
      <c r="F126" s="65" t="s">
        <v>198</v>
      </c>
      <c r="G126" s="68">
        <v>9.1999999999999998E-3</v>
      </c>
      <c r="H126" s="1" t="s">
        <v>1254</v>
      </c>
      <c r="I126" s="1"/>
      <c r="J126" s="1">
        <v>9.61</v>
      </c>
      <c r="K126" s="12">
        <v>11.765451818000001</v>
      </c>
      <c r="L126" s="14">
        <v>1183604.5408000001</v>
      </c>
      <c r="M126" s="14">
        <v>1449078.2723000001</v>
      </c>
      <c r="N126" s="12">
        <v>2211.9268004</v>
      </c>
      <c r="O126" s="14">
        <v>123163.844</v>
      </c>
      <c r="P126" s="14">
        <v>1</v>
      </c>
      <c r="Q126" s="6">
        <v>5.1900000000000002E-3</v>
      </c>
      <c r="R126" s="1"/>
      <c r="S126" s="16">
        <v>0.81679821129330799</v>
      </c>
      <c r="T126" s="9">
        <v>1.35</v>
      </c>
      <c r="U126" s="9">
        <v>0.11</v>
      </c>
      <c r="V126" s="6">
        <v>0.14453961456</v>
      </c>
      <c r="W126" s="6">
        <v>0.1373569198751301</v>
      </c>
      <c r="X126" s="1"/>
      <c r="Y126" s="6">
        <v>3.5439057683000003E-5</v>
      </c>
      <c r="Z126" s="6">
        <v>-5.5173871532999998E-2</v>
      </c>
      <c r="AA126" s="6">
        <v>0.17260799289000001</v>
      </c>
    </row>
    <row r="127" spans="2:27" ht="16.2" customHeight="1" x14ac:dyDescent="0.3">
      <c r="B127" s="128" t="s">
        <v>1260</v>
      </c>
      <c r="C127" s="66" t="s">
        <v>1582</v>
      </c>
      <c r="D127" s="66" t="s">
        <v>167</v>
      </c>
      <c r="E127" s="66" t="s">
        <v>176</v>
      </c>
      <c r="F127" s="66" t="s">
        <v>1583</v>
      </c>
      <c r="G127" s="70">
        <v>9.5999999999999992E-3</v>
      </c>
      <c r="H127" s="7" t="s">
        <v>707</v>
      </c>
      <c r="J127" s="7">
        <v>37.03</v>
      </c>
      <c r="K127" s="13">
        <v>86.894373606000002</v>
      </c>
      <c r="L127" s="15">
        <v>862718.86708</v>
      </c>
      <c r="M127" s="15">
        <v>2024450.8655999999</v>
      </c>
      <c r="N127" s="13">
        <v>352.01059217</v>
      </c>
      <c r="O127" s="15">
        <v>23297.835999999999</v>
      </c>
      <c r="P127" s="15">
        <v>1</v>
      </c>
      <c r="Q127" s="8">
        <v>5.4600000000000004E-3</v>
      </c>
      <c r="S127" s="17">
        <v>0.42614957060284397</v>
      </c>
      <c r="T127" s="10">
        <v>7.2</v>
      </c>
      <c r="U127" s="10">
        <v>0.42</v>
      </c>
      <c r="V127" s="8">
        <v>0.16536518143999998</v>
      </c>
      <c r="W127" s="8">
        <v>0.13610586011342155</v>
      </c>
      <c r="Y127" s="8">
        <v>-8.6581154413999994E-2</v>
      </c>
      <c r="Z127" s="8">
        <v>-0.14218842611999999</v>
      </c>
      <c r="AA127" s="8">
        <v>-2.0717713223000001E-3</v>
      </c>
    </row>
    <row r="128" spans="2:27" s="7" customFormat="1" ht="16.2" customHeight="1" x14ac:dyDescent="0.3">
      <c r="B128" s="5" t="s">
        <v>1252</v>
      </c>
      <c r="C128" s="65" t="s">
        <v>1595</v>
      </c>
      <c r="D128" s="65" t="s">
        <v>167</v>
      </c>
      <c r="E128" s="65" t="s">
        <v>1596</v>
      </c>
      <c r="F128" s="65" t="s">
        <v>1596</v>
      </c>
      <c r="G128" s="68">
        <v>8.0000000000000002E-3</v>
      </c>
      <c r="H128" s="1" t="s">
        <v>222</v>
      </c>
      <c r="I128" s="1"/>
      <c r="J128" s="1">
        <v>4.6100000000000003</v>
      </c>
      <c r="K128" s="12">
        <v>9.7934175013000004</v>
      </c>
      <c r="L128" s="14">
        <v>456947.78233999998</v>
      </c>
      <c r="M128" s="14">
        <v>970733.27738999994</v>
      </c>
      <c r="N128" s="12">
        <v>1342.5526304</v>
      </c>
      <c r="O128" s="14">
        <v>99120.994000000006</v>
      </c>
      <c r="P128" s="14">
        <v>1</v>
      </c>
      <c r="Q128" s="6">
        <v>3.1099999999999999E-3</v>
      </c>
      <c r="R128" s="1"/>
      <c r="S128" s="16">
        <v>0.47072434105745603</v>
      </c>
      <c r="T128" s="9">
        <v>0.82</v>
      </c>
      <c r="U128" s="9">
        <v>0.03</v>
      </c>
      <c r="V128" s="6">
        <v>0.11781609194999999</v>
      </c>
      <c r="W128" s="6">
        <v>7.8091106290672438E-2</v>
      </c>
      <c r="X128" s="1"/>
      <c r="Y128" s="6">
        <v>-0.15722120657999999</v>
      </c>
      <c r="Z128" s="6">
        <v>-0.31901697787</v>
      </c>
      <c r="AA128" s="6">
        <v>-0.25527842225000003</v>
      </c>
    </row>
    <row r="129" spans="2:27" ht="16.2" customHeight="1" x14ac:dyDescent="0.3">
      <c r="B129" s="128" t="s">
        <v>400</v>
      </c>
      <c r="C129" s="66" t="s">
        <v>1601</v>
      </c>
      <c r="D129" s="66" t="s">
        <v>167</v>
      </c>
      <c r="E129" s="66" t="s">
        <v>176</v>
      </c>
      <c r="F129" s="66" t="s">
        <v>177</v>
      </c>
      <c r="G129" s="70">
        <v>0.01</v>
      </c>
      <c r="H129" s="7" t="s">
        <v>222</v>
      </c>
      <c r="J129" s="7">
        <v>82.82</v>
      </c>
      <c r="K129" s="13">
        <v>119.45198320999999</v>
      </c>
      <c r="L129" s="15">
        <v>616325.32090000005</v>
      </c>
      <c r="M129" s="15">
        <v>888931.19885000004</v>
      </c>
      <c r="N129" s="13">
        <v>541.97477390999995</v>
      </c>
      <c r="O129" s="15">
        <v>7441.7449999999999</v>
      </c>
      <c r="P129" s="15">
        <v>1</v>
      </c>
      <c r="Q129" s="8">
        <v>4.2100000000000002E-3</v>
      </c>
      <c r="S129" s="17">
        <v>0.6933329843038275</v>
      </c>
      <c r="T129" s="10">
        <v>11.04</v>
      </c>
      <c r="U129" s="10">
        <v>0.92</v>
      </c>
      <c r="V129" s="8">
        <v>0.14188407658999999</v>
      </c>
      <c r="W129" s="8">
        <v>0.13330113499154797</v>
      </c>
      <c r="Y129" s="8">
        <v>-9.6524073514999992E-3</v>
      </c>
      <c r="Z129" s="8">
        <v>5.6117074206000005E-2</v>
      </c>
      <c r="AA129" s="8">
        <v>0.20957866121999999</v>
      </c>
    </row>
    <row r="130" spans="2:27" s="7" customFormat="1" ht="16.2" customHeight="1" x14ac:dyDescent="0.3">
      <c r="B130" s="5" t="s">
        <v>33</v>
      </c>
      <c r="C130" s="65" t="s">
        <v>110</v>
      </c>
      <c r="D130" s="65" t="s">
        <v>169</v>
      </c>
      <c r="E130" s="65" t="s">
        <v>190</v>
      </c>
      <c r="F130" s="65" t="s">
        <v>190</v>
      </c>
      <c r="G130" s="68">
        <v>6.5100000000000002E-3</v>
      </c>
      <c r="H130" s="1" t="s">
        <v>222</v>
      </c>
      <c r="I130" s="1"/>
      <c r="J130" s="1">
        <v>8.67</v>
      </c>
      <c r="K130" s="12">
        <v>10.661425397</v>
      </c>
      <c r="L130" s="14">
        <v>1432874.7997999999</v>
      </c>
      <c r="M130" s="14">
        <v>1761993.9771</v>
      </c>
      <c r="N130" s="12">
        <v>2027.3102312999999</v>
      </c>
      <c r="O130" s="14">
        <v>165268.14300000001</v>
      </c>
      <c r="P130" s="14">
        <v>1</v>
      </c>
      <c r="Q130" s="6">
        <v>9.2200000000000008E-3</v>
      </c>
      <c r="R130" s="1"/>
      <c r="S130" s="16">
        <v>0.81321208723550564</v>
      </c>
      <c r="T130" s="9">
        <v>1.08</v>
      </c>
      <c r="U130" s="9">
        <v>0.09</v>
      </c>
      <c r="V130" s="6">
        <v>0.12781065087999999</v>
      </c>
      <c r="W130" s="6">
        <v>0.12456747404844291</v>
      </c>
      <c r="X130" s="1"/>
      <c r="Y130" s="6">
        <v>-2.0338983051000001E-2</v>
      </c>
      <c r="Z130" s="6">
        <v>-9.9244796834999996E-2</v>
      </c>
      <c r="AA130" s="6">
        <v>0.14904859646000002</v>
      </c>
    </row>
    <row r="131" spans="2:27" s="7" customFormat="1" ht="16.2" customHeight="1" x14ac:dyDescent="0.3">
      <c r="B131" s="128" t="s">
        <v>1163</v>
      </c>
      <c r="C131" s="66" t="s">
        <v>1731</v>
      </c>
      <c r="D131" s="66" t="s">
        <v>167</v>
      </c>
      <c r="E131" s="66" t="s">
        <v>1642</v>
      </c>
      <c r="F131" s="66" t="s">
        <v>198</v>
      </c>
      <c r="G131" s="70">
        <v>7.0000000000000001E-3</v>
      </c>
      <c r="H131" s="7" t="s">
        <v>222</v>
      </c>
      <c r="I131" s="1"/>
      <c r="J131" s="7">
        <v>8.3000000000000007</v>
      </c>
      <c r="K131" s="13">
        <v>10.454646442</v>
      </c>
      <c r="L131" s="15">
        <v>279095.61739999999</v>
      </c>
      <c r="M131" s="15">
        <v>351547.71127999999</v>
      </c>
      <c r="N131" s="13">
        <v>195.65710129999999</v>
      </c>
      <c r="O131" s="15">
        <v>33625.978000000003</v>
      </c>
      <c r="P131" s="15">
        <v>0</v>
      </c>
      <c r="Q131" s="8" t="s">
        <v>222</v>
      </c>
      <c r="R131" s="1"/>
      <c r="S131" s="17">
        <v>0.79390537461467614</v>
      </c>
      <c r="T131" s="10">
        <v>0.60299999999999998</v>
      </c>
      <c r="U131" s="10">
        <v>5.8000000000000003E-2</v>
      </c>
      <c r="V131" s="8">
        <v>8.0399999999999985E-2</v>
      </c>
      <c r="W131" s="8">
        <v>8.3855421686746992E-2</v>
      </c>
      <c r="X131" s="1"/>
      <c r="Y131" s="8">
        <v>2.3157677995000001E-2</v>
      </c>
      <c r="Z131" s="8">
        <v>8.3783367981999993E-2</v>
      </c>
      <c r="AA131" s="8">
        <v>0.19234407625</v>
      </c>
    </row>
    <row r="132" spans="2:27" s="7" customFormat="1" ht="16.2" customHeight="1" x14ac:dyDescent="0.3">
      <c r="B132" s="5" t="s">
        <v>377</v>
      </c>
      <c r="C132" s="65" t="s">
        <v>1732</v>
      </c>
      <c r="D132" s="65" t="s">
        <v>165</v>
      </c>
      <c r="E132" s="65" t="s">
        <v>219</v>
      </c>
      <c r="F132" s="65" t="s">
        <v>219</v>
      </c>
      <c r="G132" s="68">
        <v>8.0000000000000002E-3</v>
      </c>
      <c r="H132" s="1" t="s">
        <v>222</v>
      </c>
      <c r="I132" s="1"/>
      <c r="J132" s="1">
        <v>77.58</v>
      </c>
      <c r="K132" s="12">
        <v>97.209886862000005</v>
      </c>
      <c r="L132" s="14">
        <v>546991.59924000001</v>
      </c>
      <c r="M132" s="14">
        <v>685395.61068000004</v>
      </c>
      <c r="N132" s="12">
        <v>1709.9626060999999</v>
      </c>
      <c r="O132" s="14">
        <v>7050.6779999999999</v>
      </c>
      <c r="P132" s="14">
        <v>1</v>
      </c>
      <c r="Q132" s="6">
        <v>2.7100000000000002E-3</v>
      </c>
      <c r="R132" s="1"/>
      <c r="S132" s="16">
        <v>0.79806697141961735</v>
      </c>
      <c r="T132" s="9">
        <v>9.6</v>
      </c>
      <c r="U132" s="9">
        <v>0.8</v>
      </c>
      <c r="V132" s="6">
        <v>0.11710173213</v>
      </c>
      <c r="W132" s="6">
        <v>0.12374323279195672</v>
      </c>
      <c r="X132" s="1"/>
      <c r="Y132" s="6">
        <v>-2.1412062568E-2</v>
      </c>
      <c r="Z132" s="6">
        <v>-2.2305954874E-2</v>
      </c>
      <c r="AA132" s="6">
        <v>6.0009908075E-2</v>
      </c>
    </row>
    <row r="133" spans="2:27" s="7" customFormat="1" ht="16.2" customHeight="1" x14ac:dyDescent="0.3">
      <c r="B133" s="128" t="s">
        <v>379</v>
      </c>
      <c r="C133" s="66" t="s">
        <v>1733</v>
      </c>
      <c r="D133" s="66" t="s">
        <v>162</v>
      </c>
      <c r="E133" s="66" t="s">
        <v>185</v>
      </c>
      <c r="F133" s="66" t="s">
        <v>1734</v>
      </c>
      <c r="G133" s="70">
        <v>1.03E-2</v>
      </c>
      <c r="H133" s="7" t="s">
        <v>1735</v>
      </c>
      <c r="I133" s="1"/>
      <c r="J133" s="7">
        <v>4.6399999999999997</v>
      </c>
      <c r="K133" s="13">
        <v>8.4491005951999991</v>
      </c>
      <c r="L133" s="15">
        <v>96173.154720000006</v>
      </c>
      <c r="M133" s="15">
        <v>175124.27991000001</v>
      </c>
      <c r="N133" s="13">
        <v>162.89318609</v>
      </c>
      <c r="O133" s="15" t="e">
        <v>#N/A</v>
      </c>
      <c r="P133" s="15">
        <v>0</v>
      </c>
      <c r="Q133" s="8" t="s">
        <v>222</v>
      </c>
      <c r="R133" s="1"/>
      <c r="S133" s="17">
        <v>0.54917087892597949</v>
      </c>
      <c r="T133" s="10">
        <v>0.98</v>
      </c>
      <c r="U133" s="10">
        <v>7.0000000000000007E-2</v>
      </c>
      <c r="V133" s="8">
        <v>0.14648729447</v>
      </c>
      <c r="W133" s="8">
        <v>0.18103448275862072</v>
      </c>
      <c r="X133" s="1"/>
      <c r="Y133" s="8">
        <v>1.7543859649000001E-2</v>
      </c>
      <c r="Z133" s="8">
        <v>-0.24690250515999998</v>
      </c>
      <c r="AA133" s="8">
        <v>-0.18560782255</v>
      </c>
    </row>
    <row r="134" spans="2:27" s="7" customFormat="1" ht="16.2" customHeight="1" x14ac:dyDescent="0.3">
      <c r="B134" s="5" t="s">
        <v>850</v>
      </c>
      <c r="C134" s="65" t="s">
        <v>1736</v>
      </c>
      <c r="D134" s="65" t="s">
        <v>1614</v>
      </c>
      <c r="E134" s="65" t="s">
        <v>176</v>
      </c>
      <c r="F134" s="65" t="s">
        <v>177</v>
      </c>
      <c r="G134" s="68">
        <v>1.2E-2</v>
      </c>
      <c r="H134" s="1" t="s">
        <v>1737</v>
      </c>
      <c r="I134" s="1"/>
      <c r="J134" s="1">
        <v>70.28</v>
      </c>
      <c r="K134" s="12">
        <v>113.35180643</v>
      </c>
      <c r="L134" s="14">
        <v>236461.20652000001</v>
      </c>
      <c r="M134" s="14">
        <v>381378.84051000001</v>
      </c>
      <c r="N134" s="12">
        <v>221.92096391000001</v>
      </c>
      <c r="O134" s="14">
        <v>3364.5590000000002</v>
      </c>
      <c r="P134" s="14">
        <v>0</v>
      </c>
      <c r="Q134" s="6" t="s">
        <v>222</v>
      </c>
      <c r="R134" s="1"/>
      <c r="S134" s="16">
        <v>0.62001658565010309</v>
      </c>
      <c r="T134" s="9">
        <v>8.1</v>
      </c>
      <c r="U134" s="9">
        <v>0.9</v>
      </c>
      <c r="V134" s="6">
        <v>0.16071428570999999</v>
      </c>
      <c r="W134" s="6">
        <v>0.15367103016505407</v>
      </c>
      <c r="X134" s="1"/>
      <c r="Y134" s="6">
        <v>5.6683205533999997E-2</v>
      </c>
      <c r="Z134" s="6">
        <v>0.26057852986000002</v>
      </c>
      <c r="AA134" s="6">
        <v>0.58306010350999993</v>
      </c>
    </row>
    <row r="135" spans="2:27" s="7" customFormat="1" ht="16.2" customHeight="1" x14ac:dyDescent="0.3">
      <c r="B135" s="128" t="s">
        <v>462</v>
      </c>
      <c r="C135" s="66" t="s">
        <v>1738</v>
      </c>
      <c r="D135" s="66" t="s">
        <v>162</v>
      </c>
      <c r="E135" s="66" t="s">
        <v>183</v>
      </c>
      <c r="F135" s="66" t="s">
        <v>188</v>
      </c>
      <c r="G135" s="70">
        <v>0.01</v>
      </c>
      <c r="H135" s="7" t="s">
        <v>1739</v>
      </c>
      <c r="I135" s="1"/>
      <c r="J135" s="7">
        <v>72.63</v>
      </c>
      <c r="K135" s="13">
        <v>88.989956652999993</v>
      </c>
      <c r="L135" s="15">
        <v>183489.52679999999</v>
      </c>
      <c r="M135" s="15">
        <v>224820.66688999999</v>
      </c>
      <c r="N135" s="13">
        <v>459.18540956999999</v>
      </c>
      <c r="O135" s="15">
        <v>2526.36</v>
      </c>
      <c r="P135" s="15">
        <v>1</v>
      </c>
      <c r="Q135" s="8">
        <v>1.2600000000000001E-3</v>
      </c>
      <c r="R135" s="1"/>
      <c r="S135" s="17">
        <v>0.81615951655316965</v>
      </c>
      <c r="T135" s="10">
        <v>11.4</v>
      </c>
      <c r="U135" s="10">
        <v>0.95</v>
      </c>
      <c r="V135" s="8">
        <v>0.14647308235000001</v>
      </c>
      <c r="W135" s="8">
        <v>0.15695993391160676</v>
      </c>
      <c r="X135" s="1"/>
      <c r="Y135" s="8">
        <v>-4.3587042403000001E-2</v>
      </c>
      <c r="Z135" s="8">
        <v>-6.3706976143000004E-3</v>
      </c>
      <c r="AA135" s="8">
        <v>7.7653641698E-2</v>
      </c>
    </row>
    <row r="136" spans="2:27" s="7" customFormat="1" ht="16.2" customHeight="1" x14ac:dyDescent="0.3">
      <c r="B136" s="5" t="s">
        <v>990</v>
      </c>
      <c r="C136" s="65" t="s">
        <v>1740</v>
      </c>
      <c r="D136" s="65" t="s">
        <v>162</v>
      </c>
      <c r="E136" s="65" t="s">
        <v>183</v>
      </c>
      <c r="F136" s="65" t="s">
        <v>1637</v>
      </c>
      <c r="G136" s="68">
        <v>1.15E-2</v>
      </c>
      <c r="H136" s="1" t="s">
        <v>1741</v>
      </c>
      <c r="I136" s="1"/>
      <c r="J136" s="1">
        <v>53.01</v>
      </c>
      <c r="K136" s="12">
        <v>83.871895326000001</v>
      </c>
      <c r="L136" s="14">
        <v>117827.23536000001</v>
      </c>
      <c r="M136" s="14">
        <v>186425.08113000001</v>
      </c>
      <c r="N136" s="12">
        <v>410.23951957000003</v>
      </c>
      <c r="O136" s="14">
        <v>2222.7359999999999</v>
      </c>
      <c r="P136" s="14">
        <v>1</v>
      </c>
      <c r="Q136" s="6">
        <v>8.0000000000000004E-4</v>
      </c>
      <c r="R136" s="1"/>
      <c r="S136" s="16">
        <v>0.63203531759901788</v>
      </c>
      <c r="T136" s="9">
        <v>10.63</v>
      </c>
      <c r="U136" s="9">
        <v>0.87</v>
      </c>
      <c r="V136" s="6">
        <v>0.16455108359000001</v>
      </c>
      <c r="W136" s="6">
        <v>0.19694397283531409</v>
      </c>
      <c r="X136" s="1"/>
      <c r="Y136" s="6">
        <v>-6.5409026799E-2</v>
      </c>
      <c r="Z136" s="6">
        <v>-8.6705719234E-2</v>
      </c>
      <c r="AA136" s="6">
        <v>-2.8976146386999999E-2</v>
      </c>
    </row>
    <row r="137" spans="2:27" s="7" customFormat="1" ht="16.2" customHeight="1" x14ac:dyDescent="0.3">
      <c r="B137" s="128" t="s">
        <v>959</v>
      </c>
      <c r="C137" s="66" t="s">
        <v>1742</v>
      </c>
      <c r="D137" s="66" t="s">
        <v>170</v>
      </c>
      <c r="E137" s="66" t="s">
        <v>176</v>
      </c>
      <c r="F137" s="66" t="s">
        <v>194</v>
      </c>
      <c r="G137" s="70">
        <v>1.29E-2</v>
      </c>
      <c r="H137" s="7" t="s">
        <v>1743</v>
      </c>
      <c r="I137" s="1"/>
      <c r="J137" s="7">
        <v>7.24</v>
      </c>
      <c r="K137" s="13">
        <v>9.2110588404999998</v>
      </c>
      <c r="L137" s="15">
        <v>1059605.1465</v>
      </c>
      <c r="M137" s="15">
        <v>1348078.0873</v>
      </c>
      <c r="N137" s="13">
        <v>2199.9405491000002</v>
      </c>
      <c r="O137" s="15">
        <v>146354.302</v>
      </c>
      <c r="P137" s="15">
        <v>1</v>
      </c>
      <c r="Q137" s="8">
        <v>6.9399999999999991E-3</v>
      </c>
      <c r="R137" s="1"/>
      <c r="S137" s="17">
        <v>0.78601169804350035</v>
      </c>
      <c r="T137" s="10">
        <v>1.08</v>
      </c>
      <c r="U137" s="10">
        <v>0.09</v>
      </c>
      <c r="V137" s="8">
        <v>0.14044213263999999</v>
      </c>
      <c r="W137" s="8">
        <v>0.14917127071823205</v>
      </c>
      <c r="X137" s="1"/>
      <c r="Y137" s="8">
        <v>-4.0559622862999994E-2</v>
      </c>
      <c r="Z137" s="8">
        <v>-5.4022394232000004E-2</v>
      </c>
      <c r="AA137" s="8">
        <v>7.4789818160000007E-2</v>
      </c>
    </row>
    <row r="138" spans="2:27" s="7" customFormat="1" ht="16.2" customHeight="1" x14ac:dyDescent="0.3">
      <c r="B138" s="5" t="s">
        <v>961</v>
      </c>
      <c r="C138" s="65" t="s">
        <v>1744</v>
      </c>
      <c r="D138" s="65" t="s">
        <v>162</v>
      </c>
      <c r="E138" s="65" t="s">
        <v>176</v>
      </c>
      <c r="F138" s="65" t="s">
        <v>1745</v>
      </c>
      <c r="G138" s="68">
        <v>8.0000000000000002E-3</v>
      </c>
      <c r="H138" s="1" t="s">
        <v>1746</v>
      </c>
      <c r="I138" s="1"/>
      <c r="J138" s="1">
        <v>7.44</v>
      </c>
      <c r="K138" s="12">
        <v>9.3990041254999994</v>
      </c>
      <c r="L138" s="14">
        <v>150206.45759999999</v>
      </c>
      <c r="M138" s="14">
        <v>189756.87025000001</v>
      </c>
      <c r="N138" s="12">
        <v>553.91748739000002</v>
      </c>
      <c r="O138" s="14">
        <v>20189.04</v>
      </c>
      <c r="P138" s="14">
        <v>1</v>
      </c>
      <c r="Q138" s="6">
        <v>1.0299999999999999E-3</v>
      </c>
      <c r="R138" s="1"/>
      <c r="S138" s="16">
        <v>0.79157322421158249</v>
      </c>
      <c r="T138" s="9">
        <v>1.2070000000000001</v>
      </c>
      <c r="U138" s="9">
        <v>9.9000000000000005E-2</v>
      </c>
      <c r="V138" s="6">
        <v>0.14472422062000001</v>
      </c>
      <c r="W138" s="6">
        <v>0.15967741935483873</v>
      </c>
      <c r="X138" s="1"/>
      <c r="Y138" s="6">
        <v>-2.9900379854E-2</v>
      </c>
      <c r="Z138" s="6">
        <v>-0.11516808111</v>
      </c>
      <c r="AA138" s="6">
        <v>2.9689017259E-2</v>
      </c>
    </row>
    <row r="139" spans="2:27" s="7" customFormat="1" ht="16.2" customHeight="1" x14ac:dyDescent="0.3">
      <c r="B139" s="128" t="s">
        <v>874</v>
      </c>
      <c r="C139" s="66" t="s">
        <v>1747</v>
      </c>
      <c r="D139" s="66" t="s">
        <v>170</v>
      </c>
      <c r="E139" s="66" t="s">
        <v>183</v>
      </c>
      <c r="F139" s="66" t="s">
        <v>184</v>
      </c>
      <c r="G139" s="70">
        <v>8.5000000000000006E-3</v>
      </c>
      <c r="H139" s="7" t="s">
        <v>1748</v>
      </c>
      <c r="I139" s="1"/>
      <c r="J139" s="7">
        <v>2.27</v>
      </c>
      <c r="K139" s="13">
        <v>3.5613036896999999</v>
      </c>
      <c r="L139" s="15">
        <v>61167.919399999999</v>
      </c>
      <c r="M139" s="15">
        <v>95963.672709999999</v>
      </c>
      <c r="N139" s="13">
        <v>81.953628695999996</v>
      </c>
      <c r="O139" s="15">
        <v>26946.22</v>
      </c>
      <c r="P139" s="15">
        <v>0</v>
      </c>
      <c r="Q139" s="8" t="s">
        <v>222</v>
      </c>
      <c r="R139" s="1"/>
      <c r="S139" s="17">
        <v>0.63740702781548575</v>
      </c>
      <c r="T139" s="10">
        <v>0.56369999999999998</v>
      </c>
      <c r="U139" s="10">
        <v>0</v>
      </c>
      <c r="V139" s="8">
        <v>0.10497206703</v>
      </c>
      <c r="W139" s="8">
        <v>0</v>
      </c>
      <c r="X139" s="1"/>
      <c r="Y139" s="8">
        <v>1.3392857143000002E-2</v>
      </c>
      <c r="Z139" s="8">
        <v>0.10786062742000001</v>
      </c>
      <c r="AA139" s="8">
        <v>0.33729394908999999</v>
      </c>
    </row>
    <row r="140" spans="2:27" ht="16.2" customHeight="1" x14ac:dyDescent="0.3">
      <c r="B140" s="184"/>
      <c r="C140" s="106"/>
      <c r="D140" s="185"/>
      <c r="E140" s="185"/>
      <c r="F140" s="185"/>
      <c r="G140" s="107"/>
      <c r="H140" s="106"/>
      <c r="J140" s="108"/>
      <c r="K140" s="108"/>
      <c r="L140" s="106"/>
      <c r="M140" s="106"/>
      <c r="N140" s="106"/>
      <c r="O140" s="106"/>
      <c r="P140" s="106"/>
      <c r="Q140" s="106"/>
      <c r="S140" s="106"/>
      <c r="T140" s="106"/>
      <c r="U140" s="106"/>
      <c r="V140" s="106"/>
      <c r="W140" s="106"/>
      <c r="Y140" s="106"/>
      <c r="Z140" s="106"/>
      <c r="AA140" s="106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J16" sqref="J16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4"/>
      <c r="B5" s="114"/>
      <c r="C5" s="219" t="s">
        <v>1</v>
      </c>
      <c r="D5" s="219"/>
      <c r="E5" s="219"/>
      <c r="F5" s="219"/>
      <c r="G5" s="219"/>
      <c r="H5" s="1"/>
      <c r="I5" s="219" t="s">
        <v>706</v>
      </c>
      <c r="J5" s="219"/>
      <c r="K5" s="219"/>
      <c r="L5" s="219"/>
      <c r="M5" s="219"/>
      <c r="N5" s="219"/>
      <c r="O5" s="219"/>
      <c r="P5" s="219"/>
      <c r="Q5" s="3"/>
      <c r="R5" s="219" t="s">
        <v>7</v>
      </c>
      <c r="S5" s="219"/>
      <c r="T5" s="219"/>
      <c r="U5" s="219"/>
      <c r="V5" s="219"/>
      <c r="X5" s="219" t="s">
        <v>227</v>
      </c>
      <c r="Y5" s="219"/>
      <c r="Z5" s="219"/>
      <c r="AA5" s="3"/>
      <c r="AB5" s="111"/>
      <c r="AC5" s="111"/>
      <c r="AD5" s="111"/>
      <c r="AE5" s="111"/>
      <c r="AF5" s="111"/>
      <c r="AG5" s="111"/>
      <c r="AH5" s="111"/>
      <c r="AI5" s="111"/>
    </row>
    <row r="6" spans="1:36" ht="13.8" x14ac:dyDescent="0.3">
      <c r="C6" s="18" t="s">
        <v>1763</v>
      </c>
      <c r="D6" s="106"/>
      <c r="E6" s="106"/>
      <c r="F6" s="106"/>
      <c r="G6" s="107"/>
      <c r="I6" s="108"/>
      <c r="J6" s="108"/>
      <c r="K6" s="194">
        <v>380335.12355421047</v>
      </c>
      <c r="L6" s="194">
        <v>473747.55568052642</v>
      </c>
      <c r="M6" s="194">
        <v>855.6035793607615</v>
      </c>
      <c r="N6" s="106"/>
      <c r="O6" s="106"/>
      <c r="P6" s="106"/>
      <c r="R6" s="109">
        <v>0.8028223449255979</v>
      </c>
      <c r="S6" s="106"/>
      <c r="T6" s="106"/>
      <c r="U6" s="110">
        <v>0.15924808230405263</v>
      </c>
      <c r="V6" s="110">
        <v>0.16930690750684196</v>
      </c>
      <c r="X6" s="110">
        <v>-4.0170653624065557E-2</v>
      </c>
      <c r="Y6" s="110">
        <v>-3.7843724282310517E-2</v>
      </c>
      <c r="Z6" s="110">
        <v>9.9888518169334223E-2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2"/>
      <c r="B7" s="112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233</v>
      </c>
      <c r="J7" s="58" t="s">
        <v>646</v>
      </c>
      <c r="K7" s="56" t="s">
        <v>232</v>
      </c>
      <c r="L7" s="56" t="s">
        <v>688</v>
      </c>
      <c r="M7" s="56" t="s">
        <v>231</v>
      </c>
      <c r="N7" s="56" t="s">
        <v>689</v>
      </c>
      <c r="O7" s="56" t="s">
        <v>289</v>
      </c>
      <c r="P7" s="56" t="s">
        <v>11</v>
      </c>
      <c r="Q7" s="1"/>
      <c r="R7" s="56" t="s">
        <v>6</v>
      </c>
      <c r="S7" s="56" t="s">
        <v>690</v>
      </c>
      <c r="T7" s="56" t="s">
        <v>691</v>
      </c>
      <c r="U7" s="56" t="s">
        <v>8</v>
      </c>
      <c r="V7" s="56" t="s">
        <v>9</v>
      </c>
      <c r="X7" s="56" t="s">
        <v>228</v>
      </c>
      <c r="Y7" s="56" t="s">
        <v>229</v>
      </c>
      <c r="Z7" s="56" t="s">
        <v>230</v>
      </c>
      <c r="AB7" s="112" t="s">
        <v>1718</v>
      </c>
      <c r="AC7" s="112" t="s">
        <v>1719</v>
      </c>
      <c r="AD7" s="112"/>
      <c r="AE7" s="112"/>
      <c r="AF7" s="112"/>
      <c r="AG7" s="112"/>
      <c r="AH7" s="112"/>
      <c r="AI7" s="112"/>
    </row>
    <row r="8" spans="1:36" ht="16.2" customHeight="1" x14ac:dyDescent="0.3">
      <c r="A8" s="37">
        <v>17</v>
      </c>
      <c r="B8" s="37">
        <v>5</v>
      </c>
      <c r="C8" s="128" t="s">
        <v>992</v>
      </c>
      <c r="D8" s="66" t="s">
        <v>1670</v>
      </c>
      <c r="E8" s="66" t="s">
        <v>725</v>
      </c>
      <c r="F8" s="66" t="s">
        <v>726</v>
      </c>
      <c r="G8" s="70">
        <v>1.2E-2</v>
      </c>
      <c r="I8" s="7">
        <v>87</v>
      </c>
      <c r="J8" s="13">
        <v>102.66509941</v>
      </c>
      <c r="K8" s="15">
        <v>1879192.953</v>
      </c>
      <c r="L8" s="15">
        <v>2217557.8314</v>
      </c>
      <c r="M8" s="13">
        <v>2656.9472626000002</v>
      </c>
      <c r="N8" s="15" t="e">
        <v>#N/A</v>
      </c>
      <c r="O8" s="15">
        <v>0</v>
      </c>
      <c r="P8" s="8" t="s">
        <v>222</v>
      </c>
      <c r="R8" s="17">
        <v>0.84741553361342037</v>
      </c>
      <c r="S8" s="10">
        <v>12.89</v>
      </c>
      <c r="T8" s="10">
        <v>1</v>
      </c>
      <c r="U8" s="8">
        <v>0.13890086205999999</v>
      </c>
      <c r="V8" s="8">
        <v>0.13793103448275862</v>
      </c>
      <c r="X8" s="8">
        <v>-2.5100851636E-2</v>
      </c>
      <c r="Y8" s="8">
        <v>-2.2068096677E-2</v>
      </c>
      <c r="Z8" s="8">
        <v>7.4019489990000006E-2</v>
      </c>
      <c r="AA8" s="59"/>
      <c r="AB8" s="38">
        <v>0.8028223449255979</v>
      </c>
      <c r="AC8" s="113">
        <v>0.16930690750684196</v>
      </c>
      <c r="AD8" s="37">
        <v>1</v>
      </c>
      <c r="AE8" s="37" t="s">
        <v>1047</v>
      </c>
      <c r="AF8" s="38">
        <v>0.93938535267386791</v>
      </c>
      <c r="AG8" s="37">
        <v>1</v>
      </c>
      <c r="AH8" s="37" t="s">
        <v>944</v>
      </c>
      <c r="AI8" s="113">
        <v>0.20833333333333331</v>
      </c>
      <c r="AJ8" s="118"/>
    </row>
    <row r="9" spans="1:36" ht="16.2" customHeight="1" x14ac:dyDescent="0.3">
      <c r="A9" s="37">
        <v>16</v>
      </c>
      <c r="B9" s="37">
        <v>1</v>
      </c>
      <c r="C9" s="129" t="s">
        <v>1047</v>
      </c>
      <c r="D9" s="120" t="s">
        <v>1457</v>
      </c>
      <c r="E9" s="120" t="s">
        <v>1604</v>
      </c>
      <c r="F9" s="120" t="s">
        <v>1697</v>
      </c>
      <c r="G9" s="121">
        <v>9.1999999999999998E-3</v>
      </c>
      <c r="I9" s="119">
        <v>9.69</v>
      </c>
      <c r="J9" s="122">
        <v>10.315255579</v>
      </c>
      <c r="K9" s="123">
        <v>588574.02057000005</v>
      </c>
      <c r="L9" s="123">
        <v>626552.26514999999</v>
      </c>
      <c r="M9" s="122">
        <v>1561.0102383000001</v>
      </c>
      <c r="N9" s="123">
        <v>60740.353000000003</v>
      </c>
      <c r="O9" s="123">
        <v>0</v>
      </c>
      <c r="P9" s="124" t="s">
        <v>222</v>
      </c>
      <c r="R9" s="125">
        <v>0.93938535267386791</v>
      </c>
      <c r="S9" s="126">
        <v>1.58</v>
      </c>
      <c r="T9" s="126">
        <v>0.12</v>
      </c>
      <c r="U9" s="124">
        <v>0.16596638654999998</v>
      </c>
      <c r="V9" s="124">
        <v>0.14860681114551083</v>
      </c>
      <c r="X9" s="6">
        <v>-6.2154953166000003E-3</v>
      </c>
      <c r="Y9" s="6">
        <v>-2.7556445068999999E-2</v>
      </c>
      <c r="Z9" s="6">
        <v>0.19626793256</v>
      </c>
      <c r="AA9" s="59"/>
      <c r="AB9" s="38">
        <v>0.8028223449255979</v>
      </c>
      <c r="AC9" s="113">
        <v>0.16930690750684196</v>
      </c>
      <c r="AD9" s="37">
        <v>2</v>
      </c>
      <c r="AE9" s="37" t="s">
        <v>1045</v>
      </c>
      <c r="AF9" s="38">
        <v>0.89101771668589114</v>
      </c>
      <c r="AG9" s="37">
        <v>2</v>
      </c>
      <c r="AH9" s="37" t="s">
        <v>927</v>
      </c>
      <c r="AI9" s="113">
        <v>0.20435470137452863</v>
      </c>
      <c r="AJ9" s="118"/>
    </row>
    <row r="10" spans="1:36" ht="16.2" customHeight="1" x14ac:dyDescent="0.3">
      <c r="A10" s="37">
        <v>13</v>
      </c>
      <c r="B10" s="37">
        <v>2</v>
      </c>
      <c r="C10" s="128" t="s">
        <v>1045</v>
      </c>
      <c r="D10" s="66" t="s">
        <v>1685</v>
      </c>
      <c r="E10" s="66" t="s">
        <v>1688</v>
      </c>
      <c r="F10" s="66" t="s">
        <v>1704</v>
      </c>
      <c r="G10" s="70">
        <v>1.15E-2</v>
      </c>
      <c r="I10" s="7">
        <v>91</v>
      </c>
      <c r="J10" s="13">
        <v>102.1304047</v>
      </c>
      <c r="K10" s="15">
        <v>215655.076</v>
      </c>
      <c r="L10" s="15">
        <v>242032.30976</v>
      </c>
      <c r="M10" s="13">
        <v>918.09938782999996</v>
      </c>
      <c r="N10" s="15">
        <v>2369.8359999999998</v>
      </c>
      <c r="O10" s="15">
        <v>0</v>
      </c>
      <c r="P10" s="8" t="s">
        <v>222</v>
      </c>
      <c r="R10" s="17">
        <v>0.89101771668589114</v>
      </c>
      <c r="S10" s="10">
        <v>14.55</v>
      </c>
      <c r="T10" s="10">
        <v>1.25</v>
      </c>
      <c r="U10" s="8">
        <v>0.15437665781999999</v>
      </c>
      <c r="V10" s="8">
        <v>0.16483516483516483</v>
      </c>
      <c r="X10" s="8">
        <v>1.4723678050000001E-3</v>
      </c>
      <c r="Y10" s="8">
        <v>4.9417313562999998E-2</v>
      </c>
      <c r="Z10" s="8">
        <v>0.11972667111</v>
      </c>
      <c r="AA10" s="59"/>
      <c r="AB10" s="38">
        <v>0.8028223449255979</v>
      </c>
      <c r="AC10" s="113">
        <v>0.16930690750684196</v>
      </c>
      <c r="AD10" s="37">
        <v>3</v>
      </c>
      <c r="AE10" s="37" t="s">
        <v>1058</v>
      </c>
      <c r="AF10" s="38">
        <v>0.87131357949073407</v>
      </c>
      <c r="AG10" s="37">
        <v>3</v>
      </c>
      <c r="AH10" s="37" t="s">
        <v>1058</v>
      </c>
      <c r="AI10" s="113">
        <v>0.18527315914489312</v>
      </c>
      <c r="AJ10" s="118"/>
    </row>
    <row r="11" spans="1:36" ht="16.2" customHeight="1" x14ac:dyDescent="0.3">
      <c r="A11" s="37">
        <v>5</v>
      </c>
      <c r="B11" s="37">
        <v>4</v>
      </c>
      <c r="C11" s="129" t="s">
        <v>942</v>
      </c>
      <c r="D11" s="120" t="s">
        <v>1675</v>
      </c>
      <c r="E11" s="120" t="s">
        <v>1631</v>
      </c>
      <c r="F11" s="120" t="s">
        <v>1690</v>
      </c>
      <c r="G11" s="121">
        <v>1.15E-2</v>
      </c>
      <c r="I11" s="119">
        <v>8.31</v>
      </c>
      <c r="J11" s="122">
        <v>9.6266271019000005</v>
      </c>
      <c r="K11" s="123">
        <v>565415.93174999999</v>
      </c>
      <c r="L11" s="123">
        <v>654999.79932999995</v>
      </c>
      <c r="M11" s="122">
        <v>1266.2861370000001</v>
      </c>
      <c r="N11" s="123" t="e">
        <v>#N/A</v>
      </c>
      <c r="O11" s="123">
        <v>0</v>
      </c>
      <c r="P11" s="124" t="s">
        <v>222</v>
      </c>
      <c r="R11" s="125">
        <v>0.86323069461783364</v>
      </c>
      <c r="S11" s="126">
        <v>1.4950000000000001</v>
      </c>
      <c r="T11" s="126">
        <v>0.125</v>
      </c>
      <c r="U11" s="124">
        <v>0.17085714286000001</v>
      </c>
      <c r="V11" s="124">
        <v>0.18050541516245486</v>
      </c>
      <c r="X11" s="124">
        <v>-6.0132291127999997E-4</v>
      </c>
      <c r="Y11" s="124">
        <v>-2.6865783998000003E-2</v>
      </c>
      <c r="Z11" s="124">
        <v>0.11965199395999999</v>
      </c>
      <c r="AA11" s="59"/>
      <c r="AB11" s="38">
        <v>0.8028223449255979</v>
      </c>
      <c r="AC11" s="113">
        <v>0.16930690750684196</v>
      </c>
      <c r="AD11" s="37">
        <v>4</v>
      </c>
      <c r="AE11" s="37" t="s">
        <v>942</v>
      </c>
      <c r="AF11" s="38">
        <v>0.86323069461783364</v>
      </c>
      <c r="AG11" s="37">
        <v>4</v>
      </c>
      <c r="AH11" s="37" t="s">
        <v>1027</v>
      </c>
      <c r="AI11" s="113">
        <v>0.18155619596541786</v>
      </c>
      <c r="AJ11" s="118"/>
    </row>
    <row r="12" spans="1:36" ht="16.2" customHeight="1" x14ac:dyDescent="0.3">
      <c r="A12" s="37">
        <v>2</v>
      </c>
      <c r="B12" s="37">
        <v>6</v>
      </c>
      <c r="C12" s="128" t="s">
        <v>927</v>
      </c>
      <c r="D12" s="66" t="s">
        <v>1684</v>
      </c>
      <c r="E12" s="66" t="s">
        <v>1702</v>
      </c>
      <c r="F12" s="66" t="s">
        <v>1703</v>
      </c>
      <c r="G12" s="70">
        <v>6.0000000000000001E-3</v>
      </c>
      <c r="I12" s="7">
        <v>82.21</v>
      </c>
      <c r="J12" s="13">
        <v>99.044003629000002</v>
      </c>
      <c r="K12" s="15">
        <v>257474.64994</v>
      </c>
      <c r="L12" s="15">
        <v>310197.30158000003</v>
      </c>
      <c r="M12" s="13">
        <v>628.89695739000001</v>
      </c>
      <c r="N12" s="15">
        <v>3131.9140000000002</v>
      </c>
      <c r="O12" s="15">
        <v>0</v>
      </c>
      <c r="P12" s="8" t="s">
        <v>222</v>
      </c>
      <c r="R12" s="17">
        <v>0.83003510548647663</v>
      </c>
      <c r="S12" s="10">
        <v>16.78</v>
      </c>
      <c r="T12" s="10">
        <v>1.4</v>
      </c>
      <c r="U12" s="8">
        <v>0.17798048366999999</v>
      </c>
      <c r="V12" s="8">
        <v>0.20435470137452863</v>
      </c>
      <c r="X12" s="8">
        <v>-4.1137762182E-2</v>
      </c>
      <c r="Y12" s="8">
        <v>-2.6380179928E-2</v>
      </c>
      <c r="Z12" s="8">
        <v>4.3364073224000002E-2</v>
      </c>
      <c r="AA12" s="59"/>
      <c r="AB12" s="38">
        <v>0.8028223449255979</v>
      </c>
      <c r="AC12" s="113">
        <v>0.16930690750684196</v>
      </c>
      <c r="AD12" s="37">
        <v>5</v>
      </c>
      <c r="AE12" s="37" t="s">
        <v>992</v>
      </c>
      <c r="AF12" s="38">
        <v>0.84741553361342037</v>
      </c>
      <c r="AG12" s="37">
        <v>5</v>
      </c>
      <c r="AH12" s="37" t="s">
        <v>942</v>
      </c>
      <c r="AI12" s="113">
        <v>0.18050541516245486</v>
      </c>
      <c r="AJ12" s="118"/>
    </row>
    <row r="13" spans="1:36" ht="16.2" customHeight="1" x14ac:dyDescent="0.3">
      <c r="A13" s="37">
        <v>11</v>
      </c>
      <c r="B13" s="37">
        <v>7</v>
      </c>
      <c r="C13" s="129" t="s">
        <v>933</v>
      </c>
      <c r="D13" s="120" t="s">
        <v>1674</v>
      </c>
      <c r="E13" s="120" t="s">
        <v>1689</v>
      </c>
      <c r="F13" s="120" t="s">
        <v>1764</v>
      </c>
      <c r="G13" s="121">
        <v>1.15E-2</v>
      </c>
      <c r="I13" s="119">
        <v>7.8</v>
      </c>
      <c r="J13" s="122">
        <v>9.4098610890999996</v>
      </c>
      <c r="K13" s="123">
        <v>351611.90220000001</v>
      </c>
      <c r="L13" s="123">
        <v>424181.94319999998</v>
      </c>
      <c r="M13" s="122">
        <v>714.54615912999998</v>
      </c>
      <c r="N13" s="123">
        <v>45078.449000000001</v>
      </c>
      <c r="O13" s="123">
        <v>0</v>
      </c>
      <c r="P13" s="124" t="s">
        <v>222</v>
      </c>
      <c r="R13" s="125">
        <v>0.82891765629093106</v>
      </c>
      <c r="S13" s="126">
        <v>1.395</v>
      </c>
      <c r="T13" s="126">
        <v>0.11</v>
      </c>
      <c r="U13" s="124">
        <v>0.16607142856999998</v>
      </c>
      <c r="V13" s="124">
        <v>0.16923076923076924</v>
      </c>
      <c r="X13" s="124">
        <v>-3.2241878709999998E-2</v>
      </c>
      <c r="Y13" s="124">
        <v>-4.6815881143000004E-2</v>
      </c>
      <c r="Z13" s="124">
        <v>8.6886566531000006E-2</v>
      </c>
      <c r="AA13" s="59"/>
      <c r="AB13" s="38">
        <v>0.8028223449255979</v>
      </c>
      <c r="AC13" s="113">
        <v>0.16930690750684196</v>
      </c>
      <c r="AD13" s="37">
        <v>6</v>
      </c>
      <c r="AE13" s="37" t="s">
        <v>927</v>
      </c>
      <c r="AF13" s="38">
        <v>0.83003510548647663</v>
      </c>
      <c r="AG13" s="37">
        <v>6</v>
      </c>
      <c r="AH13" s="37" t="s">
        <v>919</v>
      </c>
      <c r="AI13" s="113">
        <v>0.17789757412398924</v>
      </c>
      <c r="AJ13" s="118"/>
    </row>
    <row r="14" spans="1:36" ht="16.2" customHeight="1" x14ac:dyDescent="0.3">
      <c r="A14" s="127">
        <v>3</v>
      </c>
      <c r="B14" s="127">
        <v>3</v>
      </c>
      <c r="C14" s="128" t="s">
        <v>1058</v>
      </c>
      <c r="D14" s="66" t="s">
        <v>1672</v>
      </c>
      <c r="E14" s="66" t="s">
        <v>1688</v>
      </c>
      <c r="F14" s="66" t="s">
        <v>209</v>
      </c>
      <c r="G14" s="70">
        <v>1.2E-2</v>
      </c>
      <c r="I14" s="7">
        <v>8.42</v>
      </c>
      <c r="J14" s="13">
        <v>9.6635702670000008</v>
      </c>
      <c r="K14" s="15">
        <v>727952.08513999998</v>
      </c>
      <c r="L14" s="15">
        <v>835465.09806999995</v>
      </c>
      <c r="M14" s="13">
        <v>3964.5800599999998</v>
      </c>
      <c r="N14" s="15">
        <v>86455.116999999998</v>
      </c>
      <c r="O14" s="15">
        <v>0</v>
      </c>
      <c r="P14" s="8" t="s">
        <v>222</v>
      </c>
      <c r="R14" s="17">
        <v>0.87131357949073407</v>
      </c>
      <c r="S14" s="10">
        <v>1.65</v>
      </c>
      <c r="T14" s="10">
        <v>0.13</v>
      </c>
      <c r="U14" s="8">
        <v>0.18232044199</v>
      </c>
      <c r="V14" s="8">
        <v>0.18527315914489312</v>
      </c>
      <c r="X14" s="8">
        <v>3.3089126591000002E-2</v>
      </c>
      <c r="Y14" s="8">
        <v>-4.4357045945999998E-2</v>
      </c>
      <c r="Z14" s="8">
        <v>0.12187365388</v>
      </c>
      <c r="AA14" s="59"/>
      <c r="AB14" s="38">
        <v>0.8028223449255979</v>
      </c>
      <c r="AC14" s="113">
        <v>0.16930690750684196</v>
      </c>
      <c r="AD14" s="37">
        <v>7</v>
      </c>
      <c r="AE14" s="37" t="s">
        <v>933</v>
      </c>
      <c r="AF14" s="38">
        <v>0.82891765629093106</v>
      </c>
      <c r="AG14" s="37">
        <v>7</v>
      </c>
      <c r="AH14" s="37" t="s">
        <v>1017</v>
      </c>
      <c r="AI14" s="113">
        <v>0.17624521072796936</v>
      </c>
      <c r="AJ14" s="118"/>
    </row>
    <row r="15" spans="1:36" ht="16.2" customHeight="1" x14ac:dyDescent="0.3">
      <c r="A15" s="37">
        <v>6</v>
      </c>
      <c r="B15" s="37">
        <v>11</v>
      </c>
      <c r="C15" s="129" t="s">
        <v>919</v>
      </c>
      <c r="D15" s="120" t="s">
        <v>1673</v>
      </c>
      <c r="E15" s="120" t="s">
        <v>1688</v>
      </c>
      <c r="F15" s="120" t="s">
        <v>198</v>
      </c>
      <c r="G15" s="121">
        <v>0.01</v>
      </c>
      <c r="I15" s="119">
        <v>7.42</v>
      </c>
      <c r="J15" s="122">
        <v>9.8667083365000003</v>
      </c>
      <c r="K15" s="123">
        <v>147099.11076000001</v>
      </c>
      <c r="L15" s="123">
        <v>195604.31568999999</v>
      </c>
      <c r="M15" s="122">
        <v>284.74427652000003</v>
      </c>
      <c r="N15" s="123">
        <v>19824.678</v>
      </c>
      <c r="O15" s="123">
        <v>0</v>
      </c>
      <c r="P15" s="124" t="s">
        <v>222</v>
      </c>
      <c r="R15" s="125">
        <v>0.75202385100927016</v>
      </c>
      <c r="S15" s="126">
        <v>1.335</v>
      </c>
      <c r="T15" s="126">
        <v>0.11</v>
      </c>
      <c r="U15" s="124">
        <v>0.17919463087000001</v>
      </c>
      <c r="V15" s="124">
        <v>0.17789757412398924</v>
      </c>
      <c r="X15" s="124">
        <v>-3.8877571420999998E-2</v>
      </c>
      <c r="Y15" s="124">
        <v>2.4099856091000002E-2</v>
      </c>
      <c r="Z15" s="124">
        <v>0.17696390838999998</v>
      </c>
      <c r="AA15" s="59"/>
      <c r="AB15" s="38">
        <v>0.8028223449255979</v>
      </c>
      <c r="AC15" s="113">
        <v>0.16930690750684196</v>
      </c>
      <c r="AD15" s="37">
        <v>8</v>
      </c>
      <c r="AE15" s="37" t="s">
        <v>1017</v>
      </c>
      <c r="AF15" s="38">
        <v>0.79885890649358693</v>
      </c>
      <c r="AG15" s="37">
        <v>8</v>
      </c>
      <c r="AH15" s="37" t="s">
        <v>1060</v>
      </c>
      <c r="AI15" s="113">
        <v>0.17537022603273578</v>
      </c>
      <c r="AJ15" s="118"/>
    </row>
    <row r="16" spans="1:36" ht="16.2" customHeight="1" x14ac:dyDescent="0.3">
      <c r="A16" s="37">
        <v>7</v>
      </c>
      <c r="B16" s="37">
        <v>8</v>
      </c>
      <c r="C16" s="128" t="s">
        <v>1017</v>
      </c>
      <c r="D16" s="66" t="s">
        <v>1418</v>
      </c>
      <c r="E16" s="66" t="s">
        <v>1604</v>
      </c>
      <c r="F16" s="66" t="s">
        <v>225</v>
      </c>
      <c r="G16" s="70">
        <v>1.0999999999999999E-2</v>
      </c>
      <c r="I16" s="7">
        <v>7.83</v>
      </c>
      <c r="J16" s="13">
        <v>9.8014805072000009</v>
      </c>
      <c r="K16" s="15">
        <v>70728.382169999997</v>
      </c>
      <c r="L16" s="15">
        <v>88536.763619999998</v>
      </c>
      <c r="M16" s="13">
        <v>107.12513695</v>
      </c>
      <c r="N16" s="15" t="e">
        <v>#N/A</v>
      </c>
      <c r="O16" s="15">
        <v>0</v>
      </c>
      <c r="P16" s="8" t="s">
        <v>222</v>
      </c>
      <c r="R16" s="17">
        <v>0.79885890649358693</v>
      </c>
      <c r="S16" s="10">
        <v>1.425</v>
      </c>
      <c r="T16" s="10">
        <v>0.115</v>
      </c>
      <c r="U16" s="8">
        <v>0.18627450979999999</v>
      </c>
      <c r="V16" s="8">
        <v>0.17624521072796936</v>
      </c>
      <c r="X16" s="8">
        <v>-2.3047153548999999E-2</v>
      </c>
      <c r="Y16" s="8">
        <v>1.3168618496E-2</v>
      </c>
      <c r="Z16" s="8">
        <v>0.20520692511999999</v>
      </c>
      <c r="AA16" s="59"/>
      <c r="AB16" s="38">
        <v>0.8028223449255979</v>
      </c>
      <c r="AC16" s="113">
        <v>0.16930690750684196</v>
      </c>
      <c r="AD16" s="37">
        <v>9</v>
      </c>
      <c r="AE16" s="37" t="s">
        <v>982</v>
      </c>
      <c r="AF16" s="38">
        <v>0.79619607005314108</v>
      </c>
      <c r="AG16" s="37">
        <v>9</v>
      </c>
      <c r="AH16" s="37" t="s">
        <v>923</v>
      </c>
      <c r="AI16" s="113">
        <v>0.17475728155339809</v>
      </c>
      <c r="AJ16" s="118"/>
    </row>
    <row r="17" spans="1:36" ht="16.2" customHeight="1" x14ac:dyDescent="0.3">
      <c r="A17" s="37">
        <v>4</v>
      </c>
      <c r="B17" s="37">
        <v>13</v>
      </c>
      <c r="C17" s="129" t="s">
        <v>1027</v>
      </c>
      <c r="D17" s="120" t="s">
        <v>1683</v>
      </c>
      <c r="E17" s="120" t="s">
        <v>1701</v>
      </c>
      <c r="F17" s="120" t="s">
        <v>770</v>
      </c>
      <c r="G17" s="121">
        <v>1.15E-2</v>
      </c>
      <c r="I17" s="119">
        <v>69.400000000000006</v>
      </c>
      <c r="J17" s="122">
        <v>95.394687685999997</v>
      </c>
      <c r="K17" s="123">
        <v>38657.118600000002</v>
      </c>
      <c r="L17" s="123">
        <v>53136.653539999999</v>
      </c>
      <c r="M17" s="122">
        <v>52.601842173999998</v>
      </c>
      <c r="N17" s="123" t="e">
        <v>#N/A</v>
      </c>
      <c r="O17" s="123">
        <v>0</v>
      </c>
      <c r="P17" s="124" t="s">
        <v>222</v>
      </c>
      <c r="R17" s="125">
        <v>0.7275038231524612</v>
      </c>
      <c r="S17" s="126">
        <v>12.35</v>
      </c>
      <c r="T17" s="126">
        <v>1.05</v>
      </c>
      <c r="U17" s="124">
        <v>0.17567567568</v>
      </c>
      <c r="V17" s="124">
        <v>0.18155619596541786</v>
      </c>
      <c r="X17" s="124">
        <v>-4.5916964530999999E-2</v>
      </c>
      <c r="Y17" s="124">
        <v>6.3663994133000001E-2</v>
      </c>
      <c r="Z17" s="124">
        <v>0.16435742398999997</v>
      </c>
      <c r="AA17" s="59"/>
      <c r="AB17" s="38">
        <v>0.8028223449255979</v>
      </c>
      <c r="AC17" s="113">
        <v>0.16930690750684196</v>
      </c>
      <c r="AD17" s="37">
        <v>10</v>
      </c>
      <c r="AE17" s="37" t="s">
        <v>996</v>
      </c>
      <c r="AF17" s="38">
        <v>0.75565535882392909</v>
      </c>
      <c r="AG17" s="37">
        <v>10</v>
      </c>
      <c r="AH17" s="37" t="s">
        <v>963</v>
      </c>
      <c r="AI17" s="113">
        <v>0.17142857142857143</v>
      </c>
      <c r="AJ17" s="118"/>
    </row>
    <row r="18" spans="1:36" ht="16.2" customHeight="1" x14ac:dyDescent="0.3">
      <c r="A18" s="37">
        <v>12</v>
      </c>
      <c r="B18" s="37">
        <v>12</v>
      </c>
      <c r="C18" s="128" t="s">
        <v>1066</v>
      </c>
      <c r="D18" s="66" t="s">
        <v>1676</v>
      </c>
      <c r="E18" s="66" t="s">
        <v>1691</v>
      </c>
      <c r="F18" s="66" t="s">
        <v>1692</v>
      </c>
      <c r="G18" s="70">
        <v>0.01</v>
      </c>
      <c r="I18" s="7">
        <v>7.16</v>
      </c>
      <c r="J18" s="13">
        <v>9.6435630279000009</v>
      </c>
      <c r="K18" s="15">
        <v>325945.22415999998</v>
      </c>
      <c r="L18" s="15">
        <v>439004.65263000003</v>
      </c>
      <c r="M18" s="13">
        <v>587.73567390999995</v>
      </c>
      <c r="N18" s="15" t="e">
        <v>#N/A</v>
      </c>
      <c r="O18" s="15">
        <v>0</v>
      </c>
      <c r="P18" s="8" t="s">
        <v>222</v>
      </c>
      <c r="R18" s="17">
        <v>0.74246416799322501</v>
      </c>
      <c r="S18" s="10">
        <v>1.3</v>
      </c>
      <c r="T18" s="10">
        <v>0.1</v>
      </c>
      <c r="U18" s="8">
        <v>0.16861219195999999</v>
      </c>
      <c r="V18" s="8">
        <v>0.16759776536312851</v>
      </c>
      <c r="X18" s="8">
        <v>-5.7894736841000001E-2</v>
      </c>
      <c r="Y18" s="8">
        <v>-6.0006581402999998E-2</v>
      </c>
      <c r="Z18" s="8">
        <v>8.8638648436E-2</v>
      </c>
      <c r="AA18" s="59"/>
      <c r="AB18" s="38">
        <v>0.8028223449255979</v>
      </c>
      <c r="AC18" s="113">
        <v>0.16930690750684196</v>
      </c>
      <c r="AD18" s="37">
        <v>11</v>
      </c>
      <c r="AE18" s="37" t="s">
        <v>919</v>
      </c>
      <c r="AF18" s="38">
        <v>0.75202385100927016</v>
      </c>
      <c r="AG18" s="37">
        <v>11</v>
      </c>
      <c r="AH18" s="37" t="s">
        <v>933</v>
      </c>
      <c r="AI18" s="113">
        <v>0.16923076923076924</v>
      </c>
      <c r="AJ18" s="118"/>
    </row>
    <row r="19" spans="1:36" ht="16.2" customHeight="1" x14ac:dyDescent="0.3">
      <c r="A19" s="37">
        <v>14</v>
      </c>
      <c r="B19" s="37">
        <v>9</v>
      </c>
      <c r="C19" s="129" t="s">
        <v>982</v>
      </c>
      <c r="D19" s="120" t="s">
        <v>1671</v>
      </c>
      <c r="E19" s="120" t="s">
        <v>725</v>
      </c>
      <c r="F19" s="120" t="s">
        <v>1687</v>
      </c>
      <c r="G19" s="121">
        <v>0.01</v>
      </c>
      <c r="I19" s="119">
        <v>8.15</v>
      </c>
      <c r="J19" s="122">
        <v>10.236172101999999</v>
      </c>
      <c r="K19" s="123">
        <v>1304810.9983000001</v>
      </c>
      <c r="L19" s="123">
        <v>1638806.1276</v>
      </c>
      <c r="M19" s="122">
        <v>2202.5738104000002</v>
      </c>
      <c r="N19" s="123" t="e">
        <v>#N/A</v>
      </c>
      <c r="O19" s="123">
        <v>0</v>
      </c>
      <c r="P19" s="124" t="s">
        <v>222</v>
      </c>
      <c r="R19" s="125">
        <v>0.79619607005314108</v>
      </c>
      <c r="S19" s="126">
        <v>1.3480000000000001</v>
      </c>
      <c r="T19" s="126">
        <v>0.11</v>
      </c>
      <c r="U19" s="124">
        <v>0.16766169153999999</v>
      </c>
      <c r="V19" s="124">
        <v>0.16196319018404909</v>
      </c>
      <c r="X19" s="6">
        <v>2.4600245997000001E-3</v>
      </c>
      <c r="Y19" s="6">
        <v>2.8984216370999998E-2</v>
      </c>
      <c r="Z19" s="6">
        <v>0.18608605135</v>
      </c>
      <c r="AA19" s="59"/>
      <c r="AB19" s="38">
        <v>0.8028223449255979</v>
      </c>
      <c r="AC19" s="113">
        <v>0.16930690750684196</v>
      </c>
      <c r="AD19" s="37">
        <v>12</v>
      </c>
      <c r="AE19" s="37" t="s">
        <v>1066</v>
      </c>
      <c r="AF19" s="38">
        <v>0.74246416799322501</v>
      </c>
      <c r="AG19" s="37">
        <v>12</v>
      </c>
      <c r="AH19" s="37" t="s">
        <v>1066</v>
      </c>
      <c r="AI19" s="113">
        <v>0.16759776536312851</v>
      </c>
      <c r="AJ19" s="118"/>
    </row>
    <row r="20" spans="1:36" ht="16.2" customHeight="1" x14ac:dyDescent="0.3">
      <c r="A20" s="37">
        <v>15</v>
      </c>
      <c r="B20" s="37">
        <v>10</v>
      </c>
      <c r="C20" s="128" t="s">
        <v>996</v>
      </c>
      <c r="D20" s="66" t="s">
        <v>1682</v>
      </c>
      <c r="E20" s="66" t="s">
        <v>1631</v>
      </c>
      <c r="F20" s="66" t="s">
        <v>1700</v>
      </c>
      <c r="G20" s="70">
        <v>1.4800000000000001E-2</v>
      </c>
      <c r="I20" s="7">
        <v>74.239999999999995</v>
      </c>
      <c r="J20" s="13">
        <v>98.245845983999999</v>
      </c>
      <c r="K20" s="15">
        <v>74932.956160000002</v>
      </c>
      <c r="L20" s="15">
        <v>99162.872709999996</v>
      </c>
      <c r="M20" s="13">
        <v>43.545089564999998</v>
      </c>
      <c r="N20" s="15">
        <v>1009.3339999999999</v>
      </c>
      <c r="O20" s="15">
        <v>0</v>
      </c>
      <c r="P20" s="8" t="s">
        <v>222</v>
      </c>
      <c r="R20" s="17">
        <v>0.75565535882392909</v>
      </c>
      <c r="S20" s="10">
        <v>12.83</v>
      </c>
      <c r="T20" s="10">
        <v>1</v>
      </c>
      <c r="U20" s="8">
        <v>0.17074793717999998</v>
      </c>
      <c r="V20" s="8">
        <v>0.16163793103448276</v>
      </c>
      <c r="X20" s="8">
        <v>-3.9710257406000003E-2</v>
      </c>
      <c r="Y20" s="8">
        <v>-2.6481474836999998E-2</v>
      </c>
      <c r="Z20" s="8">
        <v>0.16157391314000003</v>
      </c>
      <c r="AA20" s="59"/>
      <c r="AB20" s="38">
        <v>0.8028223449255979</v>
      </c>
      <c r="AC20" s="113">
        <v>0.16930690750684196</v>
      </c>
      <c r="AD20" s="37">
        <v>13</v>
      </c>
      <c r="AE20" s="37" t="s">
        <v>1027</v>
      </c>
      <c r="AF20" s="38">
        <v>0.7275038231524612</v>
      </c>
      <c r="AG20" s="37">
        <v>13</v>
      </c>
      <c r="AH20" s="37" t="s">
        <v>1045</v>
      </c>
      <c r="AI20" s="113">
        <v>0.16483516483516483</v>
      </c>
      <c r="AJ20" s="118"/>
    </row>
    <row r="21" spans="1:36" ht="16.2" customHeight="1" x14ac:dyDescent="0.3">
      <c r="A21" s="37">
        <v>9</v>
      </c>
      <c r="B21" s="37">
        <v>14</v>
      </c>
      <c r="C21" s="129" t="s">
        <v>923</v>
      </c>
      <c r="D21" s="120" t="s">
        <v>1681</v>
      </c>
      <c r="E21" s="120" t="s">
        <v>1580</v>
      </c>
      <c r="F21" s="120" t="s">
        <v>1699</v>
      </c>
      <c r="G21" s="121">
        <v>1E-3</v>
      </c>
      <c r="I21" s="119">
        <v>6.18</v>
      </c>
      <c r="J21" s="122">
        <v>9.6947956885999993</v>
      </c>
      <c r="K21" s="123">
        <v>41646.4329</v>
      </c>
      <c r="L21" s="123">
        <v>65332.307139999997</v>
      </c>
      <c r="M21" s="122">
        <v>57.402185652</v>
      </c>
      <c r="N21" s="123">
        <v>6738.9049999999997</v>
      </c>
      <c r="O21" s="123">
        <v>0</v>
      </c>
      <c r="P21" s="124" t="s">
        <v>222</v>
      </c>
      <c r="R21" s="125">
        <v>0.63745541406994188</v>
      </c>
      <c r="S21" s="126">
        <v>1.1299999999999999</v>
      </c>
      <c r="T21" s="126">
        <v>0.09</v>
      </c>
      <c r="U21" s="124">
        <v>0.16073968706</v>
      </c>
      <c r="V21" s="124">
        <v>0.17475728155339809</v>
      </c>
      <c r="X21" s="124">
        <v>-9.2458637937999993E-2</v>
      </c>
      <c r="Y21" s="124">
        <v>-7.2935999540999996E-2</v>
      </c>
      <c r="Z21" s="124">
        <v>3.0944567134000001E-2</v>
      </c>
      <c r="AA21" s="59"/>
      <c r="AB21" s="38">
        <v>0.8028223449255979</v>
      </c>
      <c r="AC21" s="113">
        <v>0.16930690750684196</v>
      </c>
      <c r="AD21" s="37">
        <v>14</v>
      </c>
      <c r="AE21" s="37" t="s">
        <v>923</v>
      </c>
      <c r="AF21" s="38">
        <v>0.63745541406994188</v>
      </c>
      <c r="AG21" s="37">
        <v>14</v>
      </c>
      <c r="AH21" s="37" t="s">
        <v>982</v>
      </c>
      <c r="AI21" s="113">
        <v>0.16196319018404909</v>
      </c>
      <c r="AJ21" s="118"/>
    </row>
    <row r="22" spans="1:36" ht="16.2" customHeight="1" x14ac:dyDescent="0.3">
      <c r="A22" s="37" t="e">
        <v>#VALUE!</v>
      </c>
      <c r="B22" s="37" t="e">
        <v>#VALUE!</v>
      </c>
      <c r="C22" s="128" t="s">
        <v>900</v>
      </c>
      <c r="D22" s="66" t="s">
        <v>1679</v>
      </c>
      <c r="E22" s="66" t="s">
        <v>1691</v>
      </c>
      <c r="F22" s="66" t="s">
        <v>1696</v>
      </c>
      <c r="G22" s="70">
        <v>8.2000000000000007E-3</v>
      </c>
      <c r="I22" s="7" t="s">
        <v>222</v>
      </c>
      <c r="J22" s="13">
        <v>181.47822012</v>
      </c>
      <c r="K22" s="15">
        <v>191254.5</v>
      </c>
      <c r="L22" s="15">
        <v>281291.24118000001</v>
      </c>
      <c r="M22" s="13">
        <v>1.2687521739000001</v>
      </c>
      <c r="N22" s="15" t="e">
        <v>#N/A</v>
      </c>
      <c r="O22" s="15">
        <v>0</v>
      </c>
      <c r="P22" s="8" t="s">
        <v>222</v>
      </c>
      <c r="R22" s="17" t="s">
        <v>222</v>
      </c>
      <c r="S22" s="10">
        <v>4.3195785200000003</v>
      </c>
      <c r="T22" s="10">
        <v>0</v>
      </c>
      <c r="U22" s="8">
        <v>3.3227527076999996E-2</v>
      </c>
      <c r="V22" s="8" t="s">
        <v>222</v>
      </c>
      <c r="X22" s="8" t="s">
        <v>222</v>
      </c>
      <c r="Y22" s="8">
        <v>-2.3382230505999999E-2</v>
      </c>
      <c r="Z22" s="8">
        <v>-1.5869786125E-2</v>
      </c>
      <c r="AA22" s="59"/>
      <c r="AB22" s="38">
        <v>0.8028223449255979</v>
      </c>
      <c r="AC22" s="113">
        <v>0.16930690750684196</v>
      </c>
      <c r="AD22" s="37">
        <v>15</v>
      </c>
      <c r="AE22" s="37" t="s">
        <v>944</v>
      </c>
      <c r="AF22" s="38">
        <v>0.59892470093586836</v>
      </c>
      <c r="AG22" s="37">
        <v>15</v>
      </c>
      <c r="AH22" s="37" t="s">
        <v>996</v>
      </c>
      <c r="AI22" s="113">
        <v>0.16163793103448276</v>
      </c>
      <c r="AJ22" s="118"/>
    </row>
    <row r="23" spans="1:36" ht="16.2" customHeight="1" x14ac:dyDescent="0.3">
      <c r="A23" s="37">
        <v>1</v>
      </c>
      <c r="B23" s="37">
        <v>15</v>
      </c>
      <c r="C23" s="129" t="s">
        <v>944</v>
      </c>
      <c r="D23" s="120" t="s">
        <v>1680</v>
      </c>
      <c r="E23" s="120" t="s">
        <v>1580</v>
      </c>
      <c r="F23" s="120" t="s">
        <v>1698</v>
      </c>
      <c r="G23" s="121">
        <v>1.1299999999999999E-2</v>
      </c>
      <c r="I23" s="119">
        <v>57.6</v>
      </c>
      <c r="J23" s="122">
        <v>96.172356742000005</v>
      </c>
      <c r="K23" s="123">
        <v>123335.8848</v>
      </c>
      <c r="L23" s="123">
        <v>205928.86653</v>
      </c>
      <c r="M23" s="122">
        <v>277.60993087000003</v>
      </c>
      <c r="N23" s="123">
        <v>2141.248</v>
      </c>
      <c r="O23" s="123">
        <v>0</v>
      </c>
      <c r="P23" s="124" t="s">
        <v>222</v>
      </c>
      <c r="R23" s="125">
        <v>0.59892470093586836</v>
      </c>
      <c r="S23" s="126">
        <v>11.5</v>
      </c>
      <c r="T23" s="126">
        <v>1</v>
      </c>
      <c r="U23" s="124">
        <v>0.16083916084</v>
      </c>
      <c r="V23" s="124">
        <v>0.20833333333333331</v>
      </c>
      <c r="X23" s="124">
        <v>-1.8739352641E-2</v>
      </c>
      <c r="Y23" s="124">
        <v>-0.15467617906</v>
      </c>
      <c r="Z23" s="124">
        <v>-4.6783318659999996E-2</v>
      </c>
      <c r="AA23" s="59"/>
      <c r="AB23" s="38">
        <v>0.8028223449255979</v>
      </c>
      <c r="AC23" s="113">
        <v>0.16930690750684196</v>
      </c>
      <c r="AD23" s="37">
        <v>16</v>
      </c>
      <c r="AE23" s="37" t="s">
        <v>963</v>
      </c>
      <c r="AF23" s="38">
        <v>0.55907993460266336</v>
      </c>
      <c r="AG23" s="37">
        <v>16</v>
      </c>
      <c r="AH23" s="37" t="s">
        <v>1047</v>
      </c>
      <c r="AI23" s="113">
        <v>0.14860681114551083</v>
      </c>
      <c r="AJ23" s="118"/>
    </row>
    <row r="24" spans="1:36" ht="16.2" customHeight="1" x14ac:dyDescent="0.3">
      <c r="A24" s="37">
        <v>18</v>
      </c>
      <c r="B24" s="37">
        <v>17</v>
      </c>
      <c r="C24" s="128" t="s">
        <v>978</v>
      </c>
      <c r="D24" s="66" t="s">
        <v>1686</v>
      </c>
      <c r="E24" s="66" t="s">
        <v>1702</v>
      </c>
      <c r="F24" s="66" t="s">
        <v>1705</v>
      </c>
      <c r="G24" s="70" t="s">
        <v>1706</v>
      </c>
      <c r="I24" s="7">
        <v>12</v>
      </c>
      <c r="J24" s="13">
        <v>23.493008595999999</v>
      </c>
      <c r="K24" s="15">
        <v>2979.0239999999999</v>
      </c>
      <c r="L24" s="15">
        <v>5832.1863700000004</v>
      </c>
      <c r="M24" s="13">
        <v>0.33892086957000001</v>
      </c>
      <c r="N24" s="15" t="e">
        <v>#N/A</v>
      </c>
      <c r="O24" s="15">
        <v>0</v>
      </c>
      <c r="P24" s="8" t="s">
        <v>222</v>
      </c>
      <c r="R24" s="17">
        <v>0.51079026132239025</v>
      </c>
      <c r="S24" s="10">
        <v>1.47</v>
      </c>
      <c r="T24" s="10">
        <v>0.1</v>
      </c>
      <c r="U24" s="8">
        <v>0.12138728323</v>
      </c>
      <c r="V24" s="8">
        <v>0.10000000000000002</v>
      </c>
      <c r="X24" s="8">
        <v>-0.19408999328000001</v>
      </c>
      <c r="Y24" s="8">
        <v>-0.26187504320999999</v>
      </c>
      <c r="Z24" s="8">
        <v>9.6021278006999999E-2</v>
      </c>
      <c r="AA24" s="59"/>
      <c r="AB24" s="38">
        <v>0.8028223449255979</v>
      </c>
      <c r="AC24" s="113">
        <v>0.16930690750684196</v>
      </c>
      <c r="AD24" s="37">
        <v>17</v>
      </c>
      <c r="AE24" s="37" t="s">
        <v>978</v>
      </c>
      <c r="AF24" s="38">
        <v>0.51079026132239025</v>
      </c>
      <c r="AG24" s="37">
        <v>17</v>
      </c>
      <c r="AH24" s="37" t="s">
        <v>992</v>
      </c>
      <c r="AI24" s="113">
        <v>0.13793103448275862</v>
      </c>
      <c r="AJ24" s="1"/>
    </row>
    <row r="25" spans="1:36" ht="16.2" customHeight="1" x14ac:dyDescent="0.3">
      <c r="A25" s="37">
        <v>8</v>
      </c>
      <c r="B25" s="37">
        <v>18</v>
      </c>
      <c r="C25" s="129" t="s">
        <v>1060</v>
      </c>
      <c r="D25" s="120" t="s">
        <v>1677</v>
      </c>
      <c r="E25" s="120" t="s">
        <v>725</v>
      </c>
      <c r="F25" s="120" t="s">
        <v>1693</v>
      </c>
      <c r="G25" s="121">
        <v>1.2999999999999999E-2</v>
      </c>
      <c r="I25" s="119">
        <v>51.32</v>
      </c>
      <c r="J25" s="122">
        <v>101.98538151</v>
      </c>
      <c r="K25" s="123">
        <v>235759.92308000001</v>
      </c>
      <c r="L25" s="123">
        <v>468512.58186999999</v>
      </c>
      <c r="M25" s="122">
        <v>741.07873739000001</v>
      </c>
      <c r="N25" s="123" t="e">
        <v>#N/A</v>
      </c>
      <c r="O25" s="123">
        <v>0</v>
      </c>
      <c r="P25" s="124" t="s">
        <v>222</v>
      </c>
      <c r="R25" s="125">
        <v>0.50320937412944722</v>
      </c>
      <c r="S25" s="126">
        <v>11.4</v>
      </c>
      <c r="T25" s="126">
        <v>0.75</v>
      </c>
      <c r="U25" s="124">
        <v>0.18536585366</v>
      </c>
      <c r="V25" s="124">
        <v>0.17537022603273578</v>
      </c>
      <c r="X25" s="124">
        <v>-0.10248338579000001</v>
      </c>
      <c r="Y25" s="124">
        <v>-0.10274633210999999</v>
      </c>
      <c r="Z25" s="124">
        <v>1.8462308435000002E-4</v>
      </c>
      <c r="AA25" s="59"/>
      <c r="AB25" s="38">
        <v>0.8028223449255979</v>
      </c>
      <c r="AC25" s="113">
        <v>0.16930690750684196</v>
      </c>
      <c r="AD25" s="37">
        <v>18</v>
      </c>
      <c r="AE25" s="37" t="s">
        <v>1060</v>
      </c>
      <c r="AF25" s="38">
        <v>0.50320937412944722</v>
      </c>
      <c r="AG25" s="37">
        <v>18</v>
      </c>
      <c r="AH25" s="37" t="s">
        <v>978</v>
      </c>
      <c r="AI25" s="113">
        <v>0.10000000000000002</v>
      </c>
      <c r="AJ25" s="1"/>
    </row>
    <row r="26" spans="1:36" ht="16.2" customHeight="1" x14ac:dyDescent="0.3">
      <c r="A26" s="37">
        <v>10</v>
      </c>
      <c r="B26" s="37">
        <v>16</v>
      </c>
      <c r="C26" s="128" t="s">
        <v>963</v>
      </c>
      <c r="D26" s="66" t="s">
        <v>1678</v>
      </c>
      <c r="E26" s="66" t="s">
        <v>1694</v>
      </c>
      <c r="F26" s="66" t="s">
        <v>1695</v>
      </c>
      <c r="G26" s="70">
        <v>1.15E-2</v>
      </c>
      <c r="I26" s="7">
        <v>47.6</v>
      </c>
      <c r="J26" s="13">
        <v>85.139882607000004</v>
      </c>
      <c r="K26" s="15">
        <v>83341.173999999999</v>
      </c>
      <c r="L26" s="15">
        <v>149068.44055999999</v>
      </c>
      <c r="M26" s="13">
        <v>190.07744912999999</v>
      </c>
      <c r="N26" s="15" t="e">
        <v>#N/A</v>
      </c>
      <c r="O26" s="15">
        <v>0</v>
      </c>
      <c r="P26" s="8" t="s">
        <v>222</v>
      </c>
      <c r="R26" s="17">
        <v>0.55907993460266336</v>
      </c>
      <c r="S26" s="10">
        <v>8.14</v>
      </c>
      <c r="T26" s="10">
        <v>0.68</v>
      </c>
      <c r="U26" s="8">
        <v>0.15951401135999999</v>
      </c>
      <c r="V26" s="8">
        <v>0.17142857142857143</v>
      </c>
      <c r="X26" s="8">
        <v>-4.1577920076000002E-2</v>
      </c>
      <c r="Y26" s="8">
        <v>-2.2174865899000002E-3</v>
      </c>
      <c r="Z26" s="8">
        <v>8.8767230095999988E-2</v>
      </c>
      <c r="AA26" s="59"/>
      <c r="AB26" s="38">
        <v>0.8028223449255979</v>
      </c>
      <c r="AC26" s="113">
        <v>0.16930690750684196</v>
      </c>
      <c r="AD26" s="37">
        <v>19</v>
      </c>
      <c r="AE26" s="37" t="e">
        <v>#N/A</v>
      </c>
      <c r="AF26" s="38" t="e">
        <v>#N/A</v>
      </c>
      <c r="AG26" s="37">
        <v>19</v>
      </c>
      <c r="AH26" s="37" t="e">
        <v>#N/A</v>
      </c>
      <c r="AI26" s="113" t="e">
        <v>#N/A</v>
      </c>
      <c r="AJ26" s="1"/>
    </row>
    <row r="27" spans="1:36" ht="13.8" x14ac:dyDescent="0.3">
      <c r="C27" s="106"/>
      <c r="D27" s="106"/>
      <c r="E27" s="106"/>
      <c r="F27" s="106"/>
      <c r="G27" s="107"/>
      <c r="I27" s="108"/>
      <c r="J27" s="108"/>
      <c r="K27" s="106"/>
      <c r="L27" s="106"/>
      <c r="M27" s="106"/>
      <c r="N27" s="106"/>
      <c r="O27" s="106"/>
      <c r="P27" s="106"/>
      <c r="R27" s="109"/>
      <c r="S27" s="106"/>
      <c r="T27" s="106"/>
      <c r="U27" s="110"/>
      <c r="V27" s="110"/>
      <c r="X27" s="110"/>
      <c r="Y27" s="110"/>
      <c r="Z27" s="110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verticalDpi="0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H16" sqref="H16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2:25" ht="26.1" customHeight="1" x14ac:dyDescent="0.3">
      <c r="B1" s="130"/>
      <c r="C1" s="116"/>
      <c r="D1" s="116"/>
      <c r="E1" s="116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2:25" ht="26.1" customHeight="1" x14ac:dyDescent="0.3">
      <c r="B2" s="130"/>
      <c r="C2" s="116"/>
      <c r="D2" s="116"/>
      <c r="E2" s="116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2:25" x14ac:dyDescent="0.3">
      <c r="B3" s="130"/>
      <c r="C3" s="116"/>
      <c r="D3" s="116"/>
      <c r="E3" s="116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2:25" ht="3" customHeight="1" x14ac:dyDescent="0.3"/>
    <row r="5" spans="2:25" s="2" customFormat="1" ht="17.399999999999999" customHeight="1" x14ac:dyDescent="0.3">
      <c r="B5" s="219" t="s">
        <v>1</v>
      </c>
      <c r="C5" s="219"/>
      <c r="D5" s="219"/>
      <c r="E5" s="219"/>
      <c r="F5" s="219"/>
      <c r="G5" s="1"/>
      <c r="H5" s="219" t="s">
        <v>706</v>
      </c>
      <c r="I5" s="219"/>
      <c r="J5" s="219"/>
      <c r="K5" s="219"/>
      <c r="L5" s="219"/>
      <c r="M5" s="219"/>
      <c r="N5" s="219"/>
      <c r="O5" s="219"/>
      <c r="P5" s="3"/>
      <c r="Q5" s="219" t="s">
        <v>7</v>
      </c>
      <c r="R5" s="219"/>
      <c r="S5" s="219"/>
      <c r="T5" s="219"/>
      <c r="U5" s="219"/>
      <c r="V5" s="1"/>
      <c r="W5" s="219" t="s">
        <v>227</v>
      </c>
      <c r="X5" s="219"/>
      <c r="Y5" s="219"/>
    </row>
    <row r="6" spans="2:25" ht="14.4" x14ac:dyDescent="0.3">
      <c r="B6" s="184"/>
      <c r="C6" s="185"/>
      <c r="D6" s="185"/>
      <c r="E6" s="185"/>
      <c r="F6" s="107"/>
      <c r="H6" s="108"/>
      <c r="I6" s="108"/>
      <c r="J6" s="106"/>
      <c r="K6" s="106"/>
      <c r="L6" s="106"/>
      <c r="M6" s="106"/>
      <c r="N6" s="106"/>
      <c r="O6" s="106"/>
      <c r="P6" s="3"/>
      <c r="Q6" s="106"/>
      <c r="R6" s="106"/>
      <c r="S6" s="106"/>
      <c r="T6" s="110">
        <v>0.13651893088873684</v>
      </c>
      <c r="U6" s="110">
        <v>0.21610543470505483</v>
      </c>
      <c r="W6" s="110">
        <v>-1.3379747104178949E-2</v>
      </c>
      <c r="X6" s="110">
        <v>3.5653772216542111E-2</v>
      </c>
      <c r="Y6" s="110">
        <v>0.10796466591457894</v>
      </c>
    </row>
    <row r="7" spans="2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233</v>
      </c>
      <c r="I7" s="58" t="s">
        <v>646</v>
      </c>
      <c r="J7" s="56" t="s">
        <v>232</v>
      </c>
      <c r="K7" s="56" t="s">
        <v>688</v>
      </c>
      <c r="L7" s="56" t="s">
        <v>231</v>
      </c>
      <c r="M7" s="56" t="s">
        <v>689</v>
      </c>
      <c r="N7" s="56" t="s">
        <v>289</v>
      </c>
      <c r="O7" s="56" t="s">
        <v>11</v>
      </c>
      <c r="P7" s="3"/>
      <c r="Q7" s="56" t="s">
        <v>6</v>
      </c>
      <c r="R7" s="56" t="s">
        <v>690</v>
      </c>
      <c r="S7" s="56" t="s">
        <v>691</v>
      </c>
      <c r="T7" s="56" t="s">
        <v>8</v>
      </c>
      <c r="U7" s="56" t="s">
        <v>9</v>
      </c>
      <c r="V7" s="1"/>
      <c r="W7" s="56" t="s">
        <v>228</v>
      </c>
      <c r="X7" s="56" t="s">
        <v>229</v>
      </c>
      <c r="Y7" s="56" t="s">
        <v>230</v>
      </c>
    </row>
    <row r="8" spans="2:25" ht="16.8" customHeight="1" x14ac:dyDescent="0.3">
      <c r="B8" s="128" t="s">
        <v>1075</v>
      </c>
      <c r="C8" s="66" t="s">
        <v>1651</v>
      </c>
      <c r="D8" s="66" t="s">
        <v>172</v>
      </c>
      <c r="E8" s="66" t="s">
        <v>173</v>
      </c>
      <c r="F8" s="70">
        <v>1.1299999999999999E-2</v>
      </c>
      <c r="H8" s="7">
        <v>112.75</v>
      </c>
      <c r="I8" s="13" t="s">
        <v>222</v>
      </c>
      <c r="J8" s="15" t="s">
        <v>222</v>
      </c>
      <c r="K8" s="15" t="s">
        <v>222</v>
      </c>
      <c r="L8" s="13">
        <v>4673.4052695999999</v>
      </c>
      <c r="M8" s="15" t="e">
        <v>#N/A</v>
      </c>
      <c r="N8" s="15">
        <v>0</v>
      </c>
      <c r="O8" s="8" t="s">
        <v>222</v>
      </c>
      <c r="P8" s="3"/>
      <c r="Q8" s="17" t="s">
        <v>222</v>
      </c>
      <c r="R8" s="10">
        <v>15.88</v>
      </c>
      <c r="S8" s="10">
        <v>1</v>
      </c>
      <c r="T8" s="8">
        <v>0.13346780971</v>
      </c>
      <c r="U8" s="8">
        <v>0.10643015521064302</v>
      </c>
      <c r="W8" s="8">
        <v>-3.5500427715999996E-2</v>
      </c>
      <c r="X8" s="8">
        <v>-6.7277959856999997E-2</v>
      </c>
      <c r="Y8" s="8">
        <v>7.5500519560999999E-2</v>
      </c>
    </row>
    <row r="9" spans="2:25" ht="16.8" customHeight="1" x14ac:dyDescent="0.3">
      <c r="B9" s="5" t="s">
        <v>1081</v>
      </c>
      <c r="C9" s="65" t="s">
        <v>1652</v>
      </c>
      <c r="D9" s="65" t="s">
        <v>176</v>
      </c>
      <c r="E9" s="65" t="s">
        <v>176</v>
      </c>
      <c r="F9" s="68">
        <v>7.4999999999999997E-3</v>
      </c>
      <c r="H9" s="1">
        <v>68.34</v>
      </c>
      <c r="I9" s="12" t="s">
        <v>222</v>
      </c>
      <c r="J9" s="14" t="s">
        <v>222</v>
      </c>
      <c r="K9" s="14" t="s">
        <v>222</v>
      </c>
      <c r="L9" s="12">
        <v>1915.2555070000001</v>
      </c>
      <c r="M9" s="14" t="e">
        <v>#N/A</v>
      </c>
      <c r="N9" s="14">
        <v>0</v>
      </c>
      <c r="O9" s="6" t="s">
        <v>222</v>
      </c>
      <c r="P9" s="3"/>
      <c r="Q9" s="16" t="s">
        <v>222</v>
      </c>
      <c r="R9" s="9">
        <v>9.5500000000000007</v>
      </c>
      <c r="S9" s="9">
        <v>0.85</v>
      </c>
      <c r="T9" s="6">
        <v>0.13186964926</v>
      </c>
      <c r="U9" s="6">
        <v>0.14925373134328357</v>
      </c>
      <c r="W9" s="6">
        <v>-1.3921387967000001E-2</v>
      </c>
      <c r="X9" s="6">
        <v>2.6322057026999999E-2</v>
      </c>
      <c r="Y9" s="6">
        <v>7.4562210192999995E-2</v>
      </c>
    </row>
    <row r="10" spans="2:25" s="7" customFormat="1" ht="16.8" customHeight="1" x14ac:dyDescent="0.3">
      <c r="B10" s="128" t="s">
        <v>1126</v>
      </c>
      <c r="C10" s="66" t="s">
        <v>1653</v>
      </c>
      <c r="D10" s="66" t="s">
        <v>176</v>
      </c>
      <c r="E10" s="66" t="s">
        <v>1707</v>
      </c>
      <c r="F10" s="70">
        <v>6.0000000000000001E-3</v>
      </c>
      <c r="G10" s="1"/>
      <c r="H10" s="7">
        <v>61.7</v>
      </c>
      <c r="I10" s="13" t="s">
        <v>222</v>
      </c>
      <c r="J10" s="15" t="s">
        <v>222</v>
      </c>
      <c r="K10" s="15" t="s">
        <v>222</v>
      </c>
      <c r="L10" s="13">
        <v>865.90978390999999</v>
      </c>
      <c r="M10" s="15" t="e">
        <v>#N/A</v>
      </c>
      <c r="N10" s="15">
        <v>0</v>
      </c>
      <c r="O10" s="8" t="s">
        <v>222</v>
      </c>
      <c r="P10" s="3"/>
      <c r="Q10" s="17" t="s">
        <v>222</v>
      </c>
      <c r="R10" s="10">
        <v>30.14</v>
      </c>
      <c r="S10" s="10">
        <v>0</v>
      </c>
      <c r="T10" s="8">
        <v>0.38690629012</v>
      </c>
      <c r="U10" s="8">
        <v>0</v>
      </c>
      <c r="V10" s="1"/>
      <c r="W10" s="8">
        <v>2.7628798962000003E-3</v>
      </c>
      <c r="X10" s="8">
        <v>0.18209604817</v>
      </c>
      <c r="Y10" s="8">
        <v>0.20065453122000002</v>
      </c>
    </row>
    <row r="11" spans="2:25" s="119" customFormat="1" ht="16.8" customHeight="1" x14ac:dyDescent="0.3">
      <c r="B11" s="129" t="s">
        <v>1100</v>
      </c>
      <c r="C11" s="120" t="s">
        <v>1654</v>
      </c>
      <c r="D11" s="120" t="s">
        <v>176</v>
      </c>
      <c r="E11" s="120" t="s">
        <v>176</v>
      </c>
      <c r="F11" s="121">
        <v>1.0999999999999999E-2</v>
      </c>
      <c r="G11" s="1"/>
      <c r="H11" s="119">
        <v>35.35</v>
      </c>
      <c r="I11" s="122" t="s">
        <v>222</v>
      </c>
      <c r="J11" s="123" t="s">
        <v>222</v>
      </c>
      <c r="K11" s="123" t="s">
        <v>222</v>
      </c>
      <c r="L11" s="122">
        <v>503.12147217</v>
      </c>
      <c r="M11" s="123" t="e">
        <v>#N/A</v>
      </c>
      <c r="N11" s="123">
        <v>0</v>
      </c>
      <c r="O11" s="124" t="s">
        <v>222</v>
      </c>
      <c r="P11" s="3"/>
      <c r="Q11" s="125" t="s">
        <v>222</v>
      </c>
      <c r="R11" s="126">
        <v>13.685</v>
      </c>
      <c r="S11" s="126">
        <v>7.2850000000000001</v>
      </c>
      <c r="T11" s="124">
        <v>0.3508974359</v>
      </c>
      <c r="U11" s="124">
        <v>2.4729844413012732</v>
      </c>
      <c r="V11" s="1"/>
      <c r="W11" s="124">
        <v>0.17480238516999999</v>
      </c>
      <c r="X11" s="124">
        <v>0.11708534693</v>
      </c>
      <c r="Y11" s="124">
        <v>0.29746946857000001</v>
      </c>
    </row>
    <row r="12" spans="2:25" s="7" customFormat="1" ht="16.8" customHeight="1" x14ac:dyDescent="0.3">
      <c r="B12" s="128" t="s">
        <v>1079</v>
      </c>
      <c r="C12" s="66" t="s">
        <v>1655</v>
      </c>
      <c r="D12" s="66" t="s">
        <v>176</v>
      </c>
      <c r="E12" s="66" t="s">
        <v>198</v>
      </c>
      <c r="F12" s="70">
        <v>0.01</v>
      </c>
      <c r="G12" s="1"/>
      <c r="H12" s="7">
        <v>81.900000000000006</v>
      </c>
      <c r="I12" s="13" t="s">
        <v>222</v>
      </c>
      <c r="J12" s="15" t="s">
        <v>222</v>
      </c>
      <c r="K12" s="15" t="s">
        <v>222</v>
      </c>
      <c r="L12" s="13">
        <v>2319.2756235000002</v>
      </c>
      <c r="M12" s="15" t="e">
        <v>#N/A</v>
      </c>
      <c r="N12" s="15">
        <v>0</v>
      </c>
      <c r="O12" s="8" t="s">
        <v>222</v>
      </c>
      <c r="P12" s="3"/>
      <c r="Q12" s="17" t="s">
        <v>222</v>
      </c>
      <c r="R12" s="10">
        <v>13.05</v>
      </c>
      <c r="S12" s="10">
        <v>1.1499999999999999</v>
      </c>
      <c r="T12" s="8">
        <v>0.16131025957999998</v>
      </c>
      <c r="U12" s="8">
        <v>0.16849816849816848</v>
      </c>
      <c r="V12" s="1"/>
      <c r="W12" s="8">
        <v>-4.1924295597999997E-2</v>
      </c>
      <c r="X12" s="8">
        <v>3.6045658519999996E-2</v>
      </c>
      <c r="Y12" s="8">
        <v>0.17733016038999999</v>
      </c>
    </row>
    <row r="13" spans="2:25" s="119" customFormat="1" ht="16.8" customHeight="1" x14ac:dyDescent="0.3">
      <c r="B13" s="129" t="s">
        <v>1153</v>
      </c>
      <c r="C13" s="120" t="s">
        <v>1656</v>
      </c>
      <c r="D13" s="120" t="s">
        <v>176</v>
      </c>
      <c r="E13" s="120" t="s">
        <v>1704</v>
      </c>
      <c r="F13" s="121">
        <v>0.01</v>
      </c>
      <c r="G13" s="1"/>
      <c r="H13" s="119">
        <v>94.05</v>
      </c>
      <c r="I13" s="122" t="s">
        <v>222</v>
      </c>
      <c r="J13" s="123" t="s">
        <v>222</v>
      </c>
      <c r="K13" s="123" t="s">
        <v>222</v>
      </c>
      <c r="L13" s="122">
        <v>3865.3363674000002</v>
      </c>
      <c r="M13" s="123" t="e">
        <v>#N/A</v>
      </c>
      <c r="N13" s="123">
        <v>0</v>
      </c>
      <c r="O13" s="124" t="s">
        <v>222</v>
      </c>
      <c r="P13" s="3"/>
      <c r="Q13" s="125" t="s">
        <v>222</v>
      </c>
      <c r="R13" s="126">
        <v>10</v>
      </c>
      <c r="S13" s="126">
        <v>0.75</v>
      </c>
      <c r="T13" s="124">
        <v>0.10356255178</v>
      </c>
      <c r="U13" s="124">
        <v>9.569377990430622E-2</v>
      </c>
      <c r="V13" s="1"/>
      <c r="W13" s="124">
        <v>-2.4377593360000002E-2</v>
      </c>
      <c r="X13" s="124">
        <v>-3.4731463369000001E-2</v>
      </c>
      <c r="Y13" s="124">
        <v>7.5467930261000002E-2</v>
      </c>
    </row>
    <row r="14" spans="2:25" s="7" customFormat="1" ht="16.8" customHeight="1" x14ac:dyDescent="0.3">
      <c r="B14" s="128" t="s">
        <v>1074</v>
      </c>
      <c r="C14" s="66" t="s">
        <v>1657</v>
      </c>
      <c r="D14" s="66" t="s">
        <v>172</v>
      </c>
      <c r="E14" s="66" t="s">
        <v>1708</v>
      </c>
      <c r="F14" s="70">
        <v>8.5000000000000006E-3</v>
      </c>
      <c r="G14" s="1"/>
      <c r="H14" s="7">
        <v>89.5</v>
      </c>
      <c r="I14" s="13" t="s">
        <v>222</v>
      </c>
      <c r="J14" s="15" t="s">
        <v>222</v>
      </c>
      <c r="K14" s="15" t="s">
        <v>222</v>
      </c>
      <c r="L14" s="13">
        <v>2050.3372399999998</v>
      </c>
      <c r="M14" s="15" t="e">
        <v>#N/A</v>
      </c>
      <c r="N14" s="15">
        <v>0</v>
      </c>
      <c r="O14" s="8" t="s">
        <v>222</v>
      </c>
      <c r="P14" s="3"/>
      <c r="Q14" s="17" t="s">
        <v>222</v>
      </c>
      <c r="R14" s="10">
        <v>10.98</v>
      </c>
      <c r="S14" s="10">
        <v>0.9</v>
      </c>
      <c r="T14" s="8">
        <v>0.11641221374000001</v>
      </c>
      <c r="U14" s="8">
        <v>0.12067039106145253</v>
      </c>
      <c r="V14" s="1"/>
      <c r="W14" s="8">
        <v>-3.3477321814000004E-2</v>
      </c>
      <c r="X14" s="8">
        <v>-3.2459095028999997E-2</v>
      </c>
      <c r="Y14" s="8">
        <v>6.2158533789000006E-2</v>
      </c>
    </row>
    <row r="15" spans="2:25" s="119" customFormat="1" ht="16.8" customHeight="1" x14ac:dyDescent="0.3">
      <c r="B15" s="129" t="s">
        <v>1129</v>
      </c>
      <c r="C15" s="120" t="s">
        <v>1658</v>
      </c>
      <c r="D15" s="120" t="s">
        <v>176</v>
      </c>
      <c r="E15" s="120" t="s">
        <v>1709</v>
      </c>
      <c r="F15" s="121">
        <v>1.0999999999999999E-2</v>
      </c>
      <c r="G15" s="1"/>
      <c r="H15" s="119">
        <v>84.32</v>
      </c>
      <c r="I15" s="122" t="s">
        <v>222</v>
      </c>
      <c r="J15" s="123" t="s">
        <v>222</v>
      </c>
      <c r="K15" s="123" t="s">
        <v>222</v>
      </c>
      <c r="L15" s="122">
        <v>132.24600261000001</v>
      </c>
      <c r="M15" s="123" t="e">
        <v>#N/A</v>
      </c>
      <c r="N15" s="123">
        <v>0</v>
      </c>
      <c r="O15" s="124" t="s">
        <v>222</v>
      </c>
      <c r="P15" s="3"/>
      <c r="Q15" s="125" t="s">
        <v>222</v>
      </c>
      <c r="R15" s="126">
        <v>11.25</v>
      </c>
      <c r="S15" s="126">
        <v>1</v>
      </c>
      <c r="T15" s="124">
        <v>0.12228260869</v>
      </c>
      <c r="U15" s="124">
        <v>0.14231499051233398</v>
      </c>
      <c r="V15" s="1"/>
      <c r="W15" s="124">
        <v>-2.1301775149999997E-3</v>
      </c>
      <c r="X15" s="124">
        <v>0.14703006614</v>
      </c>
      <c r="Y15" s="124">
        <v>4.8508454898E-2</v>
      </c>
    </row>
    <row r="16" spans="2:25" s="7" customFormat="1" ht="16.8" customHeight="1" x14ac:dyDescent="0.3">
      <c r="B16" s="128" t="s">
        <v>1132</v>
      </c>
      <c r="C16" s="66" t="s">
        <v>1659</v>
      </c>
      <c r="D16" s="66" t="s">
        <v>176</v>
      </c>
      <c r="E16" s="66" t="s">
        <v>1710</v>
      </c>
      <c r="F16" s="70">
        <v>1.4999999999999999E-2</v>
      </c>
      <c r="G16" s="1"/>
      <c r="H16" s="7">
        <v>48.11</v>
      </c>
      <c r="I16" s="13" t="s">
        <v>222</v>
      </c>
      <c r="J16" s="15" t="s">
        <v>222</v>
      </c>
      <c r="K16" s="15" t="s">
        <v>222</v>
      </c>
      <c r="L16" s="13">
        <v>338.24892564999999</v>
      </c>
      <c r="M16" s="15" t="e">
        <v>#N/A</v>
      </c>
      <c r="N16" s="15">
        <v>0</v>
      </c>
      <c r="O16" s="8" t="s">
        <v>222</v>
      </c>
      <c r="P16" s="3"/>
      <c r="Q16" s="17" t="s">
        <v>222</v>
      </c>
      <c r="R16" s="10">
        <v>2.7</v>
      </c>
      <c r="S16" s="10">
        <v>0.25</v>
      </c>
      <c r="T16" s="8">
        <v>6.6176470587999997E-2</v>
      </c>
      <c r="U16" s="8">
        <v>6.2357098316358349E-2</v>
      </c>
      <c r="V16" s="1"/>
      <c r="W16" s="8">
        <v>-1.5752864158E-2</v>
      </c>
      <c r="X16" s="8">
        <v>0.11386158038999999</v>
      </c>
      <c r="Y16" s="8">
        <v>0.25103216032999998</v>
      </c>
    </row>
    <row r="17" spans="2:25" s="119" customFormat="1" ht="16.8" customHeight="1" x14ac:dyDescent="0.3">
      <c r="B17" s="129" t="s">
        <v>1138</v>
      </c>
      <c r="C17" s="120" t="s">
        <v>1660</v>
      </c>
      <c r="D17" s="120" t="s">
        <v>1711</v>
      </c>
      <c r="E17" s="120" t="s">
        <v>1692</v>
      </c>
      <c r="F17" s="121">
        <v>9.4999999999999998E-3</v>
      </c>
      <c r="G17" s="1"/>
      <c r="H17" s="119">
        <v>48.89</v>
      </c>
      <c r="I17" s="122" t="s">
        <v>222</v>
      </c>
      <c r="J17" s="123" t="s">
        <v>222</v>
      </c>
      <c r="K17" s="123" t="s">
        <v>222</v>
      </c>
      <c r="L17" s="122">
        <v>94.267550869000004</v>
      </c>
      <c r="M17" s="123" t="e">
        <v>#N/A</v>
      </c>
      <c r="N17" s="123">
        <v>0</v>
      </c>
      <c r="O17" s="124" t="s">
        <v>222</v>
      </c>
      <c r="P17" s="3"/>
      <c r="Q17" s="125" t="s">
        <v>222</v>
      </c>
      <c r="R17" s="126">
        <v>7.5</v>
      </c>
      <c r="S17" s="126">
        <v>0.75</v>
      </c>
      <c r="T17" s="124">
        <v>0.13761467889000001</v>
      </c>
      <c r="U17" s="124">
        <v>0.18408672530169767</v>
      </c>
      <c r="V17" s="1"/>
      <c r="W17" s="124">
        <v>1.1587006E-2</v>
      </c>
      <c r="X17" s="124">
        <v>0.16803077838</v>
      </c>
      <c r="Y17" s="124">
        <v>4.1548098054000004E-2</v>
      </c>
    </row>
    <row r="18" spans="2:25" s="7" customFormat="1" ht="16.8" customHeight="1" x14ac:dyDescent="0.3">
      <c r="B18" s="128" t="s">
        <v>1135</v>
      </c>
      <c r="C18" s="66" t="s">
        <v>1661</v>
      </c>
      <c r="D18" s="66" t="s">
        <v>1711</v>
      </c>
      <c r="E18" s="66" t="s">
        <v>1692</v>
      </c>
      <c r="F18" s="70">
        <v>1.2999999999999999E-2</v>
      </c>
      <c r="G18" s="1"/>
      <c r="H18" s="7">
        <v>41.53</v>
      </c>
      <c r="I18" s="13" t="s">
        <v>222</v>
      </c>
      <c r="J18" s="15" t="s">
        <v>222</v>
      </c>
      <c r="K18" s="15" t="s">
        <v>222</v>
      </c>
      <c r="L18" s="13">
        <v>1412.465473</v>
      </c>
      <c r="M18" s="15" t="e">
        <v>#N/A</v>
      </c>
      <c r="N18" s="15">
        <v>0</v>
      </c>
      <c r="O18" s="8" t="s">
        <v>222</v>
      </c>
      <c r="P18" s="3"/>
      <c r="Q18" s="17" t="s">
        <v>222</v>
      </c>
      <c r="R18" s="10">
        <v>6.34</v>
      </c>
      <c r="S18" s="10">
        <v>0.56999999999999995</v>
      </c>
      <c r="T18" s="8">
        <v>0.10500165617</v>
      </c>
      <c r="U18" s="8">
        <v>0.16470021671081145</v>
      </c>
      <c r="V18" s="1"/>
      <c r="W18" s="8">
        <v>-2.6488513829000002E-2</v>
      </c>
      <c r="X18" s="8">
        <v>-0.12148632041999999</v>
      </c>
      <c r="Y18" s="8">
        <v>-0.14096909469999999</v>
      </c>
    </row>
    <row r="19" spans="2:25" s="119" customFormat="1" ht="16.8" customHeight="1" x14ac:dyDescent="0.3">
      <c r="B19" s="129" t="s">
        <v>1097</v>
      </c>
      <c r="C19" s="120" t="s">
        <v>1662</v>
      </c>
      <c r="D19" s="120" t="s">
        <v>216</v>
      </c>
      <c r="E19" s="120" t="s">
        <v>1712</v>
      </c>
      <c r="F19" s="121">
        <v>1.4999999999999999E-2</v>
      </c>
      <c r="G19" s="1"/>
      <c r="H19" s="119">
        <v>175.29</v>
      </c>
      <c r="I19" s="122" t="s">
        <v>222</v>
      </c>
      <c r="J19" s="123" t="s">
        <v>222</v>
      </c>
      <c r="K19" s="123" t="s">
        <v>222</v>
      </c>
      <c r="L19" s="122">
        <v>1053.2456187</v>
      </c>
      <c r="M19" s="123" t="e">
        <v>#N/A</v>
      </c>
      <c r="N19" s="123">
        <v>0</v>
      </c>
      <c r="O19" s="124" t="s">
        <v>222</v>
      </c>
      <c r="P19" s="3"/>
      <c r="Q19" s="125" t="s">
        <v>222</v>
      </c>
      <c r="R19" s="126">
        <v>0</v>
      </c>
      <c r="S19" s="126">
        <v>0</v>
      </c>
      <c r="T19" s="124">
        <v>0</v>
      </c>
      <c r="U19" s="124">
        <v>0</v>
      </c>
      <c r="V19" s="1"/>
      <c r="W19" s="124">
        <v>-3.0475663716999998E-2</v>
      </c>
      <c r="X19" s="124">
        <v>6.4375698628000008E-2</v>
      </c>
      <c r="Y19" s="124">
        <v>0.31955308347</v>
      </c>
    </row>
    <row r="20" spans="2:25" s="7" customFormat="1" ht="16.8" customHeight="1" x14ac:dyDescent="0.3">
      <c r="B20" s="128" t="s">
        <v>1122</v>
      </c>
      <c r="C20" s="66" t="s">
        <v>1663</v>
      </c>
      <c r="D20" s="66" t="s">
        <v>1631</v>
      </c>
      <c r="E20" s="66" t="s">
        <v>176</v>
      </c>
      <c r="F20" s="70">
        <v>1.2999999999999999E-2</v>
      </c>
      <c r="G20" s="1"/>
      <c r="H20" s="7">
        <v>30.96</v>
      </c>
      <c r="I20" s="13" t="s">
        <v>222</v>
      </c>
      <c r="J20" s="15" t="s">
        <v>222</v>
      </c>
      <c r="K20" s="15" t="s">
        <v>222</v>
      </c>
      <c r="L20" s="13">
        <v>64.638139131000003</v>
      </c>
      <c r="M20" s="15" t="e">
        <v>#N/A</v>
      </c>
      <c r="N20" s="15">
        <v>0</v>
      </c>
      <c r="O20" s="8" t="s">
        <v>222</v>
      </c>
      <c r="P20" s="3"/>
      <c r="Q20" s="17" t="s">
        <v>222</v>
      </c>
      <c r="R20" s="10">
        <v>0.5</v>
      </c>
      <c r="S20" s="10">
        <v>0</v>
      </c>
      <c r="T20" s="8">
        <v>1.3430029546E-2</v>
      </c>
      <c r="U20" s="8">
        <v>0</v>
      </c>
      <c r="V20" s="1"/>
      <c r="W20" s="8">
        <v>-7.3741583847000006E-3</v>
      </c>
      <c r="X20" s="8">
        <v>-4.2967542503E-2</v>
      </c>
      <c r="Y20" s="8">
        <v>-0.15686274509000001</v>
      </c>
    </row>
    <row r="21" spans="2:25" s="119" customFormat="1" ht="16.8" customHeight="1" x14ac:dyDescent="0.3">
      <c r="B21" s="129" t="s">
        <v>1115</v>
      </c>
      <c r="C21" s="120" t="s">
        <v>1664</v>
      </c>
      <c r="D21" s="120" t="s">
        <v>176</v>
      </c>
      <c r="E21" s="120" t="s">
        <v>176</v>
      </c>
      <c r="F21" s="121">
        <v>1E-3</v>
      </c>
      <c r="G21" s="1"/>
      <c r="H21" s="119">
        <v>101.6</v>
      </c>
      <c r="I21" s="122" t="s">
        <v>222</v>
      </c>
      <c r="J21" s="123" t="s">
        <v>222</v>
      </c>
      <c r="K21" s="123" t="s">
        <v>222</v>
      </c>
      <c r="L21" s="122">
        <v>537.71186087000001</v>
      </c>
      <c r="M21" s="123" t="e">
        <v>#N/A</v>
      </c>
      <c r="N21" s="123">
        <v>0</v>
      </c>
      <c r="O21" s="124" t="s">
        <v>222</v>
      </c>
      <c r="P21" s="3"/>
      <c r="Q21" s="125" t="s">
        <v>222</v>
      </c>
      <c r="R21" s="126">
        <v>5.7720217370000002</v>
      </c>
      <c r="S21" s="126">
        <v>0</v>
      </c>
      <c r="T21" s="124">
        <v>5.6867209232000004E-2</v>
      </c>
      <c r="U21" s="124">
        <v>0</v>
      </c>
      <c r="V21" s="1"/>
      <c r="W21" s="124">
        <v>-6.8426197467000007E-3</v>
      </c>
      <c r="X21" s="124">
        <v>7.7199114818E-2</v>
      </c>
      <c r="Y21" s="124">
        <v>0.13490654564999999</v>
      </c>
    </row>
    <row r="22" spans="2:25" s="7" customFormat="1" ht="16.8" customHeight="1" x14ac:dyDescent="0.3">
      <c r="B22" s="128" t="s">
        <v>1103</v>
      </c>
      <c r="C22" s="66" t="s">
        <v>1665</v>
      </c>
      <c r="D22" s="66" t="s">
        <v>176</v>
      </c>
      <c r="E22" s="66" t="s">
        <v>176</v>
      </c>
      <c r="F22" s="70">
        <v>3.0000000000000001E-3</v>
      </c>
      <c r="G22" s="1"/>
      <c r="H22" s="7">
        <v>108.5</v>
      </c>
      <c r="I22" s="13" t="s">
        <v>222</v>
      </c>
      <c r="J22" s="15" t="s">
        <v>222</v>
      </c>
      <c r="K22" s="15" t="s">
        <v>222</v>
      </c>
      <c r="L22" s="13">
        <v>184.17894999999999</v>
      </c>
      <c r="M22" s="15" t="e">
        <v>#N/A</v>
      </c>
      <c r="N22" s="15">
        <v>0</v>
      </c>
      <c r="O22" s="8" t="s">
        <v>222</v>
      </c>
      <c r="P22" s="3"/>
      <c r="Q22" s="17" t="s">
        <v>222</v>
      </c>
      <c r="R22" s="10">
        <v>10.792711929999999</v>
      </c>
      <c r="S22" s="10">
        <v>0</v>
      </c>
      <c r="T22" s="8">
        <v>0.10181803707000001</v>
      </c>
      <c r="U22" s="8">
        <v>0</v>
      </c>
      <c r="V22" s="1"/>
      <c r="W22" s="8">
        <v>-4.5871559631999997E-3</v>
      </c>
      <c r="X22" s="8">
        <v>9.6096231040000007E-2</v>
      </c>
      <c r="Y22" s="8">
        <v>0.19126093490999999</v>
      </c>
    </row>
    <row r="23" spans="2:25" s="119" customFormat="1" ht="16.8" customHeight="1" x14ac:dyDescent="0.3">
      <c r="B23" s="129" t="s">
        <v>1087</v>
      </c>
      <c r="C23" s="120" t="s">
        <v>1666</v>
      </c>
      <c r="D23" s="120" t="s">
        <v>176</v>
      </c>
      <c r="E23" s="120" t="s">
        <v>1713</v>
      </c>
      <c r="F23" s="121">
        <v>8.9999999999999993E-3</v>
      </c>
      <c r="G23" s="1"/>
      <c r="H23" s="119">
        <v>7.13</v>
      </c>
      <c r="I23" s="122" t="s">
        <v>222</v>
      </c>
      <c r="J23" s="123" t="s">
        <v>222</v>
      </c>
      <c r="K23" s="123" t="s">
        <v>222</v>
      </c>
      <c r="L23" s="122">
        <v>996.58365390999995</v>
      </c>
      <c r="M23" s="123" t="e">
        <v>#N/A</v>
      </c>
      <c r="N23" s="123">
        <v>0</v>
      </c>
      <c r="O23" s="124" t="s">
        <v>222</v>
      </c>
      <c r="P23" s="3"/>
      <c r="Q23" s="125" t="s">
        <v>222</v>
      </c>
      <c r="R23" s="126">
        <v>1.1399999999999999</v>
      </c>
      <c r="S23" s="126">
        <v>0.09</v>
      </c>
      <c r="T23" s="124">
        <v>0.15767634854000001</v>
      </c>
      <c r="U23" s="124">
        <v>0.15147265077138852</v>
      </c>
      <c r="V23" s="1"/>
      <c r="W23" s="124">
        <v>-5.4376657825999999E-2</v>
      </c>
      <c r="X23" s="124">
        <v>-1.1109069947E-2</v>
      </c>
      <c r="Y23" s="124">
        <v>0.14308479065000002</v>
      </c>
    </row>
    <row r="24" spans="2:25" s="7" customFormat="1" ht="16.8" customHeight="1" x14ac:dyDescent="0.3">
      <c r="B24" s="128" t="s">
        <v>1084</v>
      </c>
      <c r="C24" s="66" t="s">
        <v>1667</v>
      </c>
      <c r="D24" s="66" t="s">
        <v>1714</v>
      </c>
      <c r="E24" s="66" t="s">
        <v>1715</v>
      </c>
      <c r="F24" s="70">
        <v>8.0000000000000002E-3</v>
      </c>
      <c r="G24" s="1"/>
      <c r="H24" s="7">
        <v>74</v>
      </c>
      <c r="I24" s="13" t="s">
        <v>222</v>
      </c>
      <c r="J24" s="15" t="s">
        <v>222</v>
      </c>
      <c r="K24" s="15" t="s">
        <v>222</v>
      </c>
      <c r="L24" s="13">
        <v>229.87067565000001</v>
      </c>
      <c r="M24" s="15" t="e">
        <v>#N/A</v>
      </c>
      <c r="N24" s="15">
        <v>0</v>
      </c>
      <c r="O24" s="8" t="s">
        <v>222</v>
      </c>
      <c r="P24" s="3"/>
      <c r="Q24" s="17" t="s">
        <v>222</v>
      </c>
      <c r="R24" s="10">
        <v>12</v>
      </c>
      <c r="S24" s="10">
        <v>1</v>
      </c>
      <c r="T24" s="8">
        <v>0.15428130624</v>
      </c>
      <c r="U24" s="8">
        <v>0.16216216216216217</v>
      </c>
      <c r="V24" s="1"/>
      <c r="W24" s="8">
        <v>-4.3927648578999993E-2</v>
      </c>
      <c r="X24" s="8">
        <v>2.1997344862000001E-2</v>
      </c>
      <c r="Y24" s="8">
        <v>0.10698394290999999</v>
      </c>
    </row>
    <row r="25" spans="2:25" s="119" customFormat="1" ht="16.8" customHeight="1" x14ac:dyDescent="0.3">
      <c r="B25" s="129" t="s">
        <v>1150</v>
      </c>
      <c r="C25" s="120" t="s">
        <v>1668</v>
      </c>
      <c r="D25" s="120" t="s">
        <v>176</v>
      </c>
      <c r="E25" s="120" t="s">
        <v>1704</v>
      </c>
      <c r="F25" s="121">
        <v>0.01</v>
      </c>
      <c r="G25" s="1"/>
      <c r="H25" s="119">
        <v>95.71</v>
      </c>
      <c r="I25" s="122" t="s">
        <v>222</v>
      </c>
      <c r="J25" s="123" t="s">
        <v>222</v>
      </c>
      <c r="K25" s="123" t="s">
        <v>222</v>
      </c>
      <c r="L25" s="122">
        <v>7303.1100296000004</v>
      </c>
      <c r="M25" s="123" t="e">
        <v>#N/A</v>
      </c>
      <c r="N25" s="123">
        <v>0</v>
      </c>
      <c r="O25" s="124" t="s">
        <v>222</v>
      </c>
      <c r="P25" s="3"/>
      <c r="Q25" s="125" t="s">
        <v>222</v>
      </c>
      <c r="R25" s="126">
        <v>16.2</v>
      </c>
      <c r="S25" s="126">
        <v>1</v>
      </c>
      <c r="T25" s="124">
        <v>0.15080990504</v>
      </c>
      <c r="U25" s="124">
        <v>0.12537874830216278</v>
      </c>
      <c r="V25" s="1"/>
      <c r="W25" s="124">
        <v>-2.9408782070999999E-2</v>
      </c>
      <c r="X25" s="124">
        <v>-6.0782864883999997E-2</v>
      </c>
      <c r="Y25" s="124">
        <v>4.2360146061000005E-2</v>
      </c>
    </row>
    <row r="26" spans="2:25" s="7" customFormat="1" ht="16.8" customHeight="1" x14ac:dyDescent="0.3">
      <c r="B26" s="128" t="s">
        <v>1090</v>
      </c>
      <c r="C26" s="66" t="s">
        <v>1669</v>
      </c>
      <c r="D26" s="66" t="s">
        <v>1580</v>
      </c>
      <c r="E26" s="66" t="s">
        <v>190</v>
      </c>
      <c r="F26" s="70">
        <v>8.5000000000000006E-3</v>
      </c>
      <c r="G26" s="1"/>
      <c r="H26" s="7">
        <v>67.5</v>
      </c>
      <c r="I26" s="13" t="s">
        <v>222</v>
      </c>
      <c r="J26" s="15" t="s">
        <v>222</v>
      </c>
      <c r="K26" s="15" t="s">
        <v>222</v>
      </c>
      <c r="L26" s="13">
        <v>143.40141087000001</v>
      </c>
      <c r="M26" s="15" t="e">
        <v>#N/A</v>
      </c>
      <c r="N26" s="15">
        <v>0</v>
      </c>
      <c r="O26" s="8" t="s">
        <v>222</v>
      </c>
      <c r="P26" s="3"/>
      <c r="Q26" s="17" t="s">
        <v>222</v>
      </c>
      <c r="R26" s="10">
        <v>10.28</v>
      </c>
      <c r="S26" s="10">
        <v>0</v>
      </c>
      <c r="T26" s="8">
        <v>0.14347522679000002</v>
      </c>
      <c r="U26" s="8">
        <v>0</v>
      </c>
      <c r="V26" s="1"/>
      <c r="W26" s="8">
        <v>-7.2802197801000001E-2</v>
      </c>
      <c r="X26" s="8">
        <v>-1.9039367817E-3</v>
      </c>
      <c r="Y26" s="8">
        <v>0.10677898125</v>
      </c>
    </row>
    <row r="27" spans="2:25" ht="14.4" x14ac:dyDescent="0.3">
      <c r="B27" s="184"/>
      <c r="C27" s="185"/>
      <c r="D27" s="185"/>
      <c r="E27" s="185"/>
      <c r="F27" s="107"/>
      <c r="H27" s="108"/>
      <c r="I27" s="108"/>
      <c r="J27" s="106"/>
      <c r="K27" s="106"/>
      <c r="L27" s="106"/>
      <c r="M27" s="106"/>
      <c r="N27" s="106"/>
      <c r="O27" s="106"/>
      <c r="P27" s="3"/>
      <c r="Q27" s="106"/>
      <c r="R27" s="106"/>
      <c r="S27" s="106"/>
      <c r="T27" s="106"/>
      <c r="U27" s="106"/>
      <c r="W27" s="106"/>
      <c r="X27" s="106"/>
      <c r="Y27" s="106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14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2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2510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4"/>
      <c r="B6" s="114"/>
      <c r="C6" s="220" t="s">
        <v>1</v>
      </c>
      <c r="D6" s="221"/>
      <c r="E6" s="220" t="s">
        <v>706</v>
      </c>
      <c r="F6" s="221"/>
      <c r="G6" s="220" t="s">
        <v>7</v>
      </c>
      <c r="H6" s="219"/>
      <c r="I6" s="219"/>
      <c r="J6" s="219"/>
      <c r="K6" s="221"/>
      <c r="L6" s="219" t="s">
        <v>227</v>
      </c>
      <c r="M6" s="219"/>
      <c r="N6" s="219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31"/>
      <c r="Z6" s="114"/>
    </row>
    <row r="7" spans="1:37" s="2" customFormat="1" ht="17.399999999999999" customHeight="1" x14ac:dyDescent="0.3">
      <c r="A7" s="114"/>
      <c r="B7" s="114"/>
      <c r="C7" s="180" t="s">
        <v>1723</v>
      </c>
      <c r="D7" s="136" t="s">
        <v>222</v>
      </c>
      <c r="E7" s="163" t="s">
        <v>222</v>
      </c>
      <c r="F7" s="137" t="s">
        <v>222</v>
      </c>
      <c r="G7" s="164">
        <v>0.60779465572471592</v>
      </c>
      <c r="H7" s="139">
        <v>7.2302960950526325</v>
      </c>
      <c r="I7" s="139">
        <v>0.56029683531578944</v>
      </c>
      <c r="J7" s="140">
        <v>0.1117399657139303</v>
      </c>
      <c r="K7" s="140">
        <v>0.10903001585639785</v>
      </c>
      <c r="L7" s="165">
        <v>-3.275791509499474E-2</v>
      </c>
      <c r="M7" s="140">
        <v>-3.6118822672947366E-2</v>
      </c>
      <c r="N7" s="140">
        <v>9.5075212692521047E-2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31"/>
      <c r="Z7" s="114"/>
    </row>
    <row r="8" spans="1:37" s="61" customFormat="1" ht="21" customHeight="1" x14ac:dyDescent="0.3">
      <c r="A8" s="64"/>
      <c r="B8" s="64"/>
      <c r="C8" s="155" t="s">
        <v>0</v>
      </c>
      <c r="D8" s="63" t="s">
        <v>653</v>
      </c>
      <c r="E8" s="154" t="s">
        <v>10</v>
      </c>
      <c r="F8" s="63" t="s">
        <v>652</v>
      </c>
      <c r="G8" s="154" t="s">
        <v>6</v>
      </c>
      <c r="H8" s="63" t="s">
        <v>654</v>
      </c>
      <c r="I8" s="63" t="s">
        <v>655</v>
      </c>
      <c r="J8" s="63" t="s">
        <v>656</v>
      </c>
      <c r="K8" s="63" t="s">
        <v>657</v>
      </c>
      <c r="L8" s="154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5"/>
      <c r="Z8" s="64"/>
    </row>
    <row r="9" spans="1:37" ht="16.8" customHeight="1" x14ac:dyDescent="0.3">
      <c r="A9" s="37">
        <v>1</v>
      </c>
      <c r="B9" s="37">
        <v>19</v>
      </c>
      <c r="C9" s="128" t="s">
        <v>65</v>
      </c>
      <c r="D9" s="159">
        <v>3477.4340000000002</v>
      </c>
      <c r="E9" s="15">
        <v>137289.09432</v>
      </c>
      <c r="F9" s="159">
        <v>119255.73681</v>
      </c>
      <c r="G9" s="17">
        <v>1.151215849169009</v>
      </c>
      <c r="H9" s="10">
        <v>0.64</v>
      </c>
      <c r="I9" s="10">
        <v>0.09</v>
      </c>
      <c r="J9" s="8">
        <v>1.6210739614994935E-2</v>
      </c>
      <c r="K9" s="161">
        <v>2.7355623100303955E-2</v>
      </c>
      <c r="L9" s="8">
        <v>-1.0774242046000001E-2</v>
      </c>
      <c r="M9" s="8">
        <v>-4.7972699724999998E-2</v>
      </c>
      <c r="N9" s="8">
        <v>3.4172951542E-2</v>
      </c>
      <c r="Q9" s="38">
        <v>0.60779465572471592</v>
      </c>
      <c r="R9" s="39">
        <v>0.10903001585639785</v>
      </c>
      <c r="S9" s="37">
        <v>1</v>
      </c>
      <c r="T9" s="37" t="s">
        <v>65</v>
      </c>
      <c r="U9" s="38">
        <v>1.151215849169009</v>
      </c>
      <c r="V9" s="37">
        <v>1</v>
      </c>
      <c r="W9" s="100" t="s">
        <v>63</v>
      </c>
      <c r="X9" s="100">
        <v>0.19710906701708281</v>
      </c>
    </row>
    <row r="10" spans="1:37" s="119" customFormat="1" ht="16.8" customHeight="1" x14ac:dyDescent="0.3">
      <c r="A10" s="147">
        <v>3</v>
      </c>
      <c r="B10" s="147">
        <v>1</v>
      </c>
      <c r="C10" s="129" t="s">
        <v>63</v>
      </c>
      <c r="D10" s="166">
        <v>49616.923000000003</v>
      </c>
      <c r="E10" s="123">
        <v>377584.78402999998</v>
      </c>
      <c r="F10" s="166">
        <v>468116.38277000003</v>
      </c>
      <c r="G10" s="125">
        <v>0.80660450675899331</v>
      </c>
      <c r="H10" s="126">
        <v>1.175</v>
      </c>
      <c r="I10" s="126">
        <v>0.125</v>
      </c>
      <c r="J10" s="124">
        <v>0.15440210249671488</v>
      </c>
      <c r="K10" s="171">
        <v>0.19710906701708281</v>
      </c>
      <c r="L10" s="6">
        <v>-2.9955385596E-2</v>
      </c>
      <c r="M10" s="6">
        <v>-2.8740412412E-2</v>
      </c>
      <c r="N10" s="6">
        <v>0.1070095425</v>
      </c>
      <c r="O10" s="147"/>
      <c r="P10" s="147"/>
      <c r="Q10" s="149">
        <v>0.60779465572471592</v>
      </c>
      <c r="R10" s="150">
        <v>0.10903001585639785</v>
      </c>
      <c r="S10" s="147">
        <v>2</v>
      </c>
      <c r="T10" s="147" t="s">
        <v>381</v>
      </c>
      <c r="U10" s="149">
        <v>0.85230697008228706</v>
      </c>
      <c r="V10" s="147">
        <v>2</v>
      </c>
      <c r="W10" s="181" t="s">
        <v>75</v>
      </c>
      <c r="X10" s="181">
        <v>0.18582243633860979</v>
      </c>
      <c r="Y10" s="148"/>
      <c r="Z10" s="147"/>
    </row>
    <row r="11" spans="1:37" ht="16.8" customHeight="1" x14ac:dyDescent="0.3">
      <c r="A11" s="37">
        <v>11</v>
      </c>
      <c r="B11" s="37">
        <v>12</v>
      </c>
      <c r="C11" s="128" t="s">
        <v>1201</v>
      </c>
      <c r="D11" s="159">
        <v>9625</v>
      </c>
      <c r="E11" s="15">
        <v>615807.5</v>
      </c>
      <c r="F11" s="159">
        <v>1032236.4544</v>
      </c>
      <c r="G11" s="17">
        <v>0.59657600482434581</v>
      </c>
      <c r="H11" s="10">
        <v>10.45</v>
      </c>
      <c r="I11" s="10">
        <v>0.6</v>
      </c>
      <c r="J11" s="8">
        <v>0.16333229134104407</v>
      </c>
      <c r="K11" s="161">
        <v>0.11253516723976242</v>
      </c>
      <c r="L11" s="8">
        <v>-2.8987706783999999E-2</v>
      </c>
      <c r="M11" s="8">
        <v>-7.230708626E-2</v>
      </c>
      <c r="N11" s="8">
        <v>5.9435424324000001E-2</v>
      </c>
      <c r="Q11" s="38">
        <v>0.60779465572471592</v>
      </c>
      <c r="R11" s="39">
        <v>0.10903001585639785</v>
      </c>
      <c r="S11" s="37">
        <v>3</v>
      </c>
      <c r="T11" s="37" t="s">
        <v>63</v>
      </c>
      <c r="U11" s="38">
        <v>0.80660450675899331</v>
      </c>
      <c r="V11" s="37">
        <v>3</v>
      </c>
      <c r="W11" s="100" t="s">
        <v>48</v>
      </c>
      <c r="X11" s="100">
        <v>0.16785825303077404</v>
      </c>
    </row>
    <row r="12" spans="1:37" s="119" customFormat="1" ht="16.8" customHeight="1" x14ac:dyDescent="0.3">
      <c r="A12" s="147">
        <v>7</v>
      </c>
      <c r="B12" s="147">
        <v>16</v>
      </c>
      <c r="C12" s="129" t="s">
        <v>37</v>
      </c>
      <c r="D12" s="166">
        <v>27130.066999999999</v>
      </c>
      <c r="E12" s="123">
        <v>1808490.2662</v>
      </c>
      <c r="F12" s="166">
        <v>2835393.8683000002</v>
      </c>
      <c r="G12" s="125">
        <v>0.63782682413865321</v>
      </c>
      <c r="H12" s="126">
        <v>5.15</v>
      </c>
      <c r="I12" s="126">
        <v>0.4</v>
      </c>
      <c r="J12" s="124">
        <v>7.7257725773431651E-2</v>
      </c>
      <c r="K12" s="171">
        <v>7.2007200720868345E-2</v>
      </c>
      <c r="L12" s="6">
        <v>-3.8372763992E-2</v>
      </c>
      <c r="M12" s="6">
        <v>-0.15062472999000001</v>
      </c>
      <c r="N12" s="6">
        <v>-4.2919194649E-2</v>
      </c>
      <c r="O12" s="147"/>
      <c r="P12" s="147"/>
      <c r="Q12" s="149">
        <v>0.60779465572471592</v>
      </c>
      <c r="R12" s="150">
        <v>0.10903001585639785</v>
      </c>
      <c r="S12" s="147">
        <v>4</v>
      </c>
      <c r="T12" s="147" t="s">
        <v>24</v>
      </c>
      <c r="U12" s="149">
        <v>0.78710513708369656</v>
      </c>
      <c r="V12" s="147">
        <v>4</v>
      </c>
      <c r="W12" s="181" t="s">
        <v>1269</v>
      </c>
      <c r="X12" s="181">
        <v>0.16759776536312845</v>
      </c>
      <c r="Y12" s="148"/>
      <c r="Z12" s="147"/>
    </row>
    <row r="13" spans="1:37" ht="16.8" customHeight="1" x14ac:dyDescent="0.3">
      <c r="A13" s="37">
        <v>8</v>
      </c>
      <c r="B13" s="37">
        <v>4</v>
      </c>
      <c r="C13" s="128" t="s">
        <v>1269</v>
      </c>
      <c r="D13" s="159">
        <v>35021.735999999997</v>
      </c>
      <c r="E13" s="15">
        <v>188066.72232</v>
      </c>
      <c r="F13" s="159">
        <v>301058.58477000002</v>
      </c>
      <c r="G13" s="17">
        <v>0.62468480167631657</v>
      </c>
      <c r="H13" s="10">
        <v>1.2150000000000001</v>
      </c>
      <c r="I13" s="10">
        <v>7.4999999999999997E-2</v>
      </c>
      <c r="J13" s="8">
        <v>0.22625698324022347</v>
      </c>
      <c r="K13" s="161">
        <v>0.16759776536312845</v>
      </c>
      <c r="L13" s="8">
        <v>-5.0397877983000001E-2</v>
      </c>
      <c r="M13" s="8">
        <v>-0.28821747434</v>
      </c>
      <c r="N13" s="8">
        <v>-0.25640676414000002</v>
      </c>
      <c r="Q13" s="38">
        <v>0.60779465572471592</v>
      </c>
      <c r="R13" s="39">
        <v>0.10903001585639785</v>
      </c>
      <c r="S13" s="37">
        <v>5</v>
      </c>
      <c r="T13" s="37" t="s">
        <v>30</v>
      </c>
      <c r="U13" s="38">
        <v>0.769942660637979</v>
      </c>
      <c r="V13" s="37">
        <v>5</v>
      </c>
      <c r="W13" s="100" t="s">
        <v>80</v>
      </c>
      <c r="X13" s="100">
        <v>0.14634146341463417</v>
      </c>
    </row>
    <row r="14" spans="1:37" s="119" customFormat="1" ht="16.8" customHeight="1" x14ac:dyDescent="0.3">
      <c r="A14" s="147">
        <v>5</v>
      </c>
      <c r="B14" s="147">
        <v>6</v>
      </c>
      <c r="C14" s="129" t="s">
        <v>30</v>
      </c>
      <c r="D14" s="166">
        <v>12000</v>
      </c>
      <c r="E14" s="123">
        <v>936600</v>
      </c>
      <c r="F14" s="166">
        <v>1216454.2217000001</v>
      </c>
      <c r="G14" s="125">
        <v>0.769942660637979</v>
      </c>
      <c r="H14" s="126">
        <v>10.8</v>
      </c>
      <c r="I14" s="126">
        <v>0.9</v>
      </c>
      <c r="J14" s="124">
        <v>0.13837283792440744</v>
      </c>
      <c r="K14" s="171">
        <v>0.13837283792440744</v>
      </c>
      <c r="L14" s="6">
        <v>-1.6135131726999999E-2</v>
      </c>
      <c r="M14" s="6">
        <v>2.5378629654E-2</v>
      </c>
      <c r="N14" s="6">
        <v>0.17107412323999999</v>
      </c>
      <c r="O14" s="147"/>
      <c r="P14" s="147"/>
      <c r="Q14" s="149">
        <v>0.60779465572471592</v>
      </c>
      <c r="R14" s="150">
        <v>0.10903001585639785</v>
      </c>
      <c r="S14" s="147">
        <v>6</v>
      </c>
      <c r="T14" s="147" t="s">
        <v>49</v>
      </c>
      <c r="U14" s="149">
        <v>0.67583921260529789</v>
      </c>
      <c r="V14" s="147">
        <v>6</v>
      </c>
      <c r="W14" s="181" t="s">
        <v>30</v>
      </c>
      <c r="X14" s="181">
        <v>0.13837283792440744</v>
      </c>
      <c r="Y14" s="148"/>
      <c r="Z14" s="147"/>
    </row>
    <row r="15" spans="1:37" ht="16.8" customHeight="1" x14ac:dyDescent="0.3">
      <c r="A15" s="37">
        <v>4</v>
      </c>
      <c r="B15" s="37">
        <v>14</v>
      </c>
      <c r="C15" s="128" t="s">
        <v>24</v>
      </c>
      <c r="D15" s="159">
        <v>11817.767</v>
      </c>
      <c r="E15" s="15">
        <v>1364006.6671</v>
      </c>
      <c r="F15" s="159">
        <v>1732940.8777000001</v>
      </c>
      <c r="G15" s="17">
        <v>0.78710513708369656</v>
      </c>
      <c r="H15" s="10">
        <v>11.5</v>
      </c>
      <c r="I15" s="10">
        <v>0.85</v>
      </c>
      <c r="J15" s="8">
        <v>9.9636111595366852E-2</v>
      </c>
      <c r="K15" s="161">
        <v>8.8372898980238423E-2</v>
      </c>
      <c r="L15" s="8">
        <v>-2.9676334594999999E-2</v>
      </c>
      <c r="M15" s="8">
        <v>-7.2185225389999998E-3</v>
      </c>
      <c r="N15" s="8">
        <v>0.14481985879000001</v>
      </c>
      <c r="Q15" s="38">
        <v>0.60779465572471592</v>
      </c>
      <c r="R15" s="39">
        <v>0.10903001585639785</v>
      </c>
      <c r="S15" s="37">
        <v>7</v>
      </c>
      <c r="T15" s="37" t="s">
        <v>37</v>
      </c>
      <c r="U15" s="38">
        <v>0.63782682413865321</v>
      </c>
      <c r="V15" s="37">
        <v>7</v>
      </c>
      <c r="W15" s="100" t="s">
        <v>18</v>
      </c>
      <c r="X15" s="100">
        <v>0.12554223017037583</v>
      </c>
    </row>
    <row r="16" spans="1:37" s="119" customFormat="1" ht="16.8" customHeight="1" x14ac:dyDescent="0.3">
      <c r="A16" s="147">
        <v>6</v>
      </c>
      <c r="B16" s="147">
        <v>8</v>
      </c>
      <c r="C16" s="129" t="s">
        <v>49</v>
      </c>
      <c r="D16" s="166">
        <v>3690.6950000000002</v>
      </c>
      <c r="E16" s="123">
        <v>476837.79399999999</v>
      </c>
      <c r="F16" s="166">
        <v>705549.16776999994</v>
      </c>
      <c r="G16" s="125">
        <v>0.67583921260529789</v>
      </c>
      <c r="H16" s="126">
        <v>12.42</v>
      </c>
      <c r="I16" s="126">
        <v>1.3</v>
      </c>
      <c r="J16" s="124">
        <v>9.6130030959752324E-2</v>
      </c>
      <c r="K16" s="171">
        <v>0.12074303405572756</v>
      </c>
      <c r="L16" s="6">
        <v>-5.1325354284000001E-2</v>
      </c>
      <c r="M16" s="6">
        <v>-2.4399990436E-2</v>
      </c>
      <c r="N16" s="6">
        <v>0.12860286577999999</v>
      </c>
      <c r="O16" s="147"/>
      <c r="P16" s="147"/>
      <c r="Q16" s="149">
        <v>0.60779465572471592</v>
      </c>
      <c r="R16" s="150">
        <v>0.10903001585639785</v>
      </c>
      <c r="S16" s="147">
        <v>8</v>
      </c>
      <c r="T16" s="147" t="s">
        <v>1269</v>
      </c>
      <c r="U16" s="149">
        <v>0.62468480167631657</v>
      </c>
      <c r="V16" s="147">
        <v>8</v>
      </c>
      <c r="W16" s="181" t="s">
        <v>49</v>
      </c>
      <c r="X16" s="181">
        <v>0.12074303405572756</v>
      </c>
      <c r="Y16" s="148"/>
      <c r="Z16" s="147"/>
    </row>
    <row r="17" spans="1:26" ht="16.8" customHeight="1" x14ac:dyDescent="0.3">
      <c r="A17" s="37">
        <v>13</v>
      </c>
      <c r="B17" s="37">
        <v>2</v>
      </c>
      <c r="C17" s="128" t="s">
        <v>75</v>
      </c>
      <c r="D17" s="159">
        <v>1798</v>
      </c>
      <c r="E17" s="15">
        <v>52249.88</v>
      </c>
      <c r="F17" s="159">
        <v>96682.195909999995</v>
      </c>
      <c r="G17" s="17">
        <v>0.54042918148692676</v>
      </c>
      <c r="H17" s="10">
        <v>5.86</v>
      </c>
      <c r="I17" s="10">
        <v>0.45</v>
      </c>
      <c r="J17" s="8">
        <v>0.20165175498967655</v>
      </c>
      <c r="K17" s="161">
        <v>0.18582243633860979</v>
      </c>
      <c r="L17" s="8">
        <v>-0.22609853528999999</v>
      </c>
      <c r="M17" s="8">
        <v>-0.12652455701999998</v>
      </c>
      <c r="N17" s="8">
        <v>5.1688172025000003E-3</v>
      </c>
      <c r="Q17" s="38">
        <v>0.60779465572471592</v>
      </c>
      <c r="R17" s="39">
        <v>0.10903001585639785</v>
      </c>
      <c r="S17" s="37">
        <v>9</v>
      </c>
      <c r="T17" s="37" t="s">
        <v>73</v>
      </c>
      <c r="U17" s="38">
        <v>0.62116222128228527</v>
      </c>
      <c r="V17" s="37">
        <v>9</v>
      </c>
      <c r="W17" s="100" t="s">
        <v>44</v>
      </c>
      <c r="X17" s="100">
        <v>0.12057416267942585</v>
      </c>
    </row>
    <row r="18" spans="1:26" s="119" customFormat="1" ht="16.8" customHeight="1" x14ac:dyDescent="0.3">
      <c r="A18" s="147">
        <v>2</v>
      </c>
      <c r="B18" s="147">
        <v>17</v>
      </c>
      <c r="C18" s="129" t="s">
        <v>381</v>
      </c>
      <c r="D18" s="166">
        <v>4824.9870000000001</v>
      </c>
      <c r="E18" s="123">
        <v>311694.16019999998</v>
      </c>
      <c r="F18" s="166">
        <v>365706.45452999999</v>
      </c>
      <c r="G18" s="125">
        <v>0.85230697008228706</v>
      </c>
      <c r="H18" s="126">
        <v>4.16</v>
      </c>
      <c r="I18" s="126">
        <v>0.38</v>
      </c>
      <c r="J18" s="124">
        <v>6.4396284829721373E-2</v>
      </c>
      <c r="K18" s="171">
        <v>7.058823529411766E-2</v>
      </c>
      <c r="L18" s="6">
        <v>6.5654899372000003E-2</v>
      </c>
      <c r="M18" s="6">
        <v>0.27851466398000002</v>
      </c>
      <c r="N18" s="6">
        <v>0.50746661768000001</v>
      </c>
      <c r="O18" s="147"/>
      <c r="P18" s="147"/>
      <c r="Q18" s="149">
        <v>0.60779465572471592</v>
      </c>
      <c r="R18" s="150">
        <v>0.10903001585639785</v>
      </c>
      <c r="S18" s="147">
        <v>10</v>
      </c>
      <c r="T18" s="147" t="s">
        <v>80</v>
      </c>
      <c r="U18" s="149">
        <v>0.60343395515371934</v>
      </c>
      <c r="V18" s="147">
        <v>10</v>
      </c>
      <c r="W18" s="181" t="s">
        <v>73</v>
      </c>
      <c r="X18" s="181">
        <v>0.11938014157260381</v>
      </c>
      <c r="Y18" s="148"/>
      <c r="Z18" s="147"/>
    </row>
    <row r="19" spans="1:26" ht="16.8" customHeight="1" x14ac:dyDescent="0.3">
      <c r="A19" s="37">
        <v>12</v>
      </c>
      <c r="B19" s="37">
        <v>13</v>
      </c>
      <c r="C19" s="128" t="s">
        <v>21</v>
      </c>
      <c r="D19" s="159">
        <v>20767.328000000001</v>
      </c>
      <c r="E19" s="15">
        <v>1197236.4591999999</v>
      </c>
      <c r="F19" s="159">
        <v>2109718.5386999999</v>
      </c>
      <c r="G19" s="17">
        <v>0.56748634343315396</v>
      </c>
      <c r="H19" s="10">
        <v>5.78</v>
      </c>
      <c r="I19" s="10">
        <v>0.5</v>
      </c>
      <c r="J19" s="8">
        <v>0.10026019080659151</v>
      </c>
      <c r="K19" s="161">
        <v>0.10407632263660019</v>
      </c>
      <c r="L19" s="8">
        <v>-1.9391052900000001E-2</v>
      </c>
      <c r="M19" s="8">
        <v>-7.9000180965E-2</v>
      </c>
      <c r="N19" s="8">
        <v>5.1922211114000007E-3</v>
      </c>
      <c r="Q19" s="38">
        <v>0.60779465572471592</v>
      </c>
      <c r="R19" s="39">
        <v>0.10903001585639785</v>
      </c>
      <c r="S19" s="37">
        <v>11</v>
      </c>
      <c r="T19" s="37" t="s">
        <v>1201</v>
      </c>
      <c r="U19" s="38">
        <v>0.59657600482434581</v>
      </c>
      <c r="V19" s="37">
        <v>11</v>
      </c>
      <c r="W19" s="100" t="s">
        <v>913</v>
      </c>
      <c r="X19" s="100">
        <v>0.11526586620926245</v>
      </c>
    </row>
    <row r="20" spans="1:26" ht="16.8" customHeight="1" x14ac:dyDescent="0.3">
      <c r="A20" s="37">
        <v>10</v>
      </c>
      <c r="B20" s="37">
        <v>5</v>
      </c>
      <c r="C20" s="129" t="s">
        <v>80</v>
      </c>
      <c r="D20" s="166">
        <v>1815.6959999999999</v>
      </c>
      <c r="E20" s="123">
        <v>74443.535999999993</v>
      </c>
      <c r="F20" s="166">
        <v>123366.50161000001</v>
      </c>
      <c r="G20" s="125">
        <v>0.60343395515371934</v>
      </c>
      <c r="H20" s="126">
        <v>5.6008229260000002</v>
      </c>
      <c r="I20" s="126">
        <v>0.5</v>
      </c>
      <c r="J20" s="124">
        <v>0.13660543721951221</v>
      </c>
      <c r="K20" s="171">
        <v>0.14634146341463417</v>
      </c>
      <c r="L20" s="6">
        <v>2.8014411717000001E-2</v>
      </c>
      <c r="M20" s="6">
        <v>-3.0480717596E-2</v>
      </c>
      <c r="N20" s="6">
        <v>0.11384310896000001</v>
      </c>
      <c r="Q20" s="38">
        <v>0.60779465572471592</v>
      </c>
      <c r="R20" s="39">
        <v>0.10903001585639785</v>
      </c>
      <c r="S20" s="37">
        <v>13</v>
      </c>
      <c r="T20" s="37" t="s">
        <v>75</v>
      </c>
      <c r="U20" s="38">
        <v>0.54042918148692676</v>
      </c>
      <c r="V20" s="37">
        <v>13</v>
      </c>
      <c r="W20" s="100" t="s">
        <v>21</v>
      </c>
      <c r="X20" s="100">
        <v>0.10407632263660019</v>
      </c>
    </row>
    <row r="21" spans="1:26" s="119" customFormat="1" ht="16.8" customHeight="1" x14ac:dyDescent="0.3">
      <c r="A21" s="147">
        <v>9</v>
      </c>
      <c r="B21" s="147">
        <v>10</v>
      </c>
      <c r="C21" s="128" t="s">
        <v>73</v>
      </c>
      <c r="D21" s="159">
        <v>2676</v>
      </c>
      <c r="E21" s="15">
        <v>139874.51999999999</v>
      </c>
      <c r="F21" s="159">
        <v>225181.94959</v>
      </c>
      <c r="G21" s="17">
        <v>0.62116222128228527</v>
      </c>
      <c r="H21" s="10">
        <v>4.92</v>
      </c>
      <c r="I21" s="10">
        <v>0.52</v>
      </c>
      <c r="J21" s="8">
        <v>9.412665008609146E-2</v>
      </c>
      <c r="K21" s="161">
        <v>0.11938014157260381</v>
      </c>
      <c r="L21" s="8">
        <v>2.5304040800999999E-2</v>
      </c>
      <c r="M21" s="8">
        <v>9.7096861164000001E-2</v>
      </c>
      <c r="N21" s="8">
        <v>0.15097249630000001</v>
      </c>
      <c r="O21" s="147"/>
      <c r="P21" s="147"/>
      <c r="Q21" s="149">
        <v>0.60779465572471592</v>
      </c>
      <c r="R21" s="150">
        <v>0.10903001585639785</v>
      </c>
      <c r="S21" s="147">
        <v>14</v>
      </c>
      <c r="T21" s="147" t="s">
        <v>913</v>
      </c>
      <c r="U21" s="149">
        <v>0.53755552852672239</v>
      </c>
      <c r="V21" s="147">
        <v>14</v>
      </c>
      <c r="W21" s="181" t="s">
        <v>24</v>
      </c>
      <c r="X21" s="181">
        <v>8.8372898980238423E-2</v>
      </c>
      <c r="Y21" s="148"/>
      <c r="Z21" s="147"/>
    </row>
    <row r="22" spans="1:26" ht="16.8" customHeight="1" x14ac:dyDescent="0.3">
      <c r="A22" s="37">
        <v>16</v>
      </c>
      <c r="B22" s="37">
        <v>9</v>
      </c>
      <c r="C22" s="129" t="s">
        <v>44</v>
      </c>
      <c r="D22" s="166">
        <v>82826.294999999998</v>
      </c>
      <c r="E22" s="123">
        <v>346213.91310000001</v>
      </c>
      <c r="F22" s="166">
        <v>813695.31747999997</v>
      </c>
      <c r="G22" s="125">
        <v>0.42548347724578089</v>
      </c>
      <c r="H22" s="126">
        <v>0.53900000000000003</v>
      </c>
      <c r="I22" s="126">
        <v>4.2000000000000003E-2</v>
      </c>
      <c r="J22" s="124">
        <v>0.12894736842105264</v>
      </c>
      <c r="K22" s="171">
        <v>0.12057416267942585</v>
      </c>
      <c r="L22" s="6">
        <v>-8.0914687773999988E-2</v>
      </c>
      <c r="M22" s="6">
        <v>-0.13011970882000001</v>
      </c>
      <c r="N22" s="6">
        <v>-4.4836862943000003E-2</v>
      </c>
      <c r="Q22" s="38">
        <v>0.60779465572471592</v>
      </c>
      <c r="R22" s="39">
        <v>0.10903001585639785</v>
      </c>
      <c r="S22" s="37">
        <v>15</v>
      </c>
      <c r="T22" s="37" t="s">
        <v>18</v>
      </c>
      <c r="U22" s="38">
        <v>0.48377810701772045</v>
      </c>
      <c r="V22" s="37">
        <v>15</v>
      </c>
      <c r="W22" s="100" t="s">
        <v>85</v>
      </c>
      <c r="X22" s="100">
        <v>8.3333333333333343E-2</v>
      </c>
    </row>
    <row r="23" spans="1:26" s="119" customFormat="1" ht="16.8" customHeight="1" x14ac:dyDescent="0.3">
      <c r="A23" s="147">
        <v>15</v>
      </c>
      <c r="B23" s="147">
        <v>7</v>
      </c>
      <c r="C23" s="128" t="s">
        <v>18</v>
      </c>
      <c r="D23" s="159">
        <v>26638.202000000001</v>
      </c>
      <c r="E23" s="15">
        <v>1043951.1363</v>
      </c>
      <c r="F23" s="159">
        <v>2157913.1447999999</v>
      </c>
      <c r="G23" s="17">
        <v>0.48377810701772045</v>
      </c>
      <c r="H23" s="10">
        <v>4.92</v>
      </c>
      <c r="I23" s="10">
        <v>0.41</v>
      </c>
      <c r="J23" s="8">
        <v>0.12554223017037583</v>
      </c>
      <c r="K23" s="161">
        <v>0.12554223017037583</v>
      </c>
      <c r="L23" s="8">
        <v>-1.8103262876999999E-2</v>
      </c>
      <c r="M23" s="8">
        <v>-8.2991444748000007E-2</v>
      </c>
      <c r="N23" s="8">
        <v>8.4784476302999998E-2</v>
      </c>
      <c r="O23" s="147"/>
      <c r="P23" s="147"/>
      <c r="Q23" s="149">
        <v>0.60779465572471592</v>
      </c>
      <c r="R23" s="150">
        <v>0.10903001585639785</v>
      </c>
      <c r="S23" s="147">
        <v>16</v>
      </c>
      <c r="T23" s="147" t="s">
        <v>44</v>
      </c>
      <c r="U23" s="149">
        <v>0.42548347724578089</v>
      </c>
      <c r="V23" s="147">
        <v>16</v>
      </c>
      <c r="W23" s="181" t="s">
        <v>37</v>
      </c>
      <c r="X23" s="181">
        <v>7.2007200720868345E-2</v>
      </c>
      <c r="Y23" s="148"/>
      <c r="Z23" s="147"/>
    </row>
    <row r="24" spans="1:26" ht="16.8" customHeight="1" x14ac:dyDescent="0.3">
      <c r="A24" s="37">
        <v>14</v>
      </c>
      <c r="B24" s="37">
        <v>11</v>
      </c>
      <c r="C24" s="129" t="s">
        <v>913</v>
      </c>
      <c r="D24" s="166">
        <v>11610.812</v>
      </c>
      <c r="E24" s="123">
        <v>676910.33959999995</v>
      </c>
      <c r="F24" s="166">
        <v>1259237.9831999999</v>
      </c>
      <c r="G24" s="125">
        <v>0.53755552852672239</v>
      </c>
      <c r="H24" s="126">
        <v>6.49</v>
      </c>
      <c r="I24" s="126">
        <v>0.56000000000000005</v>
      </c>
      <c r="J24" s="124">
        <v>0.11132075471698115</v>
      </c>
      <c r="K24" s="171">
        <v>0.11526586620926245</v>
      </c>
      <c r="L24" s="6">
        <v>-1.9307354820999999E-2</v>
      </c>
      <c r="M24" s="6">
        <v>0.11714695093999999</v>
      </c>
      <c r="N24" s="6">
        <v>0.20502184567000001</v>
      </c>
      <c r="Q24" s="38">
        <v>0.60779465572471592</v>
      </c>
      <c r="R24" s="39">
        <v>0.10903001585639785</v>
      </c>
      <c r="S24" s="37">
        <v>17</v>
      </c>
      <c r="T24" s="37" t="s">
        <v>85</v>
      </c>
      <c r="U24" s="38">
        <v>0.40097095581365005</v>
      </c>
      <c r="V24" s="37">
        <v>17</v>
      </c>
      <c r="W24" s="100" t="s">
        <v>381</v>
      </c>
      <c r="X24" s="100">
        <v>7.058823529411766E-2</v>
      </c>
    </row>
    <row r="25" spans="1:26" s="119" customFormat="1" ht="16.8" customHeight="1" x14ac:dyDescent="0.3">
      <c r="A25" s="147">
        <v>18</v>
      </c>
      <c r="B25" s="147">
        <v>3</v>
      </c>
      <c r="C25" s="128" t="s">
        <v>48</v>
      </c>
      <c r="D25" s="159">
        <v>8543.4930000000004</v>
      </c>
      <c r="E25" s="15">
        <v>274844.16980999999</v>
      </c>
      <c r="F25" s="159">
        <v>767238.55900000001</v>
      </c>
      <c r="G25" s="17">
        <v>0.35822517857838787</v>
      </c>
      <c r="H25" s="10">
        <v>5.24</v>
      </c>
      <c r="I25" s="10">
        <v>0.45</v>
      </c>
      <c r="J25" s="8">
        <v>0.16288467516319555</v>
      </c>
      <c r="K25" s="161">
        <v>0.16785825303077404</v>
      </c>
      <c r="L25" s="8">
        <v>-7.7415663512000008E-2</v>
      </c>
      <c r="M25" s="8">
        <v>-7.7684888610000002E-2</v>
      </c>
      <c r="N25" s="8">
        <v>0.19848971121999998</v>
      </c>
      <c r="O25" s="147"/>
      <c r="P25" s="147"/>
      <c r="Q25" s="149">
        <v>0.60779465572471592</v>
      </c>
      <c r="R25" s="150">
        <v>0.10903001585639785</v>
      </c>
      <c r="S25" s="147">
        <v>18</v>
      </c>
      <c r="T25" s="147" t="s">
        <v>48</v>
      </c>
      <c r="U25" s="149">
        <v>0.35822517857838787</v>
      </c>
      <c r="V25" s="147">
        <v>18</v>
      </c>
      <c r="W25" s="181" t="s">
        <v>79</v>
      </c>
      <c r="X25" s="181">
        <v>4.6888719679727429E-2</v>
      </c>
      <c r="Y25" s="148"/>
      <c r="Z25" s="147"/>
    </row>
    <row r="26" spans="1:26" s="119" customFormat="1" ht="16.8" customHeight="1" x14ac:dyDescent="0.3">
      <c r="A26" s="147">
        <v>17</v>
      </c>
      <c r="B26" s="147">
        <v>15</v>
      </c>
      <c r="C26" s="128" t="s">
        <v>85</v>
      </c>
      <c r="D26" s="159">
        <v>1415</v>
      </c>
      <c r="E26" s="15">
        <v>40752</v>
      </c>
      <c r="F26" s="159">
        <v>101633.29640000001</v>
      </c>
      <c r="G26" s="17">
        <v>0.40097095581365005</v>
      </c>
      <c r="H26" s="10">
        <v>2.06</v>
      </c>
      <c r="I26" s="10">
        <v>0.2</v>
      </c>
      <c r="J26" s="8">
        <v>7.1527777777777773E-2</v>
      </c>
      <c r="K26" s="161">
        <v>8.3333333333333343E-2</v>
      </c>
      <c r="L26" s="8">
        <v>-5.1813471509000002E-3</v>
      </c>
      <c r="M26" s="8">
        <v>-8.9308668770999994E-2</v>
      </c>
      <c r="N26" s="8">
        <v>0.33219309400000002</v>
      </c>
      <c r="O26" s="147"/>
      <c r="P26" s="147"/>
      <c r="Q26" s="149">
        <v>0.60779465572471592</v>
      </c>
      <c r="R26" s="150">
        <v>0.10903001585639785</v>
      </c>
      <c r="S26" s="147">
        <v>20</v>
      </c>
      <c r="T26" s="147" t="e">
        <v>#N/A</v>
      </c>
      <c r="U26" s="149" t="e">
        <v>#N/A</v>
      </c>
      <c r="V26" s="147">
        <v>20</v>
      </c>
      <c r="W26" s="181" t="e">
        <v>#N/A</v>
      </c>
      <c r="X26" s="181" t="e">
        <v>#N/A</v>
      </c>
      <c r="Y26" s="148"/>
      <c r="Z26" s="147"/>
    </row>
    <row r="27" spans="1:26" ht="16.8" customHeight="1" x14ac:dyDescent="0.3">
      <c r="A27" s="37">
        <v>19</v>
      </c>
      <c r="B27" s="37">
        <v>18</v>
      </c>
      <c r="C27" s="129" t="s">
        <v>79</v>
      </c>
      <c r="D27" s="166">
        <v>111.17700000000001</v>
      </c>
      <c r="E27" s="123">
        <v>65260.898999999998</v>
      </c>
      <c r="F27" s="166">
        <v>232330.69649999999</v>
      </c>
      <c r="G27" s="125">
        <v>0.28089658397765788</v>
      </c>
      <c r="H27" s="126">
        <v>38.45580288</v>
      </c>
      <c r="I27" s="126">
        <v>2.2936398709999999</v>
      </c>
      <c r="J27" s="124">
        <v>6.5512441022146511E-2</v>
      </c>
      <c r="K27" s="171">
        <v>4.6888719679727429E-2</v>
      </c>
      <c r="L27" s="6">
        <v>-3.9337037363000003E-2</v>
      </c>
      <c r="M27" s="6">
        <v>3.1196345708000003E-2</v>
      </c>
      <c r="N27" s="6">
        <v>-9.7655291732999985E-2</v>
      </c>
      <c r="Q27" s="38">
        <v>0.60779465572471592</v>
      </c>
      <c r="R27" s="39">
        <v>0.10903001585639785</v>
      </c>
      <c r="S27" s="37">
        <v>21</v>
      </c>
      <c r="T27" s="37" t="e">
        <v>#N/A</v>
      </c>
      <c r="U27" s="38" t="e">
        <v>#N/A</v>
      </c>
      <c r="V27" s="37">
        <v>21</v>
      </c>
      <c r="W27" s="100" t="e">
        <v>#N/A</v>
      </c>
      <c r="X27" s="100" t="e">
        <v>#N/A</v>
      </c>
    </row>
    <row r="28" spans="1:26" hidden="1" x14ac:dyDescent="0.3">
      <c r="C28" s="7"/>
      <c r="D28" s="14"/>
      <c r="E28" s="14"/>
      <c r="F28" s="14"/>
      <c r="G28" s="16"/>
      <c r="H28" s="9"/>
      <c r="I28" s="9"/>
      <c r="J28" s="6"/>
      <c r="K28" s="160"/>
      <c r="L28" s="6"/>
      <c r="M28" s="6"/>
      <c r="N28" s="6"/>
      <c r="R28" s="38"/>
    </row>
    <row r="29" spans="1:26" hidden="1" x14ac:dyDescent="0.3">
      <c r="D29" s="14"/>
      <c r="E29" s="14"/>
      <c r="F29" s="14"/>
      <c r="G29" s="16"/>
      <c r="H29" s="9"/>
      <c r="I29" s="9"/>
      <c r="J29" s="6"/>
      <c r="K29" s="160"/>
      <c r="L29" s="6"/>
      <c r="M29" s="6"/>
      <c r="N29" s="6"/>
      <c r="R29" s="38"/>
    </row>
    <row r="30" spans="1:26" hidden="1" x14ac:dyDescent="0.3">
      <c r="C30" s="7"/>
      <c r="D30" s="14"/>
      <c r="E30" s="14"/>
      <c r="F30" s="14"/>
      <c r="G30" s="16"/>
      <c r="H30" s="9"/>
      <c r="I30" s="9"/>
      <c r="J30" s="6"/>
      <c r="K30" s="160"/>
      <c r="L30" s="6"/>
      <c r="M30" s="6"/>
      <c r="N30" s="6"/>
      <c r="R30" s="38"/>
    </row>
    <row r="31" spans="1:26" hidden="1" x14ac:dyDescent="0.3">
      <c r="D31" s="14"/>
      <c r="E31" s="14"/>
      <c r="F31" s="14"/>
      <c r="G31" s="16"/>
      <c r="H31" s="9"/>
      <c r="I31" s="9"/>
      <c r="J31" s="6"/>
      <c r="K31" s="160"/>
      <c r="L31" s="6"/>
      <c r="M31" s="6"/>
      <c r="N31" s="6"/>
      <c r="R31" s="38"/>
    </row>
    <row r="32" spans="1:26" hidden="1" x14ac:dyDescent="0.3">
      <c r="C32" s="7"/>
      <c r="D32" s="14"/>
      <c r="E32" s="14"/>
      <c r="F32" s="14"/>
      <c r="G32" s="16"/>
      <c r="H32" s="9"/>
      <c r="I32" s="9"/>
      <c r="J32" s="6"/>
      <c r="K32" s="160"/>
      <c r="L32" s="6"/>
      <c r="M32" s="6"/>
      <c r="N32" s="6"/>
      <c r="R32" s="38"/>
    </row>
    <row r="33" spans="3:18" hidden="1" x14ac:dyDescent="0.3">
      <c r="D33" s="14"/>
      <c r="E33" s="14"/>
      <c r="F33" s="14"/>
      <c r="G33" s="16"/>
      <c r="H33" s="9"/>
      <c r="I33" s="9"/>
      <c r="J33" s="6"/>
      <c r="K33" s="160"/>
      <c r="L33" s="6"/>
      <c r="M33" s="6"/>
      <c r="N33" s="6"/>
      <c r="R33" s="38"/>
    </row>
    <row r="34" spans="3:18" hidden="1" x14ac:dyDescent="0.3">
      <c r="C34" s="7"/>
      <c r="D34" s="14"/>
      <c r="E34" s="14"/>
      <c r="F34" s="14"/>
      <c r="G34" s="16"/>
      <c r="H34" s="9"/>
      <c r="I34" s="9"/>
      <c r="J34" s="6"/>
      <c r="K34" s="160"/>
      <c r="L34" s="6"/>
      <c r="M34" s="6"/>
      <c r="N34" s="6"/>
      <c r="R34" s="38"/>
    </row>
    <row r="35" spans="3:18" hidden="1" x14ac:dyDescent="0.3">
      <c r="D35" s="14"/>
      <c r="E35" s="14"/>
      <c r="F35" s="14"/>
      <c r="G35" s="16"/>
      <c r="H35" s="9"/>
      <c r="I35" s="9"/>
      <c r="J35" s="6"/>
      <c r="K35" s="160"/>
      <c r="L35" s="6"/>
      <c r="M35" s="6"/>
      <c r="N35" s="6"/>
      <c r="R35" s="38"/>
    </row>
    <row r="36" spans="3:18" hidden="1" x14ac:dyDescent="0.3">
      <c r="C36" s="7"/>
      <c r="D36" s="14"/>
      <c r="E36" s="14"/>
      <c r="F36" s="14"/>
      <c r="G36" s="16"/>
      <c r="H36" s="9"/>
      <c r="I36" s="9"/>
      <c r="J36" s="6"/>
      <c r="K36" s="160"/>
      <c r="L36" s="6"/>
      <c r="M36" s="6"/>
      <c r="N36" s="6"/>
      <c r="R36" s="38"/>
    </row>
    <row r="37" spans="3:18" hidden="1" x14ac:dyDescent="0.3">
      <c r="D37" s="14"/>
      <c r="E37" s="14"/>
      <c r="F37" s="14"/>
      <c r="G37" s="16"/>
      <c r="H37" s="9"/>
      <c r="I37" s="9"/>
      <c r="J37" s="6"/>
      <c r="K37" s="160"/>
      <c r="L37" s="6"/>
      <c r="M37" s="6"/>
      <c r="N37" s="6"/>
      <c r="R37" s="38"/>
    </row>
    <row r="38" spans="3:18" hidden="1" x14ac:dyDescent="0.3">
      <c r="C38" s="7"/>
      <c r="D38" s="14"/>
      <c r="E38" s="14"/>
      <c r="F38" s="14"/>
      <c r="G38" s="16"/>
      <c r="H38" s="9"/>
      <c r="I38" s="9"/>
      <c r="J38" s="6"/>
      <c r="K38" s="160"/>
      <c r="L38" s="6"/>
      <c r="M38" s="6"/>
      <c r="N38" s="6"/>
      <c r="R38" s="38"/>
    </row>
    <row r="39" spans="3:18" hidden="1" x14ac:dyDescent="0.3">
      <c r="D39" s="14"/>
      <c r="E39" s="14"/>
      <c r="F39" s="14"/>
      <c r="G39" s="16"/>
      <c r="H39" s="9"/>
      <c r="I39" s="9"/>
      <c r="J39" s="6"/>
      <c r="K39" s="160"/>
      <c r="L39" s="6"/>
      <c r="M39" s="6"/>
      <c r="N39" s="6"/>
      <c r="R39" s="38"/>
    </row>
    <row r="40" spans="3:18" hidden="1" x14ac:dyDescent="0.3">
      <c r="C40" s="7"/>
      <c r="D40" s="14"/>
      <c r="E40" s="14"/>
      <c r="F40" s="14"/>
      <c r="G40" s="16"/>
      <c r="H40" s="9"/>
      <c r="I40" s="9"/>
      <c r="J40" s="6"/>
      <c r="K40" s="160"/>
      <c r="L40" s="6"/>
      <c r="M40" s="6"/>
      <c r="N40" s="6"/>
      <c r="R40" s="38"/>
    </row>
    <row r="41" spans="3:18" hidden="1" x14ac:dyDescent="0.3">
      <c r="D41" s="14"/>
      <c r="E41" s="14"/>
      <c r="F41" s="14"/>
      <c r="G41" s="16"/>
      <c r="H41" s="9"/>
      <c r="I41" s="9"/>
      <c r="J41" s="6"/>
      <c r="K41" s="160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60"/>
      <c r="L42" s="6"/>
      <c r="M42" s="6"/>
      <c r="N42" s="6"/>
      <c r="R42" s="38"/>
    </row>
    <row r="43" spans="3:18" hidden="1" x14ac:dyDescent="0.3">
      <c r="C43" s="7"/>
      <c r="D43" s="14"/>
      <c r="E43" s="14"/>
      <c r="F43" s="14"/>
      <c r="G43" s="16"/>
      <c r="H43" s="9"/>
      <c r="I43" s="9"/>
      <c r="J43" s="6"/>
      <c r="K43" s="160"/>
      <c r="L43" s="6"/>
      <c r="M43" s="6"/>
      <c r="N43" s="6"/>
      <c r="R43" s="38"/>
    </row>
    <row r="44" spans="3:18" hidden="1" x14ac:dyDescent="0.3">
      <c r="D44" s="14"/>
      <c r="E44" s="14"/>
      <c r="F44" s="14"/>
      <c r="G44" s="16"/>
      <c r="H44" s="9"/>
      <c r="I44" s="9"/>
      <c r="J44" s="6"/>
      <c r="K44" s="160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60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60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60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60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60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60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60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60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60"/>
      <c r="L53" s="6"/>
      <c r="M53" s="6"/>
      <c r="N53" s="6"/>
      <c r="R53" s="38"/>
    </row>
    <row r="54" spans="3:18" x14ac:dyDescent="0.3">
      <c r="C54" s="18"/>
      <c r="D54" s="19"/>
      <c r="E54" s="153"/>
      <c r="F54" s="173"/>
      <c r="G54" s="20"/>
      <c r="H54" s="21"/>
      <c r="I54" s="21"/>
      <c r="J54" s="22"/>
      <c r="K54" s="174"/>
      <c r="L54" s="22"/>
      <c r="M54" s="22"/>
      <c r="N54" s="22"/>
    </row>
    <row r="55" spans="3:18" x14ac:dyDescent="0.3"/>
    <row r="56" spans="3:18" x14ac:dyDescent="0.3"/>
    <row r="57" spans="3:18" x14ac:dyDescent="0.3"/>
    <row r="58" spans="3:18" x14ac:dyDescent="0.3"/>
    <row r="59" spans="3:18" x14ac:dyDescent="0.3">
      <c r="E59" s="162"/>
    </row>
    <row r="60" spans="3:18" x14ac:dyDescent="0.3"/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7">
    <sortCondition descending="1" ref="G9:G27"/>
  </sortState>
  <mergeCells count="4">
    <mergeCell ref="C6:D6"/>
    <mergeCell ref="E6:F6"/>
    <mergeCell ref="G6:K6"/>
    <mergeCell ref="L6:N6"/>
  </mergeCells>
  <conditionalFormatting sqref="L9:N27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L17" sqref="L17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9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2510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4"/>
      <c r="B6" s="114"/>
      <c r="C6" s="219" t="s">
        <v>1</v>
      </c>
      <c r="D6" s="219"/>
      <c r="E6" s="220" t="s">
        <v>706</v>
      </c>
      <c r="F6" s="221"/>
      <c r="G6" s="219" t="s">
        <v>7</v>
      </c>
      <c r="H6" s="219"/>
      <c r="I6" s="219"/>
      <c r="J6" s="219"/>
      <c r="K6" s="219"/>
      <c r="L6" s="220" t="s">
        <v>227</v>
      </c>
      <c r="M6" s="219"/>
      <c r="N6" s="219"/>
      <c r="O6" s="114"/>
      <c r="P6" s="114"/>
      <c r="Q6" s="114"/>
      <c r="R6" s="114"/>
      <c r="S6" s="114"/>
      <c r="T6" s="114"/>
      <c r="U6" s="114"/>
      <c r="V6" s="99"/>
      <c r="W6" s="99"/>
      <c r="X6" s="99"/>
    </row>
    <row r="7" spans="1:41" s="2" customFormat="1" ht="17.399999999999999" customHeight="1" x14ac:dyDescent="0.3">
      <c r="A7" s="114"/>
      <c r="B7" s="114"/>
      <c r="C7" s="179" t="s">
        <v>1724</v>
      </c>
      <c r="D7" s="136"/>
      <c r="E7" s="163" t="s">
        <v>222</v>
      </c>
      <c r="F7" s="167" t="s">
        <v>222</v>
      </c>
      <c r="G7" s="138">
        <v>0.86062347671814154</v>
      </c>
      <c r="H7" s="139">
        <v>9.9595562500000003</v>
      </c>
      <c r="I7" s="139">
        <v>0.77387499999999987</v>
      </c>
      <c r="J7" s="140">
        <v>0.10342616203548735</v>
      </c>
      <c r="K7" s="140">
        <v>0.10338067383738386</v>
      </c>
      <c r="L7" s="165">
        <v>-4.6439606011092503E-2</v>
      </c>
      <c r="M7" s="140">
        <v>-4.3292111275531252E-2</v>
      </c>
      <c r="N7" s="140">
        <v>7.12096789895625E-2</v>
      </c>
      <c r="O7" s="114"/>
      <c r="P7" s="114"/>
      <c r="Q7" s="114"/>
      <c r="R7" s="114"/>
      <c r="S7" s="114"/>
      <c r="T7" s="114"/>
      <c r="U7" s="114"/>
      <c r="V7" s="99"/>
      <c r="W7" s="99"/>
      <c r="X7" s="99"/>
    </row>
    <row r="8" spans="1:41" s="61" customFormat="1" ht="21" customHeight="1" x14ac:dyDescent="0.3">
      <c r="A8" s="64"/>
      <c r="B8" s="64"/>
      <c r="C8" s="56" t="s">
        <v>0</v>
      </c>
      <c r="D8" s="63" t="s">
        <v>653</v>
      </c>
      <c r="E8" s="154" t="s">
        <v>10</v>
      </c>
      <c r="F8" s="168" t="s">
        <v>652</v>
      </c>
      <c r="G8" s="63" t="s">
        <v>6</v>
      </c>
      <c r="H8" s="63" t="s">
        <v>654</v>
      </c>
      <c r="I8" s="63" t="s">
        <v>655</v>
      </c>
      <c r="J8" s="63" t="s">
        <v>656</v>
      </c>
      <c r="K8" s="63" t="s">
        <v>657</v>
      </c>
      <c r="L8" s="154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2" customFormat="1" ht="16.8" customHeight="1" x14ac:dyDescent="0.3">
      <c r="A9" s="37">
        <v>13</v>
      </c>
      <c r="B9" s="37">
        <v>15</v>
      </c>
      <c r="C9" s="128" t="s">
        <v>59</v>
      </c>
      <c r="D9" s="159">
        <v>685</v>
      </c>
      <c r="E9" s="15">
        <v>288111</v>
      </c>
      <c r="F9" s="159">
        <v>407861.23580999998</v>
      </c>
      <c r="G9" s="17">
        <v>0.70639466245871674</v>
      </c>
      <c r="H9" s="10">
        <v>37.64</v>
      </c>
      <c r="I9" s="10">
        <v>2.7</v>
      </c>
      <c r="J9" s="8">
        <v>8.9491203043271517E-2</v>
      </c>
      <c r="K9" s="161">
        <v>7.7032810271041377E-2</v>
      </c>
      <c r="L9" s="8">
        <v>-3.7836848605999999E-2</v>
      </c>
      <c r="M9" s="8">
        <v>-7.6574403836999996E-2</v>
      </c>
      <c r="N9" s="8">
        <v>-9.9890723419999994E-2</v>
      </c>
      <c r="Q9" s="38">
        <v>0.86062347671814154</v>
      </c>
      <c r="R9" s="39">
        <v>0.10338067383738386</v>
      </c>
      <c r="S9" s="37">
        <v>1</v>
      </c>
      <c r="T9" s="39" t="s">
        <v>27</v>
      </c>
      <c r="U9" s="38">
        <v>0.97361058371226794</v>
      </c>
      <c r="V9" s="37">
        <v>1</v>
      </c>
      <c r="W9" s="134" t="s">
        <v>761</v>
      </c>
      <c r="X9" s="135">
        <v>0.15249266862170088</v>
      </c>
    </row>
    <row r="10" spans="1:41" s="148" customFormat="1" ht="16.8" customHeight="1" x14ac:dyDescent="0.3">
      <c r="A10" s="147">
        <v>3</v>
      </c>
      <c r="B10" s="147">
        <v>12</v>
      </c>
      <c r="C10" s="129" t="s">
        <v>16</v>
      </c>
      <c r="D10" s="166">
        <v>45601.745000000003</v>
      </c>
      <c r="E10" s="123">
        <v>6713032.8814000003</v>
      </c>
      <c r="F10" s="166">
        <v>7589554.1053999998</v>
      </c>
      <c r="G10" s="125">
        <v>0.88450952298023</v>
      </c>
      <c r="H10" s="126">
        <v>13.27</v>
      </c>
      <c r="I10" s="126">
        <v>1.17</v>
      </c>
      <c r="J10" s="124">
        <v>9.0143332654703062E-2</v>
      </c>
      <c r="K10" s="171">
        <v>9.5373955574380623E-2</v>
      </c>
      <c r="L10" s="6">
        <v>6.5641025631000003E-3</v>
      </c>
      <c r="M10" s="6">
        <v>-1.0372854955E-2</v>
      </c>
      <c r="N10" s="6">
        <v>5.8111392971000007E-2</v>
      </c>
      <c r="Q10" s="149">
        <v>0.86062347671814154</v>
      </c>
      <c r="R10" s="150">
        <v>0.10338067383738386</v>
      </c>
      <c r="S10" s="147">
        <v>2</v>
      </c>
      <c r="T10" s="150" t="s">
        <v>29</v>
      </c>
      <c r="U10" s="149">
        <v>0.92052045130163096</v>
      </c>
      <c r="V10" s="147">
        <v>2</v>
      </c>
      <c r="W10" s="151" t="s">
        <v>887</v>
      </c>
      <c r="X10" s="152">
        <v>0.14726507713884998</v>
      </c>
    </row>
    <row r="11" spans="1:41" s="102" customFormat="1" ht="16.8" customHeight="1" x14ac:dyDescent="0.3">
      <c r="A11" s="37">
        <v>2</v>
      </c>
      <c r="B11" s="37">
        <v>10</v>
      </c>
      <c r="C11" s="128" t="s">
        <v>29</v>
      </c>
      <c r="D11" s="159">
        <v>70940.260999999999</v>
      </c>
      <c r="E11" s="15">
        <v>6978393.4746000003</v>
      </c>
      <c r="F11" s="159">
        <v>7580921.7109000003</v>
      </c>
      <c r="G11" s="17">
        <v>0.92052045130163096</v>
      </c>
      <c r="H11" s="10">
        <v>9.6</v>
      </c>
      <c r="I11" s="10">
        <v>0.81</v>
      </c>
      <c r="J11" s="8">
        <v>9.7590728880336777E-2</v>
      </c>
      <c r="K11" s="161">
        <v>9.8810612991341001E-2</v>
      </c>
      <c r="L11" s="8">
        <v>-1.6233044409999998E-2</v>
      </c>
      <c r="M11" s="8">
        <v>2.2844674290999997E-2</v>
      </c>
      <c r="N11" s="8">
        <v>9.3649124868999997E-2</v>
      </c>
      <c r="Q11" s="38">
        <v>0.86062347671814154</v>
      </c>
      <c r="R11" s="39">
        <v>0.10338067383738386</v>
      </c>
      <c r="S11" s="37">
        <v>3</v>
      </c>
      <c r="T11" s="39" t="s">
        <v>16</v>
      </c>
      <c r="U11" s="38">
        <v>0.88450952298023</v>
      </c>
      <c r="V11" s="37">
        <v>3</v>
      </c>
      <c r="W11" s="134" t="s">
        <v>40</v>
      </c>
      <c r="X11" s="135">
        <v>0.13245033112855725</v>
      </c>
    </row>
    <row r="12" spans="1:41" s="102" customFormat="1" ht="16.8" customHeight="1" x14ac:dyDescent="0.3">
      <c r="A12" s="37">
        <v>1</v>
      </c>
      <c r="B12" s="37">
        <v>11</v>
      </c>
      <c r="C12" s="5" t="s">
        <v>27</v>
      </c>
      <c r="D12" s="158">
        <v>18021.303</v>
      </c>
      <c r="E12" s="14">
        <v>2015502.5275000001</v>
      </c>
      <c r="F12" s="158">
        <v>2070132.1054</v>
      </c>
      <c r="G12" s="16">
        <v>0.97361058371226794</v>
      </c>
      <c r="H12" s="9">
        <v>10.92</v>
      </c>
      <c r="I12" s="9">
        <v>0.91</v>
      </c>
      <c r="J12" s="6">
        <v>9.7639484979509653E-2</v>
      </c>
      <c r="K12" s="160">
        <v>9.7639484979509653E-2</v>
      </c>
      <c r="L12" s="124">
        <v>-1.9291476675000002E-2</v>
      </c>
      <c r="M12" s="124">
        <v>1.0814625611999999E-2</v>
      </c>
      <c r="N12" s="124">
        <v>0.12894550841999999</v>
      </c>
      <c r="Q12" s="38">
        <v>0.86062347671814154</v>
      </c>
      <c r="R12" s="39">
        <v>0.10338067383738386</v>
      </c>
      <c r="S12" s="37">
        <v>4</v>
      </c>
      <c r="T12" s="39" t="s">
        <v>2022</v>
      </c>
      <c r="U12" s="38">
        <v>0.88186375585910937</v>
      </c>
      <c r="V12" s="37">
        <v>4</v>
      </c>
      <c r="W12" s="134" t="s">
        <v>464</v>
      </c>
      <c r="X12" s="135">
        <v>0.11972861513901821</v>
      </c>
    </row>
    <row r="13" spans="1:41" s="102" customFormat="1" ht="16.8" customHeight="1" x14ac:dyDescent="0.3">
      <c r="A13" s="37">
        <v>9</v>
      </c>
      <c r="B13" s="37">
        <v>3</v>
      </c>
      <c r="C13" s="128" t="s">
        <v>40</v>
      </c>
      <c r="D13" s="159">
        <v>214246.66399999999</v>
      </c>
      <c r="E13" s="15">
        <v>1941074.7757999999</v>
      </c>
      <c r="F13" s="159">
        <v>2378493.6257000002</v>
      </c>
      <c r="G13" s="17">
        <v>0.81609416768091347</v>
      </c>
      <c r="H13" s="10">
        <v>1.2</v>
      </c>
      <c r="I13" s="10">
        <v>0.1</v>
      </c>
      <c r="J13" s="8">
        <v>0.13245033112855722</v>
      </c>
      <c r="K13" s="161">
        <v>0.13245033112855725</v>
      </c>
      <c r="L13" s="8">
        <v>-8.7548712888999999E-2</v>
      </c>
      <c r="M13" s="8">
        <v>-8.9866661665000003E-3</v>
      </c>
      <c r="N13" s="8">
        <v>6.7338015377000002E-2</v>
      </c>
      <c r="Q13" s="38">
        <v>0.86062347671814154</v>
      </c>
      <c r="R13" s="39">
        <v>0.10338067383738386</v>
      </c>
      <c r="S13" s="37">
        <v>5</v>
      </c>
      <c r="T13" s="39" t="s">
        <v>17</v>
      </c>
      <c r="U13" s="38">
        <v>0.85800886901035878</v>
      </c>
      <c r="V13" s="37">
        <v>5</v>
      </c>
      <c r="W13" s="134" t="s">
        <v>501</v>
      </c>
      <c r="X13" s="135">
        <v>0.11705033164260635</v>
      </c>
    </row>
    <row r="14" spans="1:41" s="102" customFormat="1" ht="16.8" customHeight="1" x14ac:dyDescent="0.3">
      <c r="A14" s="37">
        <v>5</v>
      </c>
      <c r="B14" s="37">
        <v>7</v>
      </c>
      <c r="C14" s="5" t="s">
        <v>17</v>
      </c>
      <c r="D14" s="158">
        <v>51390.097893999999</v>
      </c>
      <c r="E14" s="14">
        <v>4625108.8103999998</v>
      </c>
      <c r="F14" s="158">
        <v>5390513.9881999996</v>
      </c>
      <c r="G14" s="16">
        <v>0.85800886901035878</v>
      </c>
      <c r="H14" s="9">
        <v>9.84</v>
      </c>
      <c r="I14" s="9">
        <v>0.82</v>
      </c>
      <c r="J14" s="6">
        <v>0.10933333333475168</v>
      </c>
      <c r="K14" s="160">
        <v>0.10933333333475168</v>
      </c>
      <c r="L14" s="124">
        <v>-2.2589052996999998E-2</v>
      </c>
      <c r="M14" s="124">
        <v>-9.1314282856000004E-2</v>
      </c>
      <c r="N14" s="124">
        <v>1.3713854556000001E-2</v>
      </c>
      <c r="Q14" s="38">
        <v>0.86062347671814154</v>
      </c>
      <c r="R14" s="39">
        <v>0.10338067383738386</v>
      </c>
      <c r="S14" s="37">
        <v>6</v>
      </c>
      <c r="T14" s="39" t="s">
        <v>887</v>
      </c>
      <c r="U14" s="38">
        <v>0.84346744521345185</v>
      </c>
      <c r="V14" s="37">
        <v>6</v>
      </c>
      <c r="W14" s="134" t="s">
        <v>1162</v>
      </c>
      <c r="X14" s="135">
        <v>0.11332904056664521</v>
      </c>
    </row>
    <row r="15" spans="1:41" s="102" customFormat="1" ht="16.8" customHeight="1" x14ac:dyDescent="0.3">
      <c r="A15" s="37">
        <v>6</v>
      </c>
      <c r="B15" s="37">
        <v>2</v>
      </c>
      <c r="C15" s="128" t="s">
        <v>887</v>
      </c>
      <c r="D15" s="159">
        <v>4235.0420000000004</v>
      </c>
      <c r="E15" s="15">
        <v>362350.19351999997</v>
      </c>
      <c r="F15" s="159">
        <v>429595.94419000001</v>
      </c>
      <c r="G15" s="17">
        <v>0.84346744521345185</v>
      </c>
      <c r="H15" s="10">
        <v>14.05</v>
      </c>
      <c r="I15" s="10">
        <v>1.05</v>
      </c>
      <c r="J15" s="8">
        <v>0.16421224871435253</v>
      </c>
      <c r="K15" s="161">
        <v>0.14726507713884998</v>
      </c>
      <c r="L15" s="8">
        <v>-5.8967736514000002E-2</v>
      </c>
      <c r="M15" s="8">
        <v>8.1285593360000005E-2</v>
      </c>
      <c r="N15" s="8">
        <v>0.12385708297</v>
      </c>
      <c r="Q15" s="38">
        <v>0.86062347671814154</v>
      </c>
      <c r="R15" s="39">
        <v>0.10338067383738386</v>
      </c>
      <c r="S15" s="37">
        <v>7</v>
      </c>
      <c r="T15" s="39" t="s">
        <v>32</v>
      </c>
      <c r="U15" s="38">
        <v>0.83834886139434139</v>
      </c>
      <c r="V15" s="37">
        <v>7</v>
      </c>
      <c r="W15" s="134" t="s">
        <v>17</v>
      </c>
      <c r="X15" s="135">
        <v>0.10933333333475168</v>
      </c>
    </row>
    <row r="16" spans="1:41" s="148" customFormat="1" ht="16.8" customHeight="1" x14ac:dyDescent="0.3">
      <c r="A16" s="147">
        <v>8</v>
      </c>
      <c r="B16" s="147">
        <v>14</v>
      </c>
      <c r="C16" s="128" t="s">
        <v>31</v>
      </c>
      <c r="D16" s="166">
        <v>16118.565000000001</v>
      </c>
      <c r="E16" s="123">
        <v>1587517.4668000001</v>
      </c>
      <c r="F16" s="166">
        <v>1940547.3718999999</v>
      </c>
      <c r="G16" s="125">
        <v>0.81807715172943885</v>
      </c>
      <c r="H16" s="126">
        <v>9</v>
      </c>
      <c r="I16" s="126">
        <v>0.75</v>
      </c>
      <c r="J16" s="124">
        <v>9.1379835519174141E-2</v>
      </c>
      <c r="K16" s="171">
        <v>9.1379835519174141E-2</v>
      </c>
      <c r="L16" s="124">
        <v>-3.6584172944000001E-2</v>
      </c>
      <c r="M16" s="124">
        <v>-7.2485320088000002E-2</v>
      </c>
      <c r="N16" s="124">
        <v>4.7417812646E-2</v>
      </c>
      <c r="Q16" s="149">
        <v>0.86062347671814154</v>
      </c>
      <c r="R16" s="150">
        <v>0.10338067383738386</v>
      </c>
      <c r="S16" s="147">
        <v>8</v>
      </c>
      <c r="T16" s="150" t="s">
        <v>31</v>
      </c>
      <c r="U16" s="149">
        <v>0.81807715172943885</v>
      </c>
      <c r="V16" s="147">
        <v>8</v>
      </c>
      <c r="W16" s="151" t="s">
        <v>32</v>
      </c>
      <c r="X16" s="152">
        <v>0.10736497545008185</v>
      </c>
    </row>
    <row r="17" spans="1:24" s="102" customFormat="1" ht="16.8" customHeight="1" x14ac:dyDescent="0.3">
      <c r="A17" s="37">
        <v>14</v>
      </c>
      <c r="B17" s="37">
        <v>4</v>
      </c>
      <c r="C17" s="129" t="s">
        <v>464</v>
      </c>
      <c r="D17" s="159">
        <v>12660.066999999999</v>
      </c>
      <c r="E17" s="15">
        <v>951657.23638999998</v>
      </c>
      <c r="F17" s="159">
        <v>1393483.7127</v>
      </c>
      <c r="G17" s="17">
        <v>0.68293387839178865</v>
      </c>
      <c r="H17" s="10">
        <v>8.61</v>
      </c>
      <c r="I17" s="10">
        <v>0.75</v>
      </c>
      <c r="J17" s="8">
        <v>0.11454037514966076</v>
      </c>
      <c r="K17" s="161">
        <v>0.11972861513901821</v>
      </c>
      <c r="L17" s="8">
        <v>-0.16810535635000001</v>
      </c>
      <c r="M17" s="8">
        <v>-0.13132925670000001</v>
      </c>
      <c r="N17" s="8">
        <v>3.7124774240999997E-2</v>
      </c>
      <c r="Q17" s="38">
        <v>0.86062347671814154</v>
      </c>
      <c r="R17" s="39">
        <v>0.10338067383738386</v>
      </c>
      <c r="S17" s="37">
        <v>9</v>
      </c>
      <c r="T17" s="39" t="s">
        <v>40</v>
      </c>
      <c r="U17" s="38">
        <v>0.81609416768091347</v>
      </c>
      <c r="V17" s="37">
        <v>9</v>
      </c>
      <c r="W17" s="134" t="s">
        <v>538</v>
      </c>
      <c r="X17" s="135">
        <v>0.10183875530410183</v>
      </c>
    </row>
    <row r="18" spans="1:24" s="148" customFormat="1" ht="16.8" customHeight="1" x14ac:dyDescent="0.3">
      <c r="A18" s="147">
        <v>10</v>
      </c>
      <c r="B18" s="147">
        <v>5</v>
      </c>
      <c r="C18" s="128" t="s">
        <v>501</v>
      </c>
      <c r="D18" s="166">
        <v>2810.1930000000002</v>
      </c>
      <c r="E18" s="123">
        <v>288100.98635999998</v>
      </c>
      <c r="F18" s="166">
        <v>356312.09597999998</v>
      </c>
      <c r="G18" s="125">
        <v>0.80856358683981155</v>
      </c>
      <c r="H18" s="126">
        <v>11.88</v>
      </c>
      <c r="I18" s="126">
        <v>1</v>
      </c>
      <c r="J18" s="124">
        <v>0.11587982832618028</v>
      </c>
      <c r="K18" s="171">
        <v>0.11705033164260635</v>
      </c>
      <c r="L18" s="6">
        <v>-5.0465838513000004E-3</v>
      </c>
      <c r="M18" s="6">
        <v>-3.9888876427000002E-2</v>
      </c>
      <c r="N18" s="6">
        <v>0.11197619134</v>
      </c>
      <c r="Q18" s="149">
        <v>0.86062347671814154</v>
      </c>
      <c r="R18" s="150">
        <v>0.10338067383738386</v>
      </c>
      <c r="S18" s="147">
        <v>10</v>
      </c>
      <c r="T18" s="150" t="s">
        <v>501</v>
      </c>
      <c r="U18" s="149">
        <v>0.80856358683981155</v>
      </c>
      <c r="V18" s="147">
        <v>10</v>
      </c>
      <c r="W18" s="151" t="s">
        <v>29</v>
      </c>
      <c r="X18" s="152">
        <v>9.8810612991341001E-2</v>
      </c>
    </row>
    <row r="19" spans="1:24" s="102" customFormat="1" ht="16.8" customHeight="1" x14ac:dyDescent="0.3">
      <c r="A19" s="37">
        <v>7</v>
      </c>
      <c r="B19" s="37">
        <v>8</v>
      </c>
      <c r="C19" s="5" t="s">
        <v>32</v>
      </c>
      <c r="D19" s="159">
        <v>14997.396000000001</v>
      </c>
      <c r="E19" s="15">
        <v>1374511.3433999999</v>
      </c>
      <c r="F19" s="159">
        <v>1639545.7866</v>
      </c>
      <c r="G19" s="17">
        <v>0.83834886139434139</v>
      </c>
      <c r="H19" s="10">
        <v>9.34</v>
      </c>
      <c r="I19" s="10">
        <v>0.82</v>
      </c>
      <c r="J19" s="8">
        <v>0.10190943807965085</v>
      </c>
      <c r="K19" s="161">
        <v>0.10736497545008185</v>
      </c>
      <c r="L19" s="8">
        <v>5.8165057071000005E-3</v>
      </c>
      <c r="M19" s="8">
        <v>-1.6190667618999999E-2</v>
      </c>
      <c r="N19" s="8">
        <v>0.25374251109000001</v>
      </c>
      <c r="Q19" s="38">
        <v>0.86062347671814154</v>
      </c>
      <c r="R19" s="39">
        <v>0.10338067383738386</v>
      </c>
      <c r="S19" s="37">
        <v>11</v>
      </c>
      <c r="T19" s="39" t="s">
        <v>453</v>
      </c>
      <c r="U19" s="38">
        <v>0.79441922333313075</v>
      </c>
      <c r="V19" s="37">
        <v>11</v>
      </c>
      <c r="W19" s="134" t="s">
        <v>27</v>
      </c>
      <c r="X19" s="135">
        <v>9.7639484979509653E-2</v>
      </c>
    </row>
    <row r="20" spans="1:24" s="102" customFormat="1" ht="16.8" customHeight="1" x14ac:dyDescent="0.3">
      <c r="A20" s="37">
        <v>11</v>
      </c>
      <c r="B20" s="37">
        <v>13</v>
      </c>
      <c r="C20" s="128" t="s">
        <v>453</v>
      </c>
      <c r="D20" s="158">
        <v>42500</v>
      </c>
      <c r="E20" s="14">
        <v>400775</v>
      </c>
      <c r="F20" s="158">
        <v>504488.04388000001</v>
      </c>
      <c r="G20" s="16">
        <v>0.79441922333313075</v>
      </c>
      <c r="H20" s="9">
        <v>0.94699999999999995</v>
      </c>
      <c r="I20" s="9">
        <v>7.1999999999999995E-2</v>
      </c>
      <c r="J20" s="6">
        <v>0.10042417815482503</v>
      </c>
      <c r="K20" s="160">
        <v>9.1622481442205708E-2</v>
      </c>
      <c r="L20" s="124">
        <v>2.1213406761999998E-4</v>
      </c>
      <c r="M20" s="124">
        <v>9.5994216625999995E-2</v>
      </c>
      <c r="N20" s="124">
        <v>0.26999226718999997</v>
      </c>
      <c r="Q20" s="38">
        <v>0.86062347671814154</v>
      </c>
      <c r="R20" s="39">
        <v>0.10338067383738386</v>
      </c>
      <c r="S20" s="37">
        <v>12</v>
      </c>
      <c r="T20" s="39" t="s">
        <v>538</v>
      </c>
      <c r="U20" s="38">
        <v>0.74900504632121356</v>
      </c>
      <c r="V20" s="37">
        <v>12</v>
      </c>
      <c r="W20" s="134" t="s">
        <v>16</v>
      </c>
      <c r="X20" s="135">
        <v>9.5373955574380623E-2</v>
      </c>
    </row>
    <row r="21" spans="1:24" s="142" customFormat="1" ht="16.8" customHeight="1" x14ac:dyDescent="0.3">
      <c r="A21" s="127">
        <v>16</v>
      </c>
      <c r="B21" s="127">
        <v>6</v>
      </c>
      <c r="C21" s="129" t="s">
        <v>1162</v>
      </c>
      <c r="D21" s="159">
        <v>7739.0919999999996</v>
      </c>
      <c r="E21" s="15">
        <v>360564.29628000001</v>
      </c>
      <c r="F21" s="159">
        <v>593400.93142000004</v>
      </c>
      <c r="G21" s="17">
        <v>0.60762340803405002</v>
      </c>
      <c r="H21" s="10">
        <v>10</v>
      </c>
      <c r="I21" s="10">
        <v>0.44</v>
      </c>
      <c r="J21" s="8">
        <v>0.21463833440652499</v>
      </c>
      <c r="K21" s="161">
        <v>0.11332904056664521</v>
      </c>
      <c r="L21" s="8">
        <v>-0.18406304727999998</v>
      </c>
      <c r="M21" s="8">
        <v>-0.24483242241</v>
      </c>
      <c r="N21" s="8">
        <v>-6.3313436638000001E-2</v>
      </c>
      <c r="Q21" s="143">
        <v>0.86062347671814154</v>
      </c>
      <c r="R21" s="144">
        <v>0.10338067383738386</v>
      </c>
      <c r="S21" s="127">
        <v>13</v>
      </c>
      <c r="T21" s="144" t="s">
        <v>59</v>
      </c>
      <c r="U21" s="143">
        <v>0.70639466245871674</v>
      </c>
      <c r="V21" s="127">
        <v>13</v>
      </c>
      <c r="W21" s="145" t="s">
        <v>453</v>
      </c>
      <c r="X21" s="146">
        <v>9.1622481442205708E-2</v>
      </c>
    </row>
    <row r="22" spans="1:24" s="102" customFormat="1" ht="16.8" customHeight="1" x14ac:dyDescent="0.3">
      <c r="A22" s="37">
        <v>15</v>
      </c>
      <c r="B22" s="37">
        <v>1</v>
      </c>
      <c r="C22" s="128" t="s">
        <v>761</v>
      </c>
      <c r="D22" s="166">
        <v>4645</v>
      </c>
      <c r="E22" s="123">
        <v>142555.04999999999</v>
      </c>
      <c r="F22" s="166">
        <v>213489.17710999999</v>
      </c>
      <c r="G22" s="125">
        <v>0.66773900171318146</v>
      </c>
      <c r="H22" s="126">
        <v>4.6558999999999999</v>
      </c>
      <c r="I22" s="126">
        <v>0.39</v>
      </c>
      <c r="J22" s="124">
        <v>0.15170739654610624</v>
      </c>
      <c r="K22" s="171">
        <v>0.15249266862170088</v>
      </c>
      <c r="L22" s="124">
        <v>-0.10446834721000001</v>
      </c>
      <c r="M22" s="124">
        <v>-2.6455113399000002E-2</v>
      </c>
      <c r="N22" s="124">
        <v>0.11035083683999999</v>
      </c>
      <c r="Q22" s="38">
        <v>0.86062347671814154</v>
      </c>
      <c r="R22" s="39">
        <v>0.10338067383738386</v>
      </c>
      <c r="S22" s="37">
        <v>14</v>
      </c>
      <c r="T22" s="39" t="s">
        <v>464</v>
      </c>
      <c r="U22" s="38">
        <v>0.68293387839178865</v>
      </c>
      <c r="V22" s="37">
        <v>14</v>
      </c>
      <c r="W22" s="134" t="s">
        <v>31</v>
      </c>
      <c r="X22" s="135">
        <v>9.1379835519174141E-2</v>
      </c>
    </row>
    <row r="23" spans="1:24" s="142" customFormat="1" ht="16.8" customHeight="1" x14ac:dyDescent="0.3">
      <c r="A23" s="127">
        <v>12</v>
      </c>
      <c r="B23" s="127">
        <v>9</v>
      </c>
      <c r="C23" s="129" t="s">
        <v>538</v>
      </c>
      <c r="D23" s="159">
        <v>6687.0349999999999</v>
      </c>
      <c r="E23" s="15">
        <v>472773.37449999998</v>
      </c>
      <c r="F23" s="159">
        <v>631201.85481000005</v>
      </c>
      <c r="G23" s="17">
        <v>0.74900504632121356</v>
      </c>
      <c r="H23" s="10">
        <v>8.4</v>
      </c>
      <c r="I23" s="10">
        <v>0.6</v>
      </c>
      <c r="J23" s="8">
        <v>0.11881188118811883</v>
      </c>
      <c r="K23" s="161">
        <v>0.10183875530410183</v>
      </c>
      <c r="L23" s="8">
        <v>-7.8585461696999998E-3</v>
      </c>
      <c r="M23" s="8">
        <v>-0.18518302584000002</v>
      </c>
      <c r="N23" s="8">
        <v>-5.0215413826999997E-2</v>
      </c>
      <c r="Q23" s="143">
        <v>0.86062347671814154</v>
      </c>
      <c r="R23" s="144">
        <v>0.10338067383738386</v>
      </c>
      <c r="S23" s="127">
        <v>15</v>
      </c>
      <c r="T23" s="144" t="s">
        <v>761</v>
      </c>
      <c r="U23" s="143">
        <v>0.66773900171318146</v>
      </c>
      <c r="V23" s="127">
        <v>15</v>
      </c>
      <c r="W23" s="145" t="s">
        <v>59</v>
      </c>
      <c r="X23" s="146">
        <v>7.7032810271041377E-2</v>
      </c>
    </row>
    <row r="24" spans="1:24" s="102" customFormat="1" ht="16.8" customHeight="1" x14ac:dyDescent="0.3">
      <c r="A24" s="37">
        <v>4</v>
      </c>
      <c r="B24" s="37">
        <v>16</v>
      </c>
      <c r="C24" s="128" t="s">
        <v>2022</v>
      </c>
      <c r="D24" s="166">
        <v>2468.09899</v>
      </c>
      <c r="E24" s="123">
        <v>59234.375760000003</v>
      </c>
      <c r="F24" s="166">
        <v>67169.531990000003</v>
      </c>
      <c r="G24" s="125">
        <v>0.88186375585910937</v>
      </c>
      <c r="H24" s="126">
        <v>0</v>
      </c>
      <c r="I24" s="126">
        <v>0</v>
      </c>
      <c r="J24" s="124">
        <v>0</v>
      </c>
      <c r="K24" s="171">
        <v>0</v>
      </c>
      <c r="L24" s="124">
        <v>-7.0335126192999997E-3</v>
      </c>
      <c r="M24" s="124">
        <v>0</v>
      </c>
      <c r="N24" s="124">
        <v>3.6555065207999997E-2</v>
      </c>
      <c r="Q24" s="38">
        <v>0.86062347671814154</v>
      </c>
      <c r="R24" s="39">
        <v>0.10338067383738386</v>
      </c>
      <c r="S24" s="37">
        <v>16</v>
      </c>
      <c r="T24" s="39" t="s">
        <v>1162</v>
      </c>
      <c r="U24" s="38">
        <v>0.60762340803405002</v>
      </c>
      <c r="V24" s="37">
        <v>16</v>
      </c>
      <c r="W24" s="134" t="s">
        <v>2022</v>
      </c>
      <c r="X24" s="135">
        <v>0</v>
      </c>
    </row>
    <row r="25" spans="1:24" hidden="1" x14ac:dyDescent="0.3">
      <c r="C25" s="7"/>
      <c r="D25" s="15"/>
      <c r="E25" s="15"/>
      <c r="F25" s="15"/>
      <c r="G25" s="169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70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70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70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70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70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70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70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9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70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9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70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70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70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3"/>
      <c r="F39" s="18"/>
      <c r="G39" s="156"/>
      <c r="H39" s="18"/>
      <c r="I39" s="21"/>
      <c r="J39" s="22"/>
      <c r="K39" s="22"/>
      <c r="L39" s="157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activeCell="N15" sqref="N15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2510</v>
      </c>
      <c r="D4" s="62" t="s">
        <v>682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4"/>
      <c r="B6" s="114"/>
      <c r="C6" s="219" t="s">
        <v>1</v>
      </c>
      <c r="D6" s="219"/>
      <c r="E6" s="220" t="s">
        <v>706</v>
      </c>
      <c r="F6" s="221"/>
      <c r="G6" s="219" t="s">
        <v>7</v>
      </c>
      <c r="H6" s="219"/>
      <c r="I6" s="219"/>
      <c r="J6" s="219"/>
      <c r="K6" s="221"/>
      <c r="L6" s="219" t="s">
        <v>227</v>
      </c>
      <c r="M6" s="219"/>
      <c r="N6" s="219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40" ht="17.399999999999999" customHeight="1" x14ac:dyDescent="0.3">
      <c r="C7" s="178" t="s">
        <v>1725</v>
      </c>
      <c r="D7" s="136"/>
      <c r="E7" s="163" t="s">
        <v>222</v>
      </c>
      <c r="F7" s="167" t="s">
        <v>222</v>
      </c>
      <c r="G7" s="138">
        <v>0.81543066032570732</v>
      </c>
      <c r="H7" s="139">
        <v>28.408225556153845</v>
      </c>
      <c r="I7" s="139">
        <v>2.180104225</v>
      </c>
      <c r="J7" s="140">
        <v>0.1131620691038366</v>
      </c>
      <c r="K7" s="175">
        <v>0.10972665321424939</v>
      </c>
      <c r="L7" s="140">
        <v>-3.1706400143185924E-2</v>
      </c>
      <c r="M7" s="140">
        <v>-1.7767081631723074E-2</v>
      </c>
      <c r="N7" s="140">
        <v>7.586872905659231E-2</v>
      </c>
    </row>
    <row r="8" spans="1:40" s="61" customFormat="1" ht="21" customHeight="1" x14ac:dyDescent="0.3">
      <c r="A8" s="64"/>
      <c r="B8" s="64"/>
      <c r="C8" s="56" t="s">
        <v>0</v>
      </c>
      <c r="D8" s="168" t="s">
        <v>653</v>
      </c>
      <c r="E8" s="63" t="s">
        <v>10</v>
      </c>
      <c r="F8" s="168" t="s">
        <v>652</v>
      </c>
      <c r="G8" s="63" t="s">
        <v>6</v>
      </c>
      <c r="H8" s="63" t="s">
        <v>654</v>
      </c>
      <c r="I8" s="63" t="s">
        <v>655</v>
      </c>
      <c r="J8" s="63" t="s">
        <v>656</v>
      </c>
      <c r="K8" s="168" t="s">
        <v>657</v>
      </c>
      <c r="L8" s="63" t="s">
        <v>228</v>
      </c>
      <c r="M8" s="63" t="s">
        <v>229</v>
      </c>
      <c r="N8" s="63" t="s">
        <v>230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2</v>
      </c>
      <c r="B9" s="37">
        <v>13</v>
      </c>
      <c r="C9" s="128" t="s">
        <v>53</v>
      </c>
      <c r="D9" s="159">
        <v>608.95000000000005</v>
      </c>
      <c r="E9" s="15">
        <v>590681.5</v>
      </c>
      <c r="F9" s="159">
        <v>628839.78148999996</v>
      </c>
      <c r="G9" s="17">
        <v>0.93931954909152515</v>
      </c>
      <c r="H9" s="10">
        <v>65</v>
      </c>
      <c r="I9" s="10">
        <v>4.5</v>
      </c>
      <c r="J9" s="8">
        <v>6.7010309278350513E-2</v>
      </c>
      <c r="K9" s="161">
        <v>5.5670103092783509E-2</v>
      </c>
      <c r="L9" s="8">
        <v>2.5792874441000001E-2</v>
      </c>
      <c r="M9" s="8">
        <v>8.0601009224E-2</v>
      </c>
      <c r="N9" s="8">
        <v>6.179217771E-2</v>
      </c>
      <c r="Q9" s="38">
        <v>0.81543066032570732</v>
      </c>
      <c r="R9" s="39">
        <v>0.10972665321424939</v>
      </c>
      <c r="S9" s="37">
        <v>1</v>
      </c>
      <c r="T9" s="39" t="s">
        <v>47</v>
      </c>
      <c r="U9" s="38">
        <v>0.95408393019410465</v>
      </c>
      <c r="V9" s="37">
        <v>1</v>
      </c>
      <c r="W9" s="100" t="s">
        <v>1175</v>
      </c>
      <c r="X9" s="100">
        <v>0.13735691987977205</v>
      </c>
    </row>
    <row r="10" spans="1:40" ht="16.8" customHeight="1" x14ac:dyDescent="0.3">
      <c r="A10" s="37">
        <v>3</v>
      </c>
      <c r="B10" s="37">
        <v>7</v>
      </c>
      <c r="C10" s="141" t="s">
        <v>19</v>
      </c>
      <c r="D10" s="158">
        <v>144355.726</v>
      </c>
      <c r="E10" s="14">
        <v>2685016.5035999999</v>
      </c>
      <c r="F10" s="158">
        <v>2922626.2056</v>
      </c>
      <c r="G10" s="16">
        <v>0.91869993448196707</v>
      </c>
      <c r="H10" s="9">
        <v>1.93</v>
      </c>
      <c r="I10" s="9">
        <v>0.17</v>
      </c>
      <c r="J10" s="6">
        <v>0.10376344086021506</v>
      </c>
      <c r="K10" s="160">
        <v>0.10967741935483871</v>
      </c>
      <c r="L10" s="6">
        <v>-1.9504480761E-2</v>
      </c>
      <c r="M10" s="6">
        <v>-5.9386744851999997E-3</v>
      </c>
      <c r="N10" s="6">
        <v>8.8335596847000014E-2</v>
      </c>
      <c r="Q10" s="38">
        <v>0.81543066032570732</v>
      </c>
      <c r="R10" s="39">
        <v>0.10972665321424939</v>
      </c>
      <c r="S10" s="37">
        <v>2</v>
      </c>
      <c r="T10" s="39" t="s">
        <v>53</v>
      </c>
      <c r="U10" s="38">
        <v>0.93931954909152515</v>
      </c>
      <c r="V10" s="37">
        <v>2</v>
      </c>
      <c r="W10" s="100" t="s">
        <v>1260</v>
      </c>
      <c r="X10" s="100">
        <v>0.13610586011342155</v>
      </c>
    </row>
    <row r="11" spans="1:40" ht="16.8" customHeight="1" x14ac:dyDescent="0.3">
      <c r="A11" s="37">
        <v>4</v>
      </c>
      <c r="B11" s="37">
        <v>6</v>
      </c>
      <c r="C11" s="128" t="s">
        <v>20</v>
      </c>
      <c r="D11" s="159">
        <v>64308.055</v>
      </c>
      <c r="E11" s="15">
        <v>6327912.6119999997</v>
      </c>
      <c r="F11" s="159">
        <v>7081112.7533999998</v>
      </c>
      <c r="G11" s="17">
        <v>0.89363251686137168</v>
      </c>
      <c r="H11" s="10">
        <v>11.04</v>
      </c>
      <c r="I11" s="10">
        <v>0.92</v>
      </c>
      <c r="J11" s="8">
        <v>0.1121951219512195</v>
      </c>
      <c r="K11" s="161">
        <v>0.11219512195121953</v>
      </c>
      <c r="L11" s="8">
        <v>-5.2255709607999995E-2</v>
      </c>
      <c r="M11" s="8">
        <v>-2.4542661666000002E-2</v>
      </c>
      <c r="N11" s="8">
        <v>0.10754185879</v>
      </c>
      <c r="Q11" s="38">
        <v>0.81543066032570732</v>
      </c>
      <c r="R11" s="39">
        <v>0.10972665321424939</v>
      </c>
      <c r="S11" s="37">
        <v>3</v>
      </c>
      <c r="T11" s="39" t="s">
        <v>19</v>
      </c>
      <c r="U11" s="38">
        <v>0.91869993448196707</v>
      </c>
      <c r="V11" s="37">
        <v>3</v>
      </c>
      <c r="W11" s="100" t="s">
        <v>400</v>
      </c>
      <c r="X11" s="100">
        <v>0.13330113499154794</v>
      </c>
    </row>
    <row r="12" spans="1:40" ht="16.8" customHeight="1" x14ac:dyDescent="0.3">
      <c r="A12" s="37">
        <v>5</v>
      </c>
      <c r="B12" s="37">
        <v>9</v>
      </c>
      <c r="C12" s="141" t="s">
        <v>26</v>
      </c>
      <c r="D12" s="158">
        <v>28828.639999999999</v>
      </c>
      <c r="E12" s="14">
        <v>2931872.6880000001</v>
      </c>
      <c r="F12" s="158">
        <v>3327943.0473000002</v>
      </c>
      <c r="G12" s="16">
        <v>0.88098643706618218</v>
      </c>
      <c r="H12" s="9">
        <v>9.93</v>
      </c>
      <c r="I12" s="9">
        <v>0.84</v>
      </c>
      <c r="J12" s="6">
        <v>9.7640117994100287E-2</v>
      </c>
      <c r="K12" s="160">
        <v>9.9115044247787609E-2</v>
      </c>
      <c r="L12" s="124">
        <v>-2.2585295530999999E-2</v>
      </c>
      <c r="M12" s="124">
        <v>-7.7786218062000003E-3</v>
      </c>
      <c r="N12" s="124">
        <v>8.3744613048000002E-2</v>
      </c>
      <c r="Q12" s="38">
        <v>0.81543066032570732</v>
      </c>
      <c r="R12" s="39">
        <v>0.10972665321424939</v>
      </c>
      <c r="S12" s="37">
        <v>4</v>
      </c>
      <c r="T12" s="39" t="s">
        <v>20</v>
      </c>
      <c r="U12" s="38">
        <v>0.89363251686137168</v>
      </c>
      <c r="V12" s="37">
        <v>4</v>
      </c>
      <c r="W12" s="100" t="s">
        <v>74</v>
      </c>
      <c r="X12" s="100">
        <v>0.12113564668769716</v>
      </c>
    </row>
    <row r="13" spans="1:40" ht="16.8" customHeight="1" x14ac:dyDescent="0.3">
      <c r="A13" s="37">
        <v>7</v>
      </c>
      <c r="B13" s="37">
        <v>5</v>
      </c>
      <c r="C13" s="128" t="s">
        <v>1859</v>
      </c>
      <c r="D13" s="159">
        <v>17750.467000000001</v>
      </c>
      <c r="E13" s="15">
        <v>1789779.5876</v>
      </c>
      <c r="F13" s="159">
        <v>2144817.2003000001</v>
      </c>
      <c r="G13" s="17">
        <v>0.83446719251862567</v>
      </c>
      <c r="H13" s="10">
        <v>11.3</v>
      </c>
      <c r="I13" s="10">
        <v>1</v>
      </c>
      <c r="J13" s="8">
        <v>0.11206982049055972</v>
      </c>
      <c r="K13" s="161">
        <v>0.11901219875103687</v>
      </c>
      <c r="L13" s="8">
        <v>-2.6706231455999999E-3</v>
      </c>
      <c r="M13" s="8">
        <v>3.1586600379999996E-2</v>
      </c>
      <c r="N13" s="8">
        <v>0.15440796179999999</v>
      </c>
      <c r="Q13" s="38">
        <v>0.81543066032570732</v>
      </c>
      <c r="R13" s="39">
        <v>0.10972665321424939</v>
      </c>
      <c r="S13" s="37">
        <v>5</v>
      </c>
      <c r="T13" s="39" t="s">
        <v>26</v>
      </c>
      <c r="U13" s="38">
        <v>0.88098643706618218</v>
      </c>
      <c r="V13" s="37">
        <v>5</v>
      </c>
      <c r="W13" s="100" t="s">
        <v>1859</v>
      </c>
      <c r="X13" s="100">
        <v>0.11901219875103687</v>
      </c>
    </row>
    <row r="14" spans="1:40" ht="16.8" customHeight="1" x14ac:dyDescent="0.3">
      <c r="A14" s="37">
        <v>8</v>
      </c>
      <c r="B14" s="37">
        <v>1</v>
      </c>
      <c r="C14" s="141" t="s">
        <v>1175</v>
      </c>
      <c r="D14" s="158">
        <v>123163.844</v>
      </c>
      <c r="E14" s="14">
        <v>1183604.5408000001</v>
      </c>
      <c r="F14" s="158">
        <v>1449078.2723000001</v>
      </c>
      <c r="G14" s="16">
        <v>0.81679821126664476</v>
      </c>
      <c r="H14" s="9">
        <v>1.35</v>
      </c>
      <c r="I14" s="9">
        <v>0.11</v>
      </c>
      <c r="J14" s="6">
        <v>0.14047866805885778</v>
      </c>
      <c r="K14" s="160">
        <v>0.13735691987977205</v>
      </c>
      <c r="L14" s="124">
        <v>3.5439057683000003E-5</v>
      </c>
      <c r="M14" s="124">
        <v>-5.5173871532999998E-2</v>
      </c>
      <c r="N14" s="124">
        <v>0.17260799289000001</v>
      </c>
      <c r="Q14" s="38">
        <v>0.81543066032570732</v>
      </c>
      <c r="R14" s="39">
        <v>0.10972665321424939</v>
      </c>
      <c r="S14" s="37">
        <v>6</v>
      </c>
      <c r="T14" s="39" t="s">
        <v>28</v>
      </c>
      <c r="U14" s="38">
        <v>0.83794418617935607</v>
      </c>
      <c r="V14" s="37">
        <v>6</v>
      </c>
      <c r="W14" s="100" t="s">
        <v>20</v>
      </c>
      <c r="X14" s="100">
        <v>0.11219512195121953</v>
      </c>
    </row>
    <row r="15" spans="1:40" ht="16.8" customHeight="1" x14ac:dyDescent="0.3">
      <c r="A15" s="37">
        <v>6</v>
      </c>
      <c r="B15" s="37">
        <v>8</v>
      </c>
      <c r="C15" s="128" t="s">
        <v>28</v>
      </c>
      <c r="D15" s="159">
        <v>21329.975999999999</v>
      </c>
      <c r="E15" s="15">
        <v>1781479.5955000001</v>
      </c>
      <c r="F15" s="159">
        <v>2126012.2390999999</v>
      </c>
      <c r="G15" s="17">
        <v>0.83794418617935607</v>
      </c>
      <c r="H15" s="10">
        <v>8.51</v>
      </c>
      <c r="I15" s="10">
        <v>0.75</v>
      </c>
      <c r="J15" s="8">
        <v>0.10189176245325117</v>
      </c>
      <c r="K15" s="161">
        <v>0.10775862069086492</v>
      </c>
      <c r="L15" s="8">
        <v>-3.4785623483000003E-2</v>
      </c>
      <c r="M15" s="8">
        <v>-3.8807953702999998E-2</v>
      </c>
      <c r="N15" s="8">
        <v>0.14833052346</v>
      </c>
      <c r="Q15" s="38">
        <v>0.81543066032570732</v>
      </c>
      <c r="R15" s="39">
        <v>0.10972665321424939</v>
      </c>
      <c r="S15" s="37">
        <v>7</v>
      </c>
      <c r="T15" s="39" t="s">
        <v>1859</v>
      </c>
      <c r="U15" s="38">
        <v>0.83446719251862567</v>
      </c>
      <c r="V15" s="37">
        <v>7</v>
      </c>
      <c r="W15" s="100" t="s">
        <v>19</v>
      </c>
      <c r="X15" s="100">
        <v>0.10967741935483871</v>
      </c>
    </row>
    <row r="16" spans="1:40" ht="16.8" customHeight="1" x14ac:dyDescent="0.3">
      <c r="A16" s="37">
        <v>12</v>
      </c>
      <c r="B16" s="37">
        <v>12</v>
      </c>
      <c r="C16" s="141" t="s">
        <v>1252</v>
      </c>
      <c r="D16" s="158">
        <v>99120.994000000006</v>
      </c>
      <c r="E16" s="14">
        <v>456947.78233999998</v>
      </c>
      <c r="F16" s="158">
        <v>970733.27738999994</v>
      </c>
      <c r="G16" s="16">
        <v>0.47072434105544475</v>
      </c>
      <c r="H16" s="9">
        <v>0.82</v>
      </c>
      <c r="I16" s="9">
        <v>0.03</v>
      </c>
      <c r="J16" s="6">
        <v>0.17787418655097614</v>
      </c>
      <c r="K16" s="160">
        <v>7.8091106290672452E-2</v>
      </c>
      <c r="L16" s="124">
        <v>-0.15722120657999999</v>
      </c>
      <c r="M16" s="124">
        <v>-0.31901697787</v>
      </c>
      <c r="N16" s="124">
        <v>-0.25527842225000003</v>
      </c>
      <c r="Q16" s="38">
        <v>0.81543066032570732</v>
      </c>
      <c r="R16" s="39">
        <v>0.10972665321424939</v>
      </c>
      <c r="S16" s="37">
        <v>8</v>
      </c>
      <c r="T16" s="39" t="s">
        <v>1175</v>
      </c>
      <c r="U16" s="38">
        <v>0.81679821126664476</v>
      </c>
      <c r="V16" s="37">
        <v>8</v>
      </c>
      <c r="W16" s="100" t="s">
        <v>28</v>
      </c>
      <c r="X16" s="100">
        <v>0.10775862069086492</v>
      </c>
    </row>
    <row r="17" spans="1:24" ht="16.8" customHeight="1" x14ac:dyDescent="0.3">
      <c r="A17" s="37">
        <v>11</v>
      </c>
      <c r="B17" s="37">
        <v>10</v>
      </c>
      <c r="C17" s="128" t="s">
        <v>38</v>
      </c>
      <c r="D17" s="159">
        <v>4709.0820000000003</v>
      </c>
      <c r="E17" s="15">
        <v>348472.06800000003</v>
      </c>
      <c r="F17" s="159">
        <v>521436.00845999998</v>
      </c>
      <c r="G17" s="17">
        <v>0.66829306443406422</v>
      </c>
      <c r="H17" s="10">
        <v>7.1</v>
      </c>
      <c r="I17" s="10">
        <v>0.55000000000000004</v>
      </c>
      <c r="J17" s="8">
        <v>9.5945945945945937E-2</v>
      </c>
      <c r="K17" s="161">
        <v>8.9189189189189194E-2</v>
      </c>
      <c r="L17" s="8">
        <v>1.2035010940999999E-2</v>
      </c>
      <c r="M17" s="8">
        <v>-2.1690115094000002E-2</v>
      </c>
      <c r="N17" s="8">
        <v>-4.0048698756999998E-2</v>
      </c>
      <c r="Q17" s="38">
        <v>0.81543066032570732</v>
      </c>
      <c r="R17" s="39">
        <v>0.10972665321424939</v>
      </c>
      <c r="S17" s="37">
        <v>9</v>
      </c>
      <c r="T17" s="39" t="s">
        <v>400</v>
      </c>
      <c r="U17" s="38">
        <v>0.69333298425944878</v>
      </c>
      <c r="V17" s="37">
        <v>9</v>
      </c>
      <c r="W17" s="100" t="s">
        <v>26</v>
      </c>
      <c r="X17" s="100">
        <v>9.9115044247787609E-2</v>
      </c>
    </row>
    <row r="18" spans="1:24" ht="16.8" customHeight="1" x14ac:dyDescent="0.3">
      <c r="A18" s="37">
        <v>1</v>
      </c>
      <c r="B18" s="37">
        <v>11</v>
      </c>
      <c r="C18" s="141" t="s">
        <v>47</v>
      </c>
      <c r="D18" s="158">
        <v>259.10399999999998</v>
      </c>
      <c r="E18" s="14">
        <v>641282.4</v>
      </c>
      <c r="F18" s="158">
        <v>672144.64021999994</v>
      </c>
      <c r="G18" s="16">
        <v>0.95408393019410465</v>
      </c>
      <c r="H18" s="9">
        <v>228.30693223</v>
      </c>
      <c r="I18" s="9">
        <v>17.651354925</v>
      </c>
      <c r="J18" s="6">
        <v>9.2245225143434334E-2</v>
      </c>
      <c r="K18" s="160">
        <v>8.55823269090909E-2</v>
      </c>
      <c r="L18" s="6">
        <v>-4.0775247100999994E-2</v>
      </c>
      <c r="M18" s="6">
        <v>0.12337633085000001</v>
      </c>
      <c r="N18" s="6">
        <v>0.12244891816</v>
      </c>
      <c r="Q18" s="38">
        <v>0.81543066032570732</v>
      </c>
      <c r="R18" s="39">
        <v>0.10972665321424939</v>
      </c>
      <c r="S18" s="37">
        <v>10</v>
      </c>
      <c r="T18" s="39" t="s">
        <v>74</v>
      </c>
      <c r="U18" s="38">
        <v>0.67762814864258281</v>
      </c>
      <c r="V18" s="37">
        <v>10</v>
      </c>
      <c r="W18" s="100" t="s">
        <v>38</v>
      </c>
      <c r="X18" s="100">
        <v>8.9189189189189194E-2</v>
      </c>
    </row>
    <row r="19" spans="1:24" ht="16.8" customHeight="1" x14ac:dyDescent="0.3">
      <c r="A19" s="37">
        <v>10</v>
      </c>
      <c r="B19" s="37">
        <v>4</v>
      </c>
      <c r="C19" s="128" t="s">
        <v>74</v>
      </c>
      <c r="D19" s="159">
        <v>2850</v>
      </c>
      <c r="E19" s="15">
        <v>135517.5</v>
      </c>
      <c r="F19" s="159">
        <v>199988.00266999999</v>
      </c>
      <c r="G19" s="17">
        <v>0.67762814864258281</v>
      </c>
      <c r="H19" s="10">
        <v>5.78</v>
      </c>
      <c r="I19" s="10">
        <v>0.48</v>
      </c>
      <c r="J19" s="8">
        <v>0.12155625657202944</v>
      </c>
      <c r="K19" s="161">
        <v>0.12113564668769716</v>
      </c>
      <c r="L19" s="8">
        <v>-2.4014778325999998E-2</v>
      </c>
      <c r="M19" s="8">
        <v>9.2484226404999995E-2</v>
      </c>
      <c r="N19" s="8">
        <v>0.13490406614</v>
      </c>
      <c r="Q19" s="38">
        <v>0.81543066032570732</v>
      </c>
      <c r="R19" s="39">
        <v>0.10972665321424939</v>
      </c>
      <c r="S19" s="37">
        <v>11</v>
      </c>
      <c r="T19" s="39" t="s">
        <v>38</v>
      </c>
      <c r="U19" s="38">
        <v>0.66829306443406422</v>
      </c>
      <c r="V19" s="37">
        <v>11</v>
      </c>
      <c r="W19" s="100" t="s">
        <v>47</v>
      </c>
      <c r="X19" s="100">
        <v>8.55823269090909E-2</v>
      </c>
    </row>
    <row r="20" spans="1:24" ht="16.8" customHeight="1" x14ac:dyDescent="0.3">
      <c r="A20" s="37">
        <v>9</v>
      </c>
      <c r="B20" s="37">
        <v>3</v>
      </c>
      <c r="C20" s="141" t="s">
        <v>400</v>
      </c>
      <c r="D20" s="158">
        <v>7441.7449999999999</v>
      </c>
      <c r="E20" s="14">
        <v>616325.32090000005</v>
      </c>
      <c r="F20" s="158">
        <v>888931.19885000004</v>
      </c>
      <c r="G20" s="16">
        <v>0.69333298425944878</v>
      </c>
      <c r="H20" s="9">
        <v>11.04</v>
      </c>
      <c r="I20" s="9">
        <v>0.92</v>
      </c>
      <c r="J20" s="6">
        <v>0.13330113499154791</v>
      </c>
      <c r="K20" s="160">
        <v>0.13330113499154794</v>
      </c>
      <c r="L20" s="124">
        <v>-9.6524073514999992E-3</v>
      </c>
      <c r="M20" s="124">
        <v>5.6117074206000005E-2</v>
      </c>
      <c r="N20" s="124">
        <v>0.20957866121999999</v>
      </c>
      <c r="Q20" s="38">
        <v>0.81543066032570732</v>
      </c>
      <c r="R20" s="39">
        <v>0.10972665321424939</v>
      </c>
      <c r="S20" s="37">
        <v>12</v>
      </c>
      <c r="T20" s="39" t="s">
        <v>1252</v>
      </c>
      <c r="U20" s="38">
        <v>0.47072434105544475</v>
      </c>
      <c r="V20" s="37">
        <v>12</v>
      </c>
      <c r="W20" s="100" t="s">
        <v>1252</v>
      </c>
      <c r="X20" s="100">
        <v>7.8091106290672452E-2</v>
      </c>
    </row>
    <row r="21" spans="1:24" ht="16.8" customHeight="1" x14ac:dyDescent="0.3">
      <c r="A21" s="37">
        <v>13</v>
      </c>
      <c r="B21" s="37">
        <v>2</v>
      </c>
      <c r="C21" s="128" t="s">
        <v>1260</v>
      </c>
      <c r="D21" s="159">
        <v>23297.835999999999</v>
      </c>
      <c r="E21" s="15">
        <v>862718.86708</v>
      </c>
      <c r="F21" s="159">
        <v>2024450.8655999999</v>
      </c>
      <c r="G21" s="17">
        <v>0.42614957060185815</v>
      </c>
      <c r="H21" s="10">
        <v>7.2</v>
      </c>
      <c r="I21" s="10">
        <v>0.42</v>
      </c>
      <c r="J21" s="8">
        <v>0.19443694301917364</v>
      </c>
      <c r="K21" s="161">
        <v>0.13610586011342155</v>
      </c>
      <c r="L21" s="8">
        <v>-8.6581154413999994E-2</v>
      </c>
      <c r="M21" s="8">
        <v>-0.14218842611999999</v>
      </c>
      <c r="N21" s="8">
        <v>-2.0717713223000001E-3</v>
      </c>
      <c r="Q21" s="38">
        <v>0.81543066032570732</v>
      </c>
      <c r="R21" s="39">
        <v>0.10972665321424939</v>
      </c>
      <c r="S21" s="37">
        <v>13</v>
      </c>
      <c r="T21" s="39" t="s">
        <v>1260</v>
      </c>
      <c r="U21" s="38">
        <v>0.42614957060185815</v>
      </c>
      <c r="V21" s="37">
        <v>13</v>
      </c>
      <c r="W21" s="100" t="s">
        <v>53</v>
      </c>
      <c r="X21" s="100">
        <v>5.5670103092783509E-2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2"/>
      <c r="E36" s="18"/>
      <c r="F36" s="18"/>
      <c r="G36" s="156"/>
      <c r="H36" s="18"/>
      <c r="I36" s="21"/>
      <c r="J36" s="22"/>
      <c r="K36" s="174"/>
      <c r="L36" s="22"/>
      <c r="M36" s="22"/>
      <c r="N36" s="22"/>
    </row>
    <row r="37" spans="3:16" hidden="1" x14ac:dyDescent="0.3">
      <c r="C37" s="60" t="s">
        <v>661</v>
      </c>
      <c r="D37" s="19"/>
      <c r="E37" s="18"/>
      <c r="F37" s="18"/>
      <c r="G37" s="20">
        <v>0.79769207008060938</v>
      </c>
      <c r="H37" s="18"/>
      <c r="I37" s="21"/>
      <c r="J37" s="22">
        <v>0.11623636813445534</v>
      </c>
      <c r="K37" s="22">
        <v>0.11160429207939021</v>
      </c>
      <c r="L37" s="22">
        <v>-3.8042872321947002E-2</v>
      </c>
      <c r="M37" s="22">
        <v>-2.7784945086472727E-2</v>
      </c>
      <c r="N37" s="22">
        <v>7.6015063925336371E-2</v>
      </c>
    </row>
    <row r="38" spans="3:16" hidden="1" x14ac:dyDescent="0.3">
      <c r="C38" s="60" t="s">
        <v>661</v>
      </c>
      <c r="D38" s="19"/>
      <c r="E38" s="18"/>
      <c r="F38" s="18"/>
      <c r="G38" s="20">
        <v>0.75026870103937415</v>
      </c>
      <c r="H38" s="18"/>
      <c r="I38" s="21"/>
      <c r="J38" s="22">
        <v>0.11861566212941424</v>
      </c>
      <c r="K38" s="22">
        <v>0.1112564394858221</v>
      </c>
      <c r="L38" s="22">
        <v>-3.6621588593341706E-2</v>
      </c>
      <c r="M38" s="22">
        <v>-2.8109173428519995E-2</v>
      </c>
      <c r="N38" s="22">
        <v>7.2862384438869998E-2</v>
      </c>
    </row>
    <row r="39" spans="3:16" hidden="1" x14ac:dyDescent="0.3">
      <c r="C39" s="60" t="s">
        <v>661</v>
      </c>
      <c r="D39" s="19"/>
      <c r="E39" s="18"/>
      <c r="F39" s="18"/>
      <c r="G39" s="20">
        <v>0.71071266073140515</v>
      </c>
      <c r="H39" s="18"/>
      <c r="I39" s="21"/>
      <c r="J39" s="22">
        <v>0.12648370467220951</v>
      </c>
      <c r="K39" s="22">
        <v>0.11581074394846137</v>
      </c>
      <c r="L39" s="22">
        <v>-3.8181176711379668E-2</v>
      </c>
      <c r="M39" s="22">
        <v>-3.0368123608777782E-2</v>
      </c>
      <c r="N39" s="22">
        <v>7.1653247926744434E-2</v>
      </c>
    </row>
    <row r="40" spans="3:16" hidden="1" x14ac:dyDescent="0.3">
      <c r="C40" s="60" t="s">
        <v>661</v>
      </c>
      <c r="D40" s="19"/>
      <c r="E40" s="18"/>
      <c r="F40" s="18"/>
      <c r="G40" s="20">
        <v>0.68072987417622</v>
      </c>
      <c r="H40" s="18"/>
      <c r="I40" s="21"/>
      <c r="J40" s="22">
        <v>0.13076451875180015</v>
      </c>
      <c r="K40" s="22">
        <v>0.11485993619800881</v>
      </c>
      <c r="L40" s="22">
        <v>-4.2619995907102123E-2</v>
      </c>
      <c r="M40" s="22">
        <v>-3.8112464107374996E-2</v>
      </c>
      <c r="N40" s="22">
        <v>6.1308908692587503E-2</v>
      </c>
    </row>
    <row r="41" spans="3:16" hidden="1" x14ac:dyDescent="0.3">
      <c r="C41" s="60" t="s">
        <v>661</v>
      </c>
      <c r="D41" s="19"/>
      <c r="E41" s="18"/>
      <c r="F41" s="18"/>
      <c r="G41" s="20">
        <v>0.65409808585867868</v>
      </c>
      <c r="H41" s="18"/>
      <c r="I41" s="21"/>
      <c r="J41" s="22">
        <v>0.12839030439385482</v>
      </c>
      <c r="K41" s="22">
        <v>0.10936149675886003</v>
      </c>
      <c r="L41" s="22">
        <v>-4.8713629473499998E-2</v>
      </c>
      <c r="M41" s="22">
        <v>-3.5675120189428568E-2</v>
      </c>
      <c r="N41" s="22">
        <v>4.5409039521528569E-2</v>
      </c>
    </row>
    <row r="42" spans="3:16" hidden="1" x14ac:dyDescent="0.3">
      <c r="C42" s="60" t="s">
        <v>661</v>
      </c>
      <c r="D42" s="19"/>
      <c r="E42" s="18"/>
      <c r="F42" s="18"/>
      <c r="G42" s="20">
        <v>0.58003926386461702</v>
      </c>
      <c r="H42" s="18"/>
      <c r="I42" s="21"/>
      <c r="J42" s="22">
        <v>0.14381093218970342</v>
      </c>
      <c r="K42" s="22">
        <v>0.11029427846823976</v>
      </c>
      <c r="L42" s="22">
        <v>-5.1034963805249994E-2</v>
      </c>
      <c r="M42" s="22">
        <v>-3.5152981270499997E-2</v>
      </c>
      <c r="N42" s="22">
        <v>2.825545886511666E-2</v>
      </c>
    </row>
    <row r="43" spans="3:16" hidden="1" x14ac:dyDescent="0.3">
      <c r="C43" s="60" t="s">
        <v>661</v>
      </c>
      <c r="D43" s="19"/>
      <c r="E43" s="18"/>
      <c r="F43" s="18"/>
      <c r="G43" s="20">
        <v>0.60467749176374264</v>
      </c>
      <c r="H43" s="18"/>
      <c r="I43" s="21"/>
      <c r="J43" s="22">
        <v>0.13783426591440251</v>
      </c>
      <c r="K43" s="22">
        <v>0.11594457867355995</v>
      </c>
      <c r="L43" s="22">
        <v>-2.9797715250299995E-2</v>
      </c>
      <c r="M43" s="22">
        <v>2.1619818049399997E-2</v>
      </c>
      <c r="N43" s="22">
        <v>8.4962235088139992E-2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Database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Luiz Romagnoli</cp:lastModifiedBy>
  <cp:lastPrinted>2021-01-06T19:48:54Z</cp:lastPrinted>
  <dcterms:created xsi:type="dcterms:W3CDTF">2021-01-06T00:41:03Z</dcterms:created>
  <dcterms:modified xsi:type="dcterms:W3CDTF">2026-08-21T22:21:29Z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1471817764</vt:lpwstr>
  </property>
  <property fmtid="{D5CDD505-2E9C-101B-9397-08002B2CF9AE}" pid="3" name="EcoUpdateMessage">
    <vt:lpwstr>2026/08/21-22:16:04</vt:lpwstr>
  </property>
  <property fmtid="{D5CDD505-2E9C-101B-9397-08002B2CF9AE}" pid="4" name="EcoUpdateStatus">
    <vt:lpwstr>2026-08-21=BRA:St,ME,Fd,TP;USA:St,ME;ARG:St,ME,TP;MEX:St,ME,Fd;CHL:St,ME;PER:St,ME,Fd;SAU:St|2026-08-20=USA:TP;ARG:Fd;MEX:TP;CHL:Fd;COL:St,ME;PER:TP|2021-11-17=CHL:TP|2014-02-26=VEN:St|2002-11-08=JPN:St|2026-08-14=GBR:St,ME|2016-08-18=NNN:St|2026-08-13=COL:Fd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