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 documentId="8_{D79CBAC6-3B4D-4FF4-BA62-015E1E0D7F7D}" xr6:coauthVersionLast="47" xr6:coauthVersionMax="47" xr10:uidLastSave="{978F6296-A992-4982-963B-46F767EF0812}"/>
  <bookViews>
    <workbookView xWindow="-26850" yWindow="675" windowWidth="24780" windowHeight="1380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1" l="1"/>
  <c r="W18" i="1"/>
  <c r="V18" i="1" s="1"/>
  <c r="V10" i="1"/>
  <c r="T9" i="1"/>
  <c r="W7" i="1"/>
  <c r="V7" i="1"/>
  <c r="T10" i="1" l="1"/>
  <c r="W10" i="1"/>
  <c r="V9" i="1"/>
  <c r="Y7" i="1"/>
  <c r="V8" i="1" s="1"/>
  <c r="W8" i="1" l="1"/>
</calcChain>
</file>

<file path=xl/sharedStrings.xml><?xml version="1.0" encoding="utf-8"?>
<sst xmlns="http://schemas.openxmlformats.org/spreadsheetml/2006/main" count="1198" uniqueCount="855">
  <si>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</si>
  <si>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</si>
  <si>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</si>
  <si>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</si>
  <si>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</si>
  <si>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</si>
  <si>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</si>
  <si>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</si>
  <si>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</si>
  <si>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</si>
  <si>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</si>
  <si>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</si>
  <si>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</si>
  <si>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</si>
  <si>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</si>
  <si>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</si>
  <si>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</si>
  <si>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</si>
  <si>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</si>
  <si>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</si>
  <si>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</si>
  <si>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</si>
  <si>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</si>
  <si>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</si>
  <si>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</si>
  <si>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</si>
  <si>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</si>
  <si>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</si>
  <si>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</si>
  <si>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</si>
  <si>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</si>
  <si>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</si>
  <si>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</si>
  <si>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</si>
  <si>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</si>
  <si>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</si>
  <si>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</si>
  <si>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</si>
  <si>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</si>
  <si>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</si>
  <si>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</si>
  <si>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</si>
  <si>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</si>
  <si>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</si>
  <si>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</si>
  <si>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</si>
  <si>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</si>
  <si>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</si>
  <si>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</si>
  <si>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</si>
  <si>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</si>
  <si>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</si>
  <si>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</si>
  <si>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</si>
  <si>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</si>
  <si>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</si>
  <si>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</si>
  <si>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</si>
  <si>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</si>
  <si>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</si>
  <si>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</si>
  <si>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</si>
  <si>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</si>
  <si>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</si>
  <si>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</si>
  <si>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</si>
  <si>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</si>
  <si>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</si>
  <si>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</si>
  <si>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</si>
  <si>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</si>
  <si>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</si>
  <si>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</si>
  <si>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</si>
  <si>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</si>
  <si>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</si>
  <si>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</si>
  <si>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</si>
  <si>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</si>
  <si>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</si>
  <si>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</si>
  <si>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</si>
  <si>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</si>
  <si>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</si>
  <si>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</si>
  <si>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</si>
  <si>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</si>
  <si>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</si>
  <si>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</si>
  <si>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</si>
  <si>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</si>
  <si>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</si>
  <si>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</si>
  <si>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</si>
  <si>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</si>
  <si>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</si>
  <si>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</si>
  <si>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</si>
  <si>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</si>
  <si>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</si>
  <si>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</si>
  <si>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</si>
  <si>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</si>
  <si>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</si>
  <si>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</si>
  <si>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</si>
  <si>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</si>
  <si>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</si>
  <si>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</si>
  <si>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</si>
  <si>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</si>
  <si>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</si>
  <si>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</si>
  <si>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</si>
  <si>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</si>
  <si>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</si>
  <si>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</si>
  <si>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</si>
  <si>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</si>
  <si>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</si>
  <si>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</si>
  <si>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</si>
  <si>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</si>
  <si>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</si>
  <si>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</si>
  <si>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</si>
  <si>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</si>
  <si>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</si>
  <si>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</si>
  <si>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</si>
  <si>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</si>
  <si>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</si>
  <si>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</si>
  <si>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</si>
  <si>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</si>
  <si>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</si>
  <si>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</si>
  <si>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</si>
  <si>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</si>
  <si>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</si>
  <si>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</si>
  <si>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</si>
  <si>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</si>
  <si>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</si>
  <si>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</si>
  <si>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</si>
  <si>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</si>
  <si>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</si>
  <si>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</si>
  <si>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</si>
  <si>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</si>
  <si>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</si>
  <si>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</si>
  <si>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</si>
  <si>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</si>
  <si>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</si>
  <si>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</si>
  <si>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</si>
  <si>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</si>
  <si>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</si>
  <si>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</si>
  <si>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</si>
  <si>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</si>
  <si>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</si>
  <si>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</si>
  <si>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</si>
  <si>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</si>
  <si>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</si>
  <si>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</si>
  <si>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</si>
  <si>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</si>
  <si>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</si>
  <si>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</si>
  <si>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</si>
  <si>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</si>
  <si>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</si>
  <si>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</si>
  <si>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</si>
  <si>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</si>
  <si>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</si>
  <si>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</si>
  <si>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</si>
  <si>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</si>
  <si>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</si>
  <si>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</si>
  <si>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</si>
  <si>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</si>
  <si>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</si>
  <si>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</si>
  <si>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</si>
  <si>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</si>
  <si>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</si>
  <si>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</si>
  <si>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</si>
  <si>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</si>
  <si>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</si>
  <si>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</si>
  <si>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</si>
  <si>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</si>
  <si>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</si>
  <si>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</si>
  <si>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</si>
  <si>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</si>
  <si>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</si>
  <si>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</si>
  <si>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</si>
  <si>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</si>
  <si>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</si>
  <si>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</si>
  <si>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</si>
  <si>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</si>
  <si>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</si>
  <si>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</si>
  <si>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</si>
  <si>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</si>
  <si>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</si>
  <si>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</si>
  <si>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</si>
  <si>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</si>
  <si>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</si>
  <si>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</si>
  <si>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</si>
  <si>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</si>
  <si>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</si>
  <si>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</si>
  <si>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</si>
  <si>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</si>
  <si>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</si>
  <si>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</si>
  <si>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</si>
  <si>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</si>
  <si>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</si>
  <si>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</si>
  <si>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</si>
  <si>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</si>
  <si>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</si>
  <si>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</si>
  <si>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</si>
  <si>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</si>
  <si>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</si>
  <si>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</si>
  <si>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</si>
  <si>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</si>
  <si>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</si>
  <si>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</si>
  <si>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</si>
  <si>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</si>
  <si>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</si>
  <si>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</si>
  <si>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</si>
  <si>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</si>
  <si>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</si>
  <si>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</si>
  <si>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</si>
  <si>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</si>
  <si>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</si>
  <si>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</si>
  <si>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</si>
  <si>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</si>
  <si>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</si>
  <si>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</si>
  <si>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</si>
  <si>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</si>
  <si>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</si>
  <si>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</si>
  <si>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</si>
  <si>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</si>
  <si>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</si>
  <si>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</si>
  <si>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</si>
  <si>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</si>
  <si>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</si>
  <si>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</si>
  <si>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</si>
  <si>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</si>
  <si>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</si>
  <si>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</si>
  <si>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</si>
  <si>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</si>
  <si>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</si>
  <si>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</si>
  <si>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</si>
  <si>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</si>
  <si>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</si>
  <si>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</si>
  <si>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</si>
  <si>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</si>
  <si>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</si>
  <si>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</si>
  <si>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</si>
  <si>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</si>
  <si>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</si>
  <si>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</si>
  <si>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</si>
  <si>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</si>
  <si>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</si>
  <si>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</si>
  <si>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</si>
  <si>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</si>
  <si>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</si>
  <si>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</si>
  <si>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</si>
  <si>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</si>
  <si>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</si>
  <si>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</si>
  <si>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</si>
  <si>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</si>
  <si>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</si>
  <si>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</si>
  <si>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</si>
  <si>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</si>
  <si>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</si>
  <si>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</si>
  <si>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</si>
  <si>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</si>
  <si>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</si>
  <si>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</si>
  <si>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</si>
  <si>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</si>
  <si>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</si>
  <si>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</si>
  <si>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</si>
  <si>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</si>
  <si>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</si>
  <si>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</si>
  <si>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</si>
  <si>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</si>
  <si>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</si>
  <si>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</si>
  <si>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</si>
  <si>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</si>
  <si>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</si>
  <si>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</si>
  <si>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</si>
  <si>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</si>
  <si>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</si>
  <si>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</si>
  <si>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</si>
  <si>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</si>
  <si>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</si>
  <si>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</si>
  <si>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</si>
  <si>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</si>
  <si>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</si>
  <si>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</si>
  <si>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</si>
  <si>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</si>
  <si>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</si>
  <si>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</si>
  <si>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</si>
  <si>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</si>
  <si>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</si>
  <si>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</si>
  <si>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</si>
  <si>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</si>
  <si>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</si>
  <si>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</si>
  <si>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</si>
  <si>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</si>
  <si>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</si>
  <si>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</si>
  <si>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</si>
  <si>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</si>
  <si>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</si>
  <si>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</si>
  <si>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</si>
  <si>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</si>
  <si>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</si>
  <si>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</si>
  <si>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</si>
  <si>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Petrorio</t>
  </si>
  <si>
    <t>Nota Téc.</t>
  </si>
  <si>
    <t>USIM3</t>
  </si>
  <si>
    <t>Riachuelo</t>
  </si>
  <si>
    <t>Positivo Tec</t>
  </si>
  <si>
    <t>Nota media</t>
  </si>
  <si>
    <t>Rumo S.A.</t>
  </si>
  <si>
    <t>Investo Chip</t>
  </si>
  <si>
    <t>CHIP11</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</si>
  <si>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</si>
  <si>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</si>
  <si>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</si>
  <si>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</si>
  <si>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</si>
  <si>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</si>
  <si>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Etf Brad Bov</t>
  </si>
  <si>
    <t>BOVB11</t>
  </si>
  <si>
    <t>Advanced Micro Devices Inc</t>
  </si>
  <si>
    <t>Eucatex</t>
  </si>
  <si>
    <t>EUCA4</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</si>
  <si>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</si>
  <si>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</si>
  <si>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</si>
  <si>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</si>
  <si>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</si>
  <si>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</si>
  <si>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</si>
  <si>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</si>
  <si>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</si>
  <si>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</si>
  <si>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</si>
  <si>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</si>
  <si>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</si>
  <si>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</si>
  <si>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</si>
  <si>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</si>
  <si>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Asml Holding Nv</t>
  </si>
  <si>
    <t>ASML34</t>
  </si>
  <si>
    <t>Broadcom Inc</t>
  </si>
  <si>
    <t>AVGO34</t>
  </si>
  <si>
    <t>Dell Inc</t>
  </si>
  <si>
    <t>D1EL34</t>
  </si>
  <si>
    <t>Marvell Technology Group Ltd</t>
  </si>
  <si>
    <t>M2RV34</t>
  </si>
  <si>
    <t>Palantir Technologies Inc</t>
  </si>
  <si>
    <t>P2LT34</t>
  </si>
  <si>
    <t>QCOM34</t>
  </si>
  <si>
    <t>Brasilagro</t>
  </si>
  <si>
    <t>AGRO3</t>
  </si>
  <si>
    <t>iShares Bitcoin Trust</t>
  </si>
  <si>
    <t>IBIT39</t>
  </si>
  <si>
    <t>Porto Seguro</t>
  </si>
  <si>
    <t>Applied Materials Inc</t>
  </si>
  <si>
    <t>A1MT34</t>
  </si>
  <si>
    <t>Coca Cola Co</t>
  </si>
  <si>
    <t>COCA34</t>
  </si>
  <si>
    <t>Qualicorp</t>
  </si>
  <si>
    <t>Planoeplano</t>
  </si>
  <si>
    <t>Compass Gas</t>
  </si>
  <si>
    <t>PASS3</t>
  </si>
  <si>
    <t>Cruzeiro Edu</t>
  </si>
  <si>
    <t>CSED3</t>
  </si>
  <si>
    <t>Helbor</t>
  </si>
  <si>
    <t>HBOR3</t>
  </si>
  <si>
    <t>Romi</t>
  </si>
  <si>
    <t>ROMI3</t>
  </si>
  <si>
    <t>The Goldman Sachs Group, Inc</t>
  </si>
  <si>
    <t>GSGI34</t>
  </si>
  <si>
    <t>Fundo Buena Vista II Fundo de Índice</t>
  </si>
  <si>
    <t>QQQI11</t>
  </si>
  <si>
    <t>Mitre Realty</t>
  </si>
  <si>
    <t>MTRE3</t>
  </si>
  <si>
    <t>Azul</t>
  </si>
  <si>
    <t>AZUL3</t>
  </si>
  <si>
    <t>Bank Of America Corp</t>
  </si>
  <si>
    <t>BOAC34</t>
  </si>
  <si>
    <t>Coinbase Global, Inc</t>
  </si>
  <si>
    <t>C2OI34</t>
  </si>
  <si>
    <t>Raizen</t>
  </si>
  <si>
    <t>Syn Prop Tec</t>
  </si>
  <si>
    <t>SYNE3</t>
  </si>
  <si>
    <t>TAEE3</t>
  </si>
  <si>
    <t>Western Digital Corp</t>
  </si>
  <si>
    <t>W1DC34</t>
  </si>
  <si>
    <t>Allied</t>
  </si>
  <si>
    <t>ALLD3</t>
  </si>
  <si>
    <t>ITSA3</t>
  </si>
  <si>
    <t>Multilaser</t>
  </si>
  <si>
    <t>MLAS3</t>
  </si>
  <si>
    <t>Randon Part</t>
  </si>
  <si>
    <t>Seagate Technology Holdings Plc</t>
  </si>
  <si>
    <t>S1TX34</t>
  </si>
  <si>
    <t>Lam Research Corp</t>
  </si>
  <si>
    <t>L1RC34</t>
  </si>
  <si>
    <t>RENT4</t>
  </si>
  <si>
    <t>Quero-Quero</t>
  </si>
  <si>
    <t>Servicenow, Inc</t>
  </si>
  <si>
    <t>N1OW34</t>
  </si>
  <si>
    <t>Trisul</t>
  </si>
  <si>
    <t>TRIS3</t>
  </si>
  <si>
    <t>COCA34 está em tendência de alta pelas médias de 21 e 200 dias e vai mantendo sinal de força altista. Acima dos 68,15 pode buscar projeções nos 72,13 ou 76,96. Teria sinal de realização na perda dos 66,71 mirando os 64,3 ou 61,88.</t>
  </si>
  <si>
    <t>Gafisa</t>
  </si>
  <si>
    <t>GFSA3</t>
  </si>
  <si>
    <t>ITSA3 está em tendência de alta pelas médias de 21 e 200 dias e vai mantendo sinal de força altista. Acima dos 13,38 pode buscar projeções nos 13,89 ou 14,72. Teria sinal de realização na perda dos 12,89 mirando os 12,55 ou 12,29. O padrão de volume favorece a alta.</t>
  </si>
  <si>
    <t>ITSA4 está em tendência de alta pelas médias de 21 e 200 dias e vai mantendo sinal de força altista. Acima dos 13,32 pode buscar projeções nos 13,9 ou 14,84. Teria sinal de realização na perda dos 12,86 mirando os 12,38 ou 12,08. O padrão de volume favorece a alta.</t>
  </si>
  <si>
    <t>ITUB3 está em tendência de alta pelas médias de 21 e 200 dias e vai mantendo sinal de força altista. Acima dos 43,35 pode buscar projeções nos 45,66 ou 49,4. Teria sinal de realização na perda dos 42,19 mirando os 39,61 ou 38,45.</t>
  </si>
  <si>
    <t>ITUB4 está em tendência de alta pelas médias de 21 e 200 dias e vai mantendo sinal de força altista. Acima dos 41,63 pode buscar projeções nos 43,6 ou 46,8. Teria sinal de realização na perda dos 40,63 mirando os 38,43 ou 37,44.</t>
  </si>
  <si>
    <t>Mercantil</t>
  </si>
  <si>
    <t>BMEB4</t>
  </si>
  <si>
    <t>Oranjebtc</t>
  </si>
  <si>
    <t>OBTC3</t>
  </si>
  <si>
    <t>Paranapanema</t>
  </si>
  <si>
    <t>PMAM3</t>
  </si>
  <si>
    <t>Rede D Or</t>
  </si>
  <si>
    <t>Rigetti Computing</t>
  </si>
  <si>
    <t>RGTI34</t>
  </si>
  <si>
    <t>Salesforce, Inc</t>
  </si>
  <si>
    <t>SSFO34</t>
  </si>
  <si>
    <t>Taurus Armas</t>
  </si>
  <si>
    <t>TASA4</t>
  </si>
  <si>
    <t>Visa Inc</t>
  </si>
  <si>
    <t>VISA34</t>
  </si>
  <si>
    <t>BB Etf Dolar</t>
  </si>
  <si>
    <t>DOLA11</t>
  </si>
  <si>
    <t>Etf BV Spyi</t>
  </si>
  <si>
    <t>SPYI11</t>
  </si>
  <si>
    <t>Etf BV Xbci</t>
  </si>
  <si>
    <t>XBCI11</t>
  </si>
  <si>
    <t>Global X Copper Miners</t>
  </si>
  <si>
    <t>BCPX39</t>
  </si>
  <si>
    <t>ativo</t>
  </si>
  <si>
    <t>TTEN3 está em clara tendência de baixa pelas médias de 21 e 200 dias e segue em movimento de baixa. Abaixo dos 13,9 pode buscar suportes 13,13 ou 12,37. Teria sinal de repique altista fechando acima dos 14,17 mirando resistências em 16,37 ou 17,89. O IFR sobrevendido alerta para recuperações se superar 14,17</t>
  </si>
  <si>
    <t>ABCB4 está em tendência de alta no longo prazo, teve uma correção no curto prazo, mas pode estar retomando sinal de altas. Acima dos 24,47 pode buscar 25,31 ou 26,36. Abaixo dos 24,17 retomaria sinal de realização mirando suportes em 23,6 ou 23,07.</t>
  </si>
  <si>
    <t>A1MD34 está em tendência de alta pelas médias de 21 e 200 dias e vai mantendo sinal de força altista. Acima dos 350,7 pode buscar projeções nos 400,49 ou 481,06. Teria sinal de realização na perda dos 339,31 mirando os 270,13 ou 245,23.</t>
  </si>
  <si>
    <t>BABA34 está em tendência de alta pelas médias de 21 e 200 dias e vai mantendo sinal de força altista. Acima dos 19,98 pode buscar projeções nos 23,87 ou 26,53. Teria sinal de realização na perda dos 19,56 mirando os 18,22 ou 16,89. O padrão de volume favorece a alta. O IFR sobrevendido alerta para recuperações se superar 29,3</t>
  </si>
  <si>
    <t>ALLD3 está em clara tendência de baixa pelas médias de 21 e 200 dias e segue em movimento de baixa. Abaixo dos 4,83 pode buscar suportes 4,46 ou 4,1. Teria sinal de repique altista fechando acima dos 5 mirando resistências em 6,01 ou 6,73. O IFR sobrevendido alerta para recuperações se superar 5</t>
  </si>
  <si>
    <t>ALOS3 está em tendência de baixa pelas médias de 21 e 200 dias, mas começa a dar sinais de repiques de alta. Acima dos 26,91 teria sinal de repique altista mirando resistências nos 29,11 ou 30,92. Já uma perda dos 26,17 traria de volta o sinal de baixa projetando de 25,26 a 24,35.</t>
  </si>
  <si>
    <t>ALPA4 está em tendência de alta pelas médias de 21 e 200 dias, mas começa a dar sinal de possível realização. Abaixo dos 12,98 poderia realizar na direção dos suportes 11,58 ou 10,94. Caso supere os 13,62 retomaria sinal de alta com projeções nos 14,88 ou 16,92.</t>
  </si>
  <si>
    <t>GOGL34 está em tendência de alta pelas médias de 21 e 200 dias e vai mantendo sinal de força altista. Acima dos 157,94 pode buscar projeções nos 166,07 ou 176,97. Teria sinal de realização na perda dos 148,42 mirando os 142,96 ou 137,51.</t>
  </si>
  <si>
    <t>ALUP11 está em tendência de baixa pelas médias de 21 e 200 dias, mas começa a dar sinais de repiques de alta. Acima dos 31,69 teria sinal de repique altista mirando resistências nos 33,72 ou 35,25. Já uma perda dos 31,24 traria de volta o sinal de baixa projetando de 30,47 a 29,7.</t>
  </si>
  <si>
    <t>AMZO34 está em tendência de alta no longo prazo, teve uma correção no curto prazo, mas pode estar retomando sinal de altas. Acima dos 63,48 pode buscar 69,37 ou 75,51. Abaixo dos 59,43 retomaria sinal de realização mirando suportes em 56,35 ou 53,28.</t>
  </si>
  <si>
    <t>ABEV3 está em tendência de alta no longo prazo, teve uma correção no curto prazo, mas pode estar retomando sinal de altas. Acima dos 16,34 pode buscar 16,92 ou 17,51. Abaixo dos 15,95 retomaria sinal de realização mirando suportes em 15,65 ou 15,35.</t>
  </si>
  <si>
    <t>AMER3 está em clara tendência de baixa pelas médias de 21 e 200 dias e segue em movimento de baixa. Abaixo dos 4,35 pode buscar suportes 3,96 ou 3,58. Teria sinal de repique altista fechando acima dos 4,51 mirando resistências em 5,58 ou 6,34. O IFR sobrevendido alerta para recuperações se superar 4,51</t>
  </si>
  <si>
    <t>ANIM3 está em clara tendência de baixa pelas médias de 21 e 200 dias e segue em movimento de baixa. Abaixo dos 2,61 pode buscar suportes 2,34 ou 2,08. Teria sinal de repique altista fechando acima dos 3 mirando resistências em 3,46 ou 3,98. O IFR sobrevendido alerta para recuperações se superar 3</t>
  </si>
  <si>
    <t>AAPL34 está em tendência de alta pelas médias de 21 e 200 dias e vai mantendo sinal de força altista. Acima dos 77,57 pode buscar projeções nos 82,25 ou 87,78. Teria sinal de realização na perda dos 76 mirando os 73,29 ou 70,52. O padrão de volume favorece a alta.</t>
  </si>
  <si>
    <t>A1MT34 está em tendência de alta pelas médias de 21 e 200 dias e vai mantendo sinal de força altista. Acima dos 329,49 pode buscar projeções nos 402,4 ou 520,38. Teria sinal de realização na perda dos 317,43 mirando os 211,51 ou 175,05. O padrão de volume favorece a alta. O IFR sobrecomprado alerta realizações se perder 317,43.</t>
  </si>
  <si>
    <t>ARML3 está em clara tendência de baixa pelas médias de 21 e 200 dias e segue em movimento de baixa. Abaixo dos 2,95 pode buscar suportes 2,67 ou 2,39. Teria sinal de repique altista fechando acima dos 3,11 mirando resistências em 3,84 ou 4,39. O IFR sobrevendido alerta para recuperações se superar 3,11</t>
  </si>
  <si>
    <t>ASML34 está em tendência de alta pelas médias de 21 e 200 dias e vai mantendo sinal de força altista. Acima dos 183,79 pode buscar projeções nos 212,23 ou 258,26. Teria sinal de realização na perda dos 178,85 mirando os 137,76 ou 123,53. O IFR sobrecomprado alerta realizações se perder 178,85.</t>
  </si>
  <si>
    <t>ASAI3 está em clara tendência de baixa pelas médias de 21 e 200 dias e segue em movimento de baixa. Abaixo dos 7,6 pode buscar suportes 7,04 ou 6,49. Teria sinal de repique altista fechando acima dos 7,9 mirando resistências em 9,39 ou 10,49. O IFR sobrevendido alerta para recuperações se superar 7,9</t>
  </si>
  <si>
    <t>AURA33 apesar de estar em tendência de alta no longo prazo pela média de 200 dias, no curto prazo está em realização. Abaixo dos 106,89 pode seguir em baixa no curto prazo mirando suportes em 90,8 ou 77,45. Teria sinal de retomada altista fechando acima dos 114,43 mirando resistências em 134 ou 160,69.</t>
  </si>
  <si>
    <t>AURE3 está em tendência de baixa pelas médias de 21 e 200 dias, mas começa a dar sinais de repiques de alta. Acima dos 11,37 teria sinal de repique altista mirando resistências nos 12,69 ou 13,63. Já uma perda dos 11,16 traria de volta o sinal de baixa projetando de 10,68 a 10,21. O IFR sobrevendido alerta para recuperações se superar 11,37</t>
  </si>
  <si>
    <t>AXIA3 está em tendência de alta pelas médias de 21 e 200 dias e vai mantendo sinal de força altista. Acima dos 55,45 pode buscar projeções nos 58,96 ou 64,65. Teria sinal de realização na perda dos 52,22 mirando os 49,76 ou 48. O padrão de volume favorece a alta.</t>
  </si>
  <si>
    <t>AXIA7 está em clara tendência de baixa pelas médias de 21 e 200 dias e segue em movimento de baixa. Abaixo dos 50,06 pode buscar suportes 48,01 ou 46,35. Teria sinal de repique altista fechando acima dos 50,97 mirando resistências em 53,37 ou 56,68.</t>
  </si>
  <si>
    <t>AZUL3 está em tendência de baixa pelas médias de 21 e 200 dias, mas começa a dar sinais de repiques de alta. Acima dos 23,45 teria sinal de repique altista mirando resistências nos 32,77 ou 40,29. Já uma perda dos 20,6 traria de volta o sinal de baixa projetando de 16,83 a 13,07.</t>
  </si>
  <si>
    <t>AZZA3 está em tendência de alta pelas médias de 21 e 200 dias e vai mantendo sinal de força altista. Acima dos 17,71 pode buscar projeções nos 21,17 ou 24,01. Teria sinal de realização na perda dos 16,56 mirando os 15,13 ou 13,71. O IFR sobrevendido alerta para recuperações se superar 28,86</t>
  </si>
  <si>
    <t>B3SA3 está em clara tendência de baixa pelas médias de 21 e 200 dias e segue em movimento de baixa. Abaixo dos 14,21 pode buscar suportes 13,21 ou 12,22. Teria sinal de repique altista fechando acima dos 14,72 mirando resistências em 17,43 ou 19,41. O IFR sobrevendido alerta para recuperações se superar 14,72</t>
  </si>
  <si>
    <t>BMGB4 está em tendência de alta pelas médias de 21 e 200 dias e vai mantendo sinal de força altista. Acima dos 5,52 pode buscar projeções nos 5,95 ou 6,65. Teria sinal de realização na perda dos 5,25 mirando os 4,82 ou 4,6. O padrão de volume favorece a alta.</t>
  </si>
  <si>
    <t>BOAC34 está em tendência de alta pelas médias de 21 e 200 dias e vai mantendo sinal de força altista. Acima dos 73,35 pode buscar projeções nos 79,58 ou 89,67. Teria sinal de realização na perda dos 71,9 mirando os 63,26 ou 60,14. O IFR sobrecomprado alerta realizações se perder 71,9.</t>
  </si>
  <si>
    <t>BRSR6 está em tendência de alta pelas médias de 21 e 200 dias e vai mantendo sinal de força altista. Acima dos 15,09 pode buscar projeções nos 15,82 ou 17,01. Teria sinal de realização na perda dos 14,41 mirando os 13,9 ou 13,53.</t>
  </si>
  <si>
    <t>BBSE3 está em tendência de alta pelas médias de 21 e 200 dias e vai mantendo sinal de força altista. Acima dos 40,12 pode buscar projeções nos 43,77 ou 49,68. Teria sinal de realização na perda dos 39,4 mirando os 34,21 ou 32,38. O padrão de volume favorece a alta. O IFR sobrecomprado alerta realizações se perder 39,4.</t>
  </si>
  <si>
    <t>BMOB3 está em tendência de alta no longo prazo, teve uma correção no curto prazo, mas pode estar retomando sinal de altas. Acima dos 23,87 pode buscar 25,91 ou 27,64. Abaixo dos 23,11 retomaria sinal de realização mirando suportes em 22,24 ou 21,37.</t>
  </si>
  <si>
    <t>BERK34 apesar de estar em tendência de baixa no longo prazo pela média de 200 dias, no curto prazo está com sinal de recuperação favorecendo repiques de alta. Acima dos 127,29 pode seguir repique altista na direção resistências nos 133,38 ou 143,25. Caso perca os 125,68 teria sinal de baixa projetando de 117,42 a 114,37.</t>
  </si>
  <si>
    <t>BLAU3 está em tendência de baixa pelas médias de 21 e 200 dias, mas começa a dar sinais de repiques de alta. Acima dos 9,69 teria sinal de repique altista mirando resistências nos 11,42 ou 12,6. Já uma perda dos 9,5 traria de volta o sinal de baixa projetando de 8,9 a 8,31.</t>
  </si>
  <si>
    <t>SOJA3 está em clara tendência de baixa pelas médias de 21 e 200 dias e segue em movimento de baixa. Abaixo dos 5,8 pode buscar suportes 5,52 ou 5,24. Teria sinal de repique altista fechando acima dos 6 mirando resistências em 6,69 ou 7,24.</t>
  </si>
  <si>
    <t>BRBI11 está em tendência de baixa pelas médias de 21 e 200 dias, mas começa a dar sinais de repiques de alta. Acima dos 14,99 teria sinal de repique altista mirando resistências nos 16,78 ou 18,14. Já uma perda dos 14,57 traria de volta o sinal de baixa projetando de 13,88 a 13,2.</t>
  </si>
  <si>
    <t>BBDC3 está em tendência de alta pelas médias de 21 e 200 dias e vai mantendo sinal de força altista. Acima dos 15,93 pode buscar projeções nos 16,52 ou 17,48. Teria sinal de realização na perda dos 14,97 mirando os 14,67 ou 14,37.</t>
  </si>
  <si>
    <t>BBDC4 está em tendência de alta pelas médias de 21 e 200 dias e vai mantendo sinal de força altista. Acima dos 18,27 pode buscar projeções nos 18,95 ou 20,06. Teria sinal de realização na perda dos 17,16 mirando os 16,81 ou 16,47. O padrão de volume favorece a alta.</t>
  </si>
  <si>
    <t>BRAP4 está em tendência de alta no longo prazo, teve uma correção no curto prazo, mas pode estar retomando sinal de altas. Acima dos 22,82 pode buscar 23,76 ou 25,25. Abaixo dos 22,52 retomaria sinal de realização mirando suportes em 21,34 ou 20,59.</t>
  </si>
  <si>
    <t>SAUD3 está em tendência de alta no longo prazo, teve uma correção no curto prazo, mas pode estar retomando sinal de altas. Acima dos 13,18 pode buscar 14,1 ou 15,24. Abaixo dos 12,85 retomaria sinal de realização mirando suportes em 12,25 ou 11,67.</t>
  </si>
  <si>
    <t>BBAS3 está em tendência de alta pelas médias de 21 e 200 dias e vai mantendo sinal de força altista. Acima dos 19,8 pode buscar projeções nos 21,51 ou 23,14. Teria sinal de realização na perda dos 19,36 mirando os 18,87 ou 18,05.</t>
  </si>
  <si>
    <t>AGRO3 está em clara tendência de baixa pelas médias de 21 e 200 dias e segue em movimento de baixa. Abaixo dos 18,05 pode buscar suportes 17,67 ou 17,3. Teria sinal de repique altista fechando acima dos 18,53 mirando resistências em 19,25 ou 19,99. O IFR sobrevendido alerta para recuperações se superar 18,53</t>
  </si>
  <si>
    <t>BRKM5 está em clara tendência de baixa pelas médias de 21 e 200 dias e segue em movimento de baixa. Abaixo dos 7,4 pode buscar suportes 5,85 ou 4,31. Teria sinal de repique altista fechando acima dos 8,46 mirando resistências em 12,4 ou 15,49. O IFR sobrevendido alerta para recuperações se superar 8,46</t>
  </si>
  <si>
    <t>BRAV3 apesar de estar em tendência de alta no longo prazo pela média de 200 dias, no curto prazo está em realização. Abaixo dos 19,12 pode seguir em baixa no curto prazo mirando suportes em 18,38 ou 17,64. Teria sinal de retomada altista fechando acima dos 19,73 mirando resistências em 21,5 ou 22,97.</t>
  </si>
  <si>
    <t>AVGO34 está em tendência de alta pelas médias de 21 e 200 dias e vai mantendo sinal de força altista. Acima dos 31,74 pode buscar projeções nos 35,76 ou 41,09. Teria sinal de realização na perda dos 29,15 mirando os 27,12 ou 24,45. O padrão de volume favorece a alta.</t>
  </si>
  <si>
    <t>BPAC11 está em tendência de baixa pelas médias de 21 e 200 dias, mas começa a dar sinais de repiques de alta. Acima dos 50,9 teria sinal de repique altista mirando resistências nos 56,48 ou 61,26. Já uma perda dos 50,2 traria de volta o sinal de baixa projetando de 48,73 a 46,33.</t>
  </si>
  <si>
    <t>CXSE3 está em tendência de alta pelas médias de 21 e 200 dias e vai mantendo sinal de força altista. Acima dos 19,44 pode buscar projeções nos 20,78 ou 22,96. Teria sinal de realização na perda dos 19,05 mirando os 17,26 ou 16,58. O padrão de volume favorece a alta. O IFR sobrecomprado alerta realizações se perder 19,05.</t>
  </si>
  <si>
    <t>CAML3 está em tendência de alta pelas médias de 21 e 200 dias e vai mantendo sinal de força altista. Acima dos 5,34 pode buscar projeções nos 5,89 ou 6,53. Teria sinal de realização na perda dos 4,85 mirando os 4,52 ou 4,2.</t>
  </si>
  <si>
    <t>BHIA3 está em tendência de alta pelas médias de 21 e 200 dias e vai mantendo sinal de força altista. Acima dos 1,25 pode buscar projeções nos 1,54 ou 1,76. Teria sinal de realização na perda dos 1,18 mirando os 1,06 ou 0,95. O IFR sobrevendido alerta para recuperações se superar 3,23</t>
  </si>
  <si>
    <t>CBAV3 está em tendência de alta pelas médias de 21 e 200 dias e vai mantendo sinal de força altista. Acima dos 10,78 pode buscar projeções nos 10,92 ou 11,16. Teria sinal de realização na perda dos 10,7 mirando os 10,54 ou 10,46.</t>
  </si>
  <si>
    <t>CEAB3 está em clara tendência de baixa pelas médias de 21 e 200 dias e segue em movimento de baixa. Abaixo dos 9,71 pode buscar suportes 9 ou 8,3. Teria sinal de repique altista fechando acima dos 10,32 mirando resistências em 11,98 ou 13,38. O IFR sobrevendido alerta para recuperações se superar 10,32</t>
  </si>
  <si>
    <t>CMIG3</t>
  </si>
  <si>
    <t>CMIG3 apesar de estar em tendência de alta no longo prazo pela média de 200 dias, no curto prazo está em realização. Abaixo dos 15 pode seguir em baixa no curto prazo mirando suportes em 14,56 ou 14,12. Teria sinal de retomada altista fechando acima dos 15,75 mirando resistências em 16,42 ou 17,29.</t>
  </si>
  <si>
    <t>CMIG4 está em tendência de baixa pelas médias de 21 e 200 dias, mas começa a dar sinais de repiques de alta. Acima dos 10,75 teria sinal de repique altista mirando resistências nos 11,55 ou 12,14. Já uma perda dos 10,59 traria de volta o sinal de baixa projetando de 10,29 a 9,99.</t>
  </si>
  <si>
    <t>Chevron Corp</t>
  </si>
  <si>
    <t>CHVX34</t>
  </si>
  <si>
    <t>CHVX34 apesar de estar em tendência de alta no longo prazo pela média de 200 dias, no curto prazo está em realização. Abaixo dos 88,99 pode seguir em baixa no curto prazo mirando suportes em 85,68 ou 82,37. Teria sinal de retomada altista fechando acima dos 90,56 mirando resistências em 99,69 ou 106,3.</t>
  </si>
  <si>
    <t>COGN3 está em tendência de baixa pelas médias de 21 e 200 dias, mas começa a dar sinais de repiques de alta. Acima dos 2,35 teria sinal de repique altista mirando resistências nos 2,62 ou 2,82. Já uma perda dos 2,29 traria de volta o sinal de baixa projetando de 2,18 a 2,08.</t>
  </si>
  <si>
    <t>C2OI34 está em tendência de baixa pelas médias de 21 e 200 dias, mas começa a dar sinais de repiques de alta. Acima dos 35 teria sinal de repique altista mirando resistências nos 39,59 ou 45,21. Já uma perda dos 33,25 traria de volta o sinal de baixa projetando de 30,48 a 27,66.</t>
  </si>
  <si>
    <t>CSMG3 está em tendência de alta pelas médias de 21 e 200 dias e vai mantendo sinal de força altista. Acima dos 60 pode buscar projeções nos 66,57 ou 77,21. Teria sinal de realização na perda dos 56,6 mirando os 49,36 ou 46,07.</t>
  </si>
  <si>
    <t>CPLE3 está em tendência de alta pelas médias de 21 e 200 dias e vai mantendo sinal de força altista. Acima dos 14,78 pode buscar projeções nos 15,12 ou 15,72. Teria sinal de realização na perda dos 14,14 mirando os 13,83 ou 13,53. O padrão de volume favorece a alta.</t>
  </si>
  <si>
    <t>CSAN3 está em clara tendência de baixa pelas médias de 21 e 200 dias e segue em movimento de baixa. Abaixo dos 3,38 pode buscar suportes 3,2 ou 2,8. Teria sinal de repique altista fechando acima dos 3,49 mirando resistências em 4,49 ou 5,28.</t>
  </si>
  <si>
    <t>CPFE3 está em tendência de alta pelas médias de 21 e 200 dias e vai mantendo sinal de força altista. Acima dos 45,15 pode buscar projeções nos 46,96 ou 49,9. Teria sinal de realização na perda dos 43,27 mirando os 42,21 ou 41,3.</t>
  </si>
  <si>
    <t>CSED3 está em clara tendência de baixa pelas médias de 21 e 200 dias e segue em movimento de baixa. Abaixo dos 3,39 pode buscar suportes 3,05 ou 2,72. Teria sinal de repique altista fechando acima dos 3,54 mirando resistências em 4,47 ou 5,13. O IFR sobrevendido alerta para recuperações se superar 3,54</t>
  </si>
  <si>
    <t>CMIN3 está em clara tendência de baixa pelas médias de 21 e 200 dias e segue em movimento de baixa. Abaixo dos 4,2 pode buscar suportes 3,99 ou 3,79. Teria sinal de repique altista fechando acima dos 4,28 mirando resistências em 4,85 ou 5,25.</t>
  </si>
  <si>
    <t>CURY3 está em tendência de alta pelas médias de 21 e 200 dias e vai mantendo sinal de força altista. Acima dos 33,9 pode buscar projeções nos 37,17 ou 42,47. Teria sinal de realização na perda dos 32,01 mirando os 28,6 ou 26,96.</t>
  </si>
  <si>
    <t>CVCB3 está em clara tendência de baixa pelas médias de 21 e 200 dias e segue em movimento de baixa. Abaixo dos 1,23 pode buscar suportes 1,05 ou 0,87. Teria sinal de repique altista fechando acima dos 1,33 mirando resistências em 1,81 ou 2,16. O IFR sobrevendido alerta para recuperações se superar 1,33</t>
  </si>
  <si>
    <t>CYRE3 está em tendência de baixa pelas médias de 21 e 200 dias, mas começa a dar sinais de repiques de alta. Acima dos 21,42 teria sinal de repique altista mirando resistências nos 22,85 ou 24,75. Já uma perda dos 19,76 traria de volta o sinal de baixa projetando de 18,8 a 17,85.</t>
  </si>
  <si>
    <t>CYRE4 está em tendência de baixa pelas médias de 21 e 200 dias, mas começa a dar sinais de repiques de alta. Acima dos 19,67 teria sinal de repique altista mirando resistências nos 21,02 ou 22,79. Já uma perda dos 19 traria de volta o sinal de baixa projetando de 18,14 a 17,25.</t>
  </si>
  <si>
    <t>DASA3 está em clara tendência de baixa pelas médias de 21 e 200 dias e segue em movimento de baixa. Abaixo dos 2,6 pode buscar suportes 2,32 ou 2,05. Teria sinal de repique altista fechando acima dos 2,69 mirando resistências em 3,48 ou 4,02.</t>
  </si>
  <si>
    <t>D1EL34 está em tendência de alta pelas médias de 21 e 200 dias, mas começa a dar sinal de possível realização. Abaixo dos 2121 poderia realizar na direção dos suportes 1215 ou 851,94. Caso supere os 2250 retomaria sinal de alta com projeções nos 2389,95 ou 3116,06.</t>
  </si>
  <si>
    <t>DESK3 está em tendência de alta no longo prazo, teve uma correção no curto prazo, mas pode estar retomando sinal de altas. Acima dos 17,58 pode buscar 18,46 ou 19,25. Abaixo dos 17,45 retomaria sinal de realização mirando suportes em 17,17 ou 16,77.</t>
  </si>
  <si>
    <t>DXCO3 apesar de estar em tendência de baixa no longo prazo pela média de 200 dias, no curto prazo está com sinal de recuperação favorecendo repiques de alta. Acima dos 4,99 pode seguir repique altista na direção resistências nos 5,27 ou 5,73. Caso perca os 4,74 teria sinal de baixa projetando de 4,53 a 4,38.</t>
  </si>
  <si>
    <t>PNVL3 está em clara tendência de baixa pelas médias de 21 e 200 dias e segue em movimento de baixa. Abaixo dos 10,41 pode buscar suportes 9,79 ou 9,17. Teria sinal de repique altista fechando acima dos 11,08 mirando resistências em 12,41 ou 13,64.</t>
  </si>
  <si>
    <t>DIRR3 apesar de estar em tendência de baixa no longo prazo pela média de 200 dias, no curto prazo está com sinal de recuperação favorecendo repiques de alta. Acima dos 14,06 pode seguir repique altista na direção resistências nos 15,22 ou 17,1. Caso perca os 13,19 teria sinal de baixa projetando de 12,18 a 11,59. O padrão de volume favorece a alta.</t>
  </si>
  <si>
    <t>ECOR3 está em clara tendência de baixa pelas médias de 21 e 200 dias e segue em movimento de baixa. Abaixo dos 6,72 pode buscar suportes 6,28 ou 5,84. Teria sinal de repique altista fechando acima dos 7,1 mirando resistências em 8,13 ou 9. O IFR sobrevendido alerta para recuperações se superar 7,1</t>
  </si>
  <si>
    <t>LILY34 está em tendência de alta pelas médias de 21 e 200 dias, mas começa a dar sinal de possível realização. Abaixo dos 187,49 poderia realizar na direção dos suportes 171,27 ou 161,09. Caso supere os 192,62 retomaria sinal de alta com projeções nos 204,19 ou 224,53.</t>
  </si>
  <si>
    <t>EMBJ3 apesar de estar em tendência de baixa no longo prazo pela média de 200 dias, no curto prazo está com sinal de recuperação favorecendo repiques de alta. Acima dos 80,95 pode seguir repique altista na direção resistências nos 88,29 ou 100,17. Caso perca os 78,73 teria sinal de baixa projetando de 69,07 a 65,39.</t>
  </si>
  <si>
    <t>ENGI11 está em clara tendência de baixa pelas médias de 21 e 200 dias e segue em movimento de baixa. Abaixo dos 45,42 pode buscar suportes 44,25 ou 43,08. Teria sinal de repique altista fechando acima dos 46,34 mirando resistências em 49,2 ou 51,53.</t>
  </si>
  <si>
    <t>ENEV3 está em tendência de alta no longo prazo, teve uma correção no curto prazo, mas pode estar retomando sinal de altas. Acima dos 24,48 pode buscar 25,82 ou 27,21. Abaixo dos 23,56 retomaria sinal de realização mirando suportes em 22,86 ou 22,16.</t>
  </si>
  <si>
    <t>EGIE3 está em tendência de alta pelas médias de 21 e 200 dias e vai mantendo sinal de força altista. Acima dos 34,22 pode buscar projeções nos 35,94 ou 38,46. Teria sinal de realização na perda dos 33,35 mirando os 31,86 ou 30,59.</t>
  </si>
  <si>
    <t>EQTL3 está em clara tendência de baixa pelas médias de 21 e 200 dias e segue em movimento de baixa. Abaixo dos 36,86 pode buscar suportes 35,94 ou 35,03. Teria sinal de repique altista fechando acima dos 37,52 mirando resistências em 39,81 ou 41,63. O IFR sobrevendido alerta para recuperações se superar 37,52</t>
  </si>
  <si>
    <t>EUCA4 apesar de estar em tendência de alta no longo prazo pela média de 200 dias, no curto prazo está em realização. Abaixo dos 24,57 pode seguir em baixa no curto prazo mirando suportes em 23,5 ou 22,43. Teria sinal de retomada altista fechando acima dos 25,59 mirando resistências em 28,03 ou 30,16.</t>
  </si>
  <si>
    <t>EVEN3 está em tendência de alta pelas médias de 21 e 200 dias e vai mantendo sinal de força altista. Acima dos 5,98 pode buscar projeções nos 6,44 ou 7,19. Teria sinal de realização na perda dos 5,23 mirando os 4,99 ou 4,76.</t>
  </si>
  <si>
    <t>EZTC3 está em clara tendência de baixa pelas médias de 21 e 200 dias e segue em movimento de baixa. Abaixo dos 12,16 pode buscar suportes 11,7 ou 11,25. Teria sinal de repique altista fechando acima dos 12,9 mirando resistências em 13,63 ou 14,53.</t>
  </si>
  <si>
    <t>FESA4 está em tendência de alta pelas médias de 21 e 200 dias e vai mantendo sinal de força altista. Acima dos 6,32 pode buscar projeções nos 6,49 ou 6,81. Teria sinal de realização na perda dos 6,14 mirando os 5,96 ou 5,79.</t>
  </si>
  <si>
    <t>FLRY3 está em tendência de baixa pelas médias de 21 e 200 dias, mas começa a dar sinais de repiques de alta. Acima dos 15,04 teria sinal de repique altista mirando resistências nos 16,4 ou 17,69. Já uma perda dos 14,75 traria de volta o sinal de baixa projetando de 14,31 a 13,66.</t>
  </si>
  <si>
    <t>FRAS3 está em clara tendência de baixa pelas médias de 21 e 200 dias e segue em movimento de baixa. Abaixo dos 21,2 pode buscar suportes 20,58 ou 19,96. Teria sinal de repique altista fechando acima dos 21,75 mirando resistências em 23,2 ou 24,43.</t>
  </si>
  <si>
    <t>GFSA3 apesar de estar em tendência de baixa no longo prazo pela média de 200 dias, no curto prazo está com sinal de recuperação favorecendo repiques de alta. Acima dos 1,52 pode seguir repique altista na direção resistências nos 1,86 ou 2,42. Caso perca os 1,31 teria sinal de baixa projetando de 0,96 a 0,78. O padrão de volume favorece a alta. O IFR sobrecomprado alerta realizações se perder 1,31.</t>
  </si>
  <si>
    <t>GGBR4 está em tendência de alta pelas médias de 21 e 200 dias e vai mantendo sinal de força altista. Acima dos 23,5 pode buscar projeções nos 24,65 ou 26. Teria sinal de realização na perda dos 22,45 mirando os 21,77 ou 21,09.</t>
  </si>
  <si>
    <t>GOAU4 está em tendência de alta pelas médias de 21 e 200 dias e vai mantendo sinal de força altista. Acima dos 10,36 pode buscar projeções nos 10,77 ou 11,43. Teria sinal de realização na perda dos 10,04 mirando os 9,69 ou 9,35.</t>
  </si>
  <si>
    <t>GGPS3 está em tendência de baixa pelas médias de 21 e 200 dias, mas começa a dar sinais de repiques de alta. Acima dos 11,42 teria sinal de repique altista mirando resistências nos 13,47 ou 14,88. Já uma perda dos 11,18 traria de volta o sinal de baixa projetando de 10,47 a 9,76. O IFR sobrevendido alerta para recuperações se superar 11,42</t>
  </si>
  <si>
    <t>GRND3 está em tendência de baixa pelas médias de 21 e 200 dias, mas começa a dar sinais de repiques de alta. Acima dos 3,93 teria sinal de repique altista mirando resistências nos 4,09 ou 4,28. Já uma perda dos 3,77 traria de volta o sinal de baixa projetando de 3,67 a 3,57.</t>
  </si>
  <si>
    <t>GMAT3 está em clara tendência de baixa pelas médias de 21 e 200 dias e segue em movimento de baixa. Abaixo dos 3,79 pode buscar suportes 3,56 ou 3,33. Teria sinal de repique altista fechando acima dos 3,88 mirando resistências em 4,52 ou 4,97.</t>
  </si>
  <si>
    <t>SBFG3 está em clara tendência de baixa pelas médias de 21 e 200 dias e segue em movimento de baixa. Abaixo dos 9,64 pode buscar suportes 8,95 ou 8,27. Teria sinal de repique altista fechando acima dos 9,94 mirando resistências em 11,85 ou 13,21. O IFR sobrevendido alerta para recuperações se superar 9,94</t>
  </si>
  <si>
    <t>HBOR3 está em clara tendência de baixa pelas médias de 21 e 200 dias e segue em movimento de baixa. Abaixo dos 2,11 pode buscar suportes 1,97 ou 1,84. Teria sinal de repique altista fechando acima dos 2,37 mirando resistências em 2,54 ou 2,8.</t>
  </si>
  <si>
    <t>HBSA3 apesar de estar em tendência de baixa no longo prazo pela média de 200 dias, no curto prazo está com sinal de recuperação favorecendo repiques de alta. Acima dos 3,6 pode seguir repique altista na direção resistências nos 4,02 ou 4,71. Caso perca os 3,37 teria sinal de baixa projetando de 2,91 a 2,69.</t>
  </si>
  <si>
    <t>HYPE3 está em clara tendência de baixa pelas médias de 21 e 200 dias e segue em movimento de baixa. Abaixo dos 19,88 pode buscar suportes 18,9 ou 17,92. Teria sinal de repique altista fechando acima dos 20,38 mirando resistências em 23,05 ou 25. O IFR sobrevendido alerta para recuperações se superar 20,38</t>
  </si>
  <si>
    <t>IGTI11 está em tendência de baixa pelas médias de 21 e 200 dias, mas começa a dar sinais de repiques de alta. Acima dos 23,93 teria sinal de repique altista mirando resistências nos 26,75 ou 28,86. Já uma perda dos 23,32 traria de volta o sinal de baixa projetando de 22,26 a 21,2.</t>
  </si>
  <si>
    <t>ITLC34 está em tendência de alta pelas médias de 21 e 200 dias e vai mantendo sinal de força altista. Acima dos 116,46 pode buscar projeções nos 136,07 ou 167,81. Teria sinal de realização na perda dos 110 mirando os 84,72 ou 74,91. O padrão de volume favorece a alta.</t>
  </si>
  <si>
    <t>INTB3 está em tendência de alta no longo prazo, teve uma correção no curto prazo, mas pode estar retomando sinal de altas. Acima dos 13,11 pode buscar 14,69 ou 16,12. Abaixo dos 12,36 retomaria sinal de realização mirando suportes em 11,64 ou 10,92.</t>
  </si>
  <si>
    <t>INBR32 está em clara tendência de baixa pelas médias de 21 e 200 dias e segue em movimento de baixa. Abaixo dos 28,02 pode buscar suportes 26,48 ou 24,94. Teria sinal de repique altista fechando acima dos 28,93 mirando resistências em 32,99 ou 36,06.</t>
  </si>
  <si>
    <t>MYPK3 está em tendência de baixa pelas médias de 21 e 200 dias, mas começa a dar sinais de repiques de alta. Acima dos 9,14 teria sinal de repique altista mirando resistências nos 9,56 ou 10,15. Já uma perda dos 8,59 traria de volta o sinal de baixa projetando de 8,29 a 7,99.</t>
  </si>
  <si>
    <t>RANI3 está em clara tendência de baixa pelas médias de 21 e 200 dias e segue em movimento de baixa. Abaixo dos 7,72 pode buscar suportes 7,59 ou 7,47. Teria sinal de repique altista fechando acima dos 7,91 mirando resistências em 8,12 ou 8,36.</t>
  </si>
  <si>
    <t>IRBR3 está em tendência de alta pelas médias de 21 e 200 dias e vai mantendo sinal de força altista. Acima dos 53,08 pode buscar projeções nos 54,84 ou 57,69. Teria sinal de realização na perda dos 50,23 mirando os 49,34 ou 48,46. O padrão de volume favorece a alta.</t>
  </si>
  <si>
    <t>ISAE4 está em tendência de alta pelas médias de 21 e 200 dias e vai mantendo sinal de força altista. Acima dos 27,9 pode buscar projeções nos 28,76 ou 30,11. Teria sinal de realização na perda dos 26,57 mirando os 25,89 ou 25,21. O padrão de volume favorece a alta.</t>
  </si>
  <si>
    <t>JALL3 está em tendência de baixa pelas médias de 21 e 200 dias, mas começa a dar sinais de repiques de alta. Acima dos 2,21 teria sinal de repique altista mirando resistências nos 2,93 ou 3,45. Já uma perda dos 2,08 traria de volta o sinal de baixa projetando de 1,81 a 1,55. O IFR sobrevendido alerta para recuperações se superar 2,21</t>
  </si>
  <si>
    <t>JBSS32 está em clara tendência de baixa pelas médias de 21 e 200 dias e segue em movimento de baixa. Abaixo dos 59,51 pode buscar suportes 56,93 ou 54,36. Teria sinal de repique altista fechando acima dos 63,37 mirando resistências em 67,84 ou 72,98.</t>
  </si>
  <si>
    <t>JHSF3 apesar de estar em tendência de alta no longo prazo pela média de 200 dias, no curto prazo está em realização. Abaixo dos 10,38 pode seguir em baixa no curto prazo mirando suportes em 9,97 ou 9,56. Teria sinal de retomada altista fechando acima dos 10,9 mirando resistências em 11,7 ou 12,51.</t>
  </si>
  <si>
    <t>JPMC34 está em tendência de alta pelas médias de 21 e 200 dias, mas começa a dar sinal de possível realização. Abaixo dos 167,02 poderia realizar na direção dos suportes 148,11 ou 140,19. Caso supere os 173,74 retomaria sinal de alta com projeções nos 189,57 ou 215,2.</t>
  </si>
  <si>
    <t>JSLG3 está em tendência de baixa pelas médias de 21 e 200 dias, mas começa a dar sinais de repiques de alta. Acima dos 5,57 teria sinal de repique altista mirando resistências nos 7,18 ou 8,32. Já uma perda dos 5,33 traria de volta o sinal de baixa projetando de 4,75 a 4,18.</t>
  </si>
  <si>
    <t>KEPL3 está em clara tendência de baixa pelas médias de 21 e 200 dias e segue em movimento de baixa. Abaixo dos 6,2 pode buscar suportes 5,9 ou 5,6. Teria sinal de repique altista fechando acima dos 6,48 mirando resistências em 7,17 ou 7,76.</t>
  </si>
  <si>
    <t>KLBN3 apesar de estar em tendência de baixa no longo prazo pela média de 200 dias, no curto prazo está com sinal de recuperação favorecendo repiques de alta. Acima dos 3,51 pode seguir repique altista na direção resistências nos 3,65 ou 3,88. Caso perca os 3,37 teria sinal de baixa projetando de 3,28 a 3,2.</t>
  </si>
  <si>
    <t>KLBN4 apesar de estar em tendência de baixa no longo prazo pela média de 200 dias, no curto prazo está com sinal de recuperação favorecendo repiques de alta. Acima dos 3,47 pode seguir repique altista na direção resistências nos 3,59 ou 3,79. Caso perca os 3,37 teria sinal de baixa projetando de 3,27 a 3,2.</t>
  </si>
  <si>
    <t>KLBN11 apesar de estar em tendência de baixa no longo prazo pela média de 200 dias, no curto prazo está com sinal de recuperação favorecendo repiques de alta. Acima dos 17,34 pode seguir repique altista na direção resistências nos 17,97 ou 19. Caso perca os 16,83 teria sinal de baixa projetando de 16,31 a 15,99. O padrão de volume favorece a alta.</t>
  </si>
  <si>
    <t>L1RC34 está em tendência de alta pelas médias de 21 e 200 dias e vai mantendo sinal de força altista. Acima dos 50,01 pode buscar projeções nos 60,96 ou 78,69. Teria sinal de realização na perda dos 43,49 mirando os 32,28 ou 26,8. O IFR sobrecomprado alerta realizações se perder 43,49.</t>
  </si>
  <si>
    <t>LAVV3 está em tendência de baixa pelas médias de 21 e 200 dias, mas começa a dar sinais de repiques de alta. Acima dos 10,85 teria sinal de repique altista mirando resistências nos 12,17 ou 13,13. Já uma perda dos 10,61 traria de volta o sinal de baixa projetando de 10,12 a 9,64.</t>
  </si>
  <si>
    <t>LIGT3 apesar de estar em tendência de baixa no longo prazo pela média de 200 dias, no curto prazo está com sinal de recuperação favorecendo repiques de alta. Acima dos 2,74 pode seguir repique altista na direção resistências nos 3,12 ou 3,55. Caso perca os 2,41 teria sinal de baixa projetando de 2,19 a 1,97.</t>
  </si>
  <si>
    <t>RENT3 está em tendência de alta pelas médias de 21 e 200 dias e vai mantendo sinal de força altista. Acima dos 41,92 pode buscar projeções nos 45,15 ou 48,91. Teria sinal de realização na perda dos 39,05 mirando os 37,16 ou 35,28.</t>
  </si>
  <si>
    <t>RENT4 está em clara tendência de baixa pelas médias de 21 e 200 dias e segue em movimento de baixa. Abaixo dos 38,01 pode buscar suportes 36,25 ou 34,5. Teria sinal de repique altista fechando acima dos 38,72 mirando resistências em 43,68 ou 47,18.</t>
  </si>
  <si>
    <t>LOGG3 está em tendência de alta pelas médias de 21 e 200 dias e vai mantendo sinal de força altista. Acima dos 27,42 pode buscar projeções nos 28,63 ou 32,45. Teria sinal de realização na perda dos 26,69 mirando os 22,44 ou 20,52.</t>
  </si>
  <si>
    <t>LREN3 está em clara tendência de baixa pelas médias de 21 e 200 dias e segue em movimento de baixa. Abaixo dos 13,82 pode buscar suportes 13,13 ou 12,44. Teria sinal de repique altista fechando acima dos 14,52 mirando resistências em 16,05 ou 17,42.</t>
  </si>
  <si>
    <t>LWSA3 está em clara tendência de baixa pelas médias de 21 e 200 dias e segue em movimento de baixa. Abaixo dos 3,52 pode buscar suportes 3,39 ou 3,27. Teria sinal de repique altista fechando acima dos 3,68 mirando resistências em 3,91 ou 4,15.</t>
  </si>
  <si>
    <t>MDIA3 está em clara tendência de baixa pelas médias de 21 e 200 dias e segue em movimento de baixa. Abaixo dos 17,29 pode buscar suportes 16,34 ou 15,4. Teria sinal de repique altista fechando acima dos 17,72 mirando resistências em 20,34 ou 22,22. O IFR sobrevendido alerta para recuperações se superar 17,72</t>
  </si>
  <si>
    <t>MGLU3 está em clara tendência de baixa pelas médias de 21 e 200 dias e segue em movimento de baixa. Abaixo dos 4,47 pode buscar suportes 3,72 ou 2,98. Teria sinal de repique altista fechando acima dos 4,8 mirando resistências em 6,88 ou 8,36. O IFR sobrevendido alerta para recuperações se superar 4,8</t>
  </si>
  <si>
    <t>POMO3 está em tendência de baixa pelas médias de 21 e 200 dias, mas começa a dar sinais de repiques de alta. Acima dos 5,83 teria sinal de repique altista mirando resistências nos 6,2 ou 6,56. Já uma perda dos 5,61 traria de volta o sinal de baixa projetando de 5,42 a 5,24.</t>
  </si>
  <si>
    <t>POMO4 apesar de estar em tendência de baixa no longo prazo pela média de 200 dias, no curto prazo está com sinal de recuperação favorecendo repiques de alta. Acima dos 6,08 pode seguir repique altista na direção resistências nos 6,34 ou 6,79. Caso perca os 5,94 teria sinal de baixa projetando de 5,6 a 5,37. O padrão de volume favorece a alta.</t>
  </si>
  <si>
    <t>MBRF3 está em clara tendência de baixa pelas médias de 21 e 200 dias e segue em movimento de baixa. Abaixo dos 14,98 pode buscar suportes 14,06 ou 13,15. Teria sinal de repique altista fechando acima dos 15,77 mirando resistências em 17,93 ou 19,75.</t>
  </si>
  <si>
    <t>M2RV34 está em tendência de alta pelas médias de 21 e 200 dias e vai mantendo sinal de força altista. Acima dos 171,15 pode buscar projeções nos 218,56 ou 295,29. Teria sinal de realização na perda dos 156,37 mirando os 94,42 ou 70,71. O padrão de volume favorece a alta. O IFR sobrecomprado alerta realizações se perder 156,37.</t>
  </si>
  <si>
    <t>Mater Dei</t>
  </si>
  <si>
    <t>MATD3</t>
  </si>
  <si>
    <t>MATD3 está em clara tendência de baixa pelas médias de 21 e 200 dias e segue em movimento de baixa. Abaixo dos 4,69 pode buscar suportes 4,47 ou 4,25. Teria sinal de repique altista fechando acima dos 4,81 mirando resistências em 5,4 ou 5,83.</t>
  </si>
  <si>
    <t>CASH3 está em tendência de alta pelas médias de 21 e 200 dias, mas começa a dar sinal de possível realização. Abaixo dos 4,11 poderia realizar na direção dos suportes 3,6 ou 3,3. Caso supere os 4,25 retomaria sinal de alta com projeções nos 4,57 ou 5,16.</t>
  </si>
  <si>
    <t>MELI34 apesar de estar em tendência de baixa no longo prazo pela média de 200 dias, no curto prazo está com sinal de recuperação favorecendo repiques de alta. Acima dos 72,4 pode seguir repique altista na direção resistências nos 76,1 ou 82,1. Caso perca os 69,06 teria sinal de baixa projetando de 66,4 a 64,54.</t>
  </si>
  <si>
    <t>BMEB4 apesar de estar em tendência de alta no longo prazo pela média de 200 dias, no curto prazo está em realização. Abaixo dos 69,09 pode seguir em baixa no curto prazo mirando suportes em 63,91 ou 58,73. Teria sinal de retomada altista fechando acima dos 71,59 mirando resistências em 85,85 ou 96,2.</t>
  </si>
  <si>
    <t>M1TA34 está em tendência de alta pelas médias de 21 e 200 dias e vai mantendo sinal de força altista. Acima dos 108,59 pode buscar projeções nos 115,92 ou 124,61. Teria sinal de realização na perda dos 101,85 mirando os 97,5 ou 93,15. O padrão de volume favorece a alta.</t>
  </si>
  <si>
    <t>LEVE3 está em tendência de alta pelas médias de 21 e 200 dias e vai mantendo sinal de força altista. Acima dos 33,28 pode buscar projeções nos 34,23 ou 35,79. Teria sinal de realização na perda dos 32,68 mirando os 31,7 ou 30,91.</t>
  </si>
  <si>
    <t>MUTC34 está em tendência de alta pelas médias de 21 e 200 dias e vai mantendo sinal de força altista. Acima dos 990 pode buscar projeções nos 1225,43 ou 1606,4. Teria sinal de realização na perda dos 934,99 mirando os 609,03 ou 491,31. O IFR sobrecomprado alerta realizações se perder 934,99.</t>
  </si>
  <si>
    <t>MSFT34 está em tendência de baixa pelas médias de 21 e 200 dias, mas começa a dar sinais de repiques de alta. Acima dos 82,22 teria sinal de repique altista mirando resistências nos 97,94 ou 108,99. Já uma perda dos 80,05 traria de volta o sinal de baixa projetando de 74,52 a 68,99.</t>
  </si>
  <si>
    <t>MILS3 está em tendência de alta pelas médias de 21 e 200 dias e vai mantendo sinal de força altista. Acima dos 15,41 pode buscar projeções nos 16,94 ou 19,42. Teria sinal de realização na perda dos 15,22 mirando os 12,93 ou 12,16. O IFR sobrecomprado alerta realizações se perder 15,22.</t>
  </si>
  <si>
    <t>BEEF3 está em clara tendência de baixa pelas médias de 21 e 200 dias e segue em movimento de baixa. Abaixo dos 3,7 pode buscar suportes 3,42 ou 3,19. Teria sinal de repique altista fechando acima dos 3,84 mirando resistências em 4,16 ou 4,61.</t>
  </si>
  <si>
    <t>MTRE3 está em tendência de alta pelas médias de 21 e 200 dias e vai mantendo sinal de força altista. Acima dos 3,4 pode buscar projeções nos 3,65 ou 3,88. Teria sinal de realização na perda dos 3,27 mirando os 3,15 ou 3,03. O IFR sobrevendido alerta para recuperações se superar 4,18</t>
  </si>
  <si>
    <t>MOTV3 está em clara tendência de baixa pelas médias de 21 e 200 dias e segue em movimento de baixa. Abaixo dos 13,66 pode buscar suportes 13,19 ou 12,73. Teria sinal de repique altista fechando acima dos 14,02 mirando resistências em 15,15 ou 16,07.</t>
  </si>
  <si>
    <t>MDNE3 apesar de estar em tendência de alta no longo prazo pela média de 200 dias, no curto prazo está em realização. Abaixo dos 26,64 pode seguir em baixa no curto prazo mirando suportes em 25,46 ou 24,48. Teria sinal de retomada altista fechando acima dos 28,63 mirando resistências em 30,58 ou 33,75.</t>
  </si>
  <si>
    <t>MOVI3 está em tendência de baixa pelas médias de 21 e 200 dias, mas começa a dar sinais de repiques de alta. Acima dos 9 teria sinal de repique altista mirando resistências nos 10,56 ou 11,69. Já uma perda dos 8,73 traria de volta o sinal de baixa projetando de 8,16 a 7,59.</t>
  </si>
  <si>
    <t>MRVE3 está em clara tendência de baixa pelas médias de 21 e 200 dias e segue em movimento de baixa. Abaixo dos 4,83 pode buscar suportes 4,34 ou 3,86. Teria sinal de repique altista fechando acima dos 5,18 mirando resistências em 6,39 ou 7,35. O IFR sobrevendido alerta para recuperações se superar 5,18</t>
  </si>
  <si>
    <t>MLAS3 está em tendência de alta pelas médias de 21 e 200 dias e vai mantendo sinal de força altista. Acima dos 1,72 pode buscar projeções nos 1,86 ou 2,09. Teria sinal de realização na perda dos 1,64 mirando os 1,48 ou 1,36.</t>
  </si>
  <si>
    <t>MULT3 está em tendência de baixa pelas médias de 21 e 200 dias, mas começa a dar sinais de repiques de alta. Acima dos 28,4 teria sinal de repique altista mirando resistências nos 30,48 ou 32,31. Já uma perda dos 27,51 traria de volta o sinal de baixa projetando de 26,59 a 25,67.</t>
  </si>
  <si>
    <t>NATU3 está em clara tendência de baixa pelas médias de 21 e 200 dias e segue em movimento de baixa. Abaixo dos 7,41 pode buscar suportes 6,42 ou 5,43. Teria sinal de repique altista fechando acima dos 7,75 mirando resistências em 10,6 ou 12,57. O IFR sobrevendido alerta para recuperações se superar 7,75</t>
  </si>
  <si>
    <t>NFLX34 está em tendência de baixa pelas médias de 21 e 200 dias, mas começa a dar sinais de repiques de alta. Acima dos 8,09 teria sinal de repique altista mirando resistências nos 9,03 ou 9,77. Já uma perda dos 7,82 traria de volta o sinal de baixa projetando de 7,44 a 7,07.</t>
  </si>
  <si>
    <t>ROXO34 apesar de estar em tendência de baixa no longo prazo pela média de 200 dias, no curto prazo está com sinal de recuperação favorecendo repiques de alta. Acima dos 11,39 pode seguir repique altista na direção resistências nos 12,57 ou 14,49. Caso perca os 10,89 teria sinal de baixa projetando de 9,47 a 8,87.</t>
  </si>
  <si>
    <t>NVDC34 está em tendência de alta pelas médias de 21 e 200 dias e vai mantendo sinal de força altista. Acima dos 22,05 pode buscar projeções nos 24,26 ou 26,05. Teria sinal de realização na perda dos 21,36 mirando os 20,46 ou 19,56. O padrão de volume favorece a alta.</t>
  </si>
  <si>
    <t>OPCT3 apesar de estar em tendência de alta no longo prazo pela média de 200 dias, no curto prazo está em realização. Abaixo dos 9,91 pode seguir em baixa no curto prazo mirando suportes em 9,61 ou 9,31. Teria sinal de retomada altista fechando acima dos 10,87 mirando resistências em 11,46 ou 12,42.</t>
  </si>
  <si>
    <t>ONCO3 está em clara tendência de baixa pelas médias de 21 e 200 dias e segue em movimento de baixa. Abaixo dos 1,05 pode buscar suportes 0,8 ou 0,56. Teria sinal de repique altista fechando acima dos 1,3 mirando resistências em 1,84 ou 2,32.</t>
  </si>
  <si>
    <t>ORCL34 está em tendência de baixa pelas médias de 21 e 200 dias, mas começa a dar sinais de repiques de alta. Acima dos 162,13 teria sinal de repique altista mirando resistências nos 209,06 ou 245. Já uma perda dos 150,9 traria de volta o sinal de baixa projetando de 132,92 a 114,95.</t>
  </si>
  <si>
    <t>OBTC3 está em clara tendência de baixa pelas médias de 21 e 200 dias e segue em movimento de baixa. Abaixo dos 5,71 pode buscar suportes 5,28 ou 4,85. Teria sinal de repique altista fechando acima dos 6,12 mirando resistências em 7,1 ou 7,95.</t>
  </si>
  <si>
    <t>ORVR3 está em tendência de alta no longo prazo, teve uma correção no curto prazo, mas pode estar retomando sinal de altas. Acima dos 76,03 pode buscar 81,88 ou 86,4. Abaixo dos 74,56 retomaria sinal de realização mirando suportes em 72,29 ou 70,03.</t>
  </si>
  <si>
    <t>PCAR3 apesar de estar em tendência de baixa no longo prazo pela média de 200 dias, no curto prazo está com sinal de recuperação favorecendo repiques de alta. Acima dos 1,83 pode seguir repique altista na direção resistências nos 2,16 ou 2,62. Caso perca os 1,7 teria sinal de baixa projetando de 1,4 a 1,16. O padrão de volume favorece a alta.</t>
  </si>
  <si>
    <t>PGMN3 está em clara tendência de baixa pelas médias de 21 e 200 dias e segue em movimento de baixa. Abaixo dos 3,72 pode buscar suportes 3,41 ou 3,1. Teria sinal de repique altista fechando acima dos 3,91 mirando resistências em 4,71 ou 5,32. O IFR sobrevendido alerta para recuperações se superar 3,91</t>
  </si>
  <si>
    <t>P2LT34 está em clara tendência de baixa pelas médias de 21 e 200 dias e segue em movimento de baixa. Abaixo dos 214,31 pode buscar suportes 195,97 ou 177,63. Teria sinal de repique altista fechando acima dos 225,4 mirando resistências em 273,65 ou 310,32.</t>
  </si>
  <si>
    <t>PMAM3 está em tendência de alta pelas médias de 21 e 200 dias e vai mantendo sinal de força altista. Acima dos 0,37 pode buscar projeções nos 0,5 ou 0,67. Teria sinal de realização na perda dos 0,31 mirando os 0,22 ou 0,13. O padrão de volume favorece a alta.</t>
  </si>
  <si>
    <t>PETR3 está em tendência de alta pelas médias de 21 e 200 dias e vai mantendo sinal de força altista. Acima dos 43,65 pode buscar projeções nos 50,5 ou 55,25. Teria sinal de realização na perda dos 42,81 mirando os 40,43 ou 38,05. O padrão de volume favorece a alta. O IFR sobrevendido alerta para recuperações se superar 54,62</t>
  </si>
  <si>
    <t>PETR4 está em tendência de alta pelas médias de 21 e 200 dias e vai mantendo sinal de força altista. Acima dos 38,86 pode buscar projeções nos 44,89 ou 49,02. Teria sinal de realização na perda dos 38,2 mirando os 36,13 ou 34,06. O padrão de volume favorece a alta. O IFR sobrevendido alerta para recuperações se superar 49,16</t>
  </si>
  <si>
    <t>RECV3 está em tendência de baixa pelas médias de 21 e 200 dias, mas começa a dar sinais de repiques de alta. Acima dos 10,03 teria sinal de repique altista mirando resistências nos 12,55 ou 14,25. Já uma perda dos 9,79 traria de volta o sinal de baixa projetando de 8,93 a 8,08. O IFR sobrevendido alerta para recuperações se superar 10,03</t>
  </si>
  <si>
    <t>PRIO3 está em tendência de alta no longo prazo, teve uma correção no curto prazo, mas pode estar retomando sinal de altas. Acima dos 57,4 pode buscar 70,43 ou 79,74. Abaixo dos 55,36 retomaria sinal de realização mirando suportes em 50,7 ou 46,04. O IFR sobrevendido alerta para recuperações se superar 57,4</t>
  </si>
  <si>
    <t>AUAU3 está em tendência de baixa pelas médias de 21 e 200 dias, mas começa a dar sinais de repiques de alta. Acima dos 3,25 teria sinal de repique altista mirando resistências nos 3,46 ou 3,71. Já uma perda dos 3,05 traria de volta o sinal de baixa projetando de 2,92 a 2,79.</t>
  </si>
  <si>
    <t>PINE4 está em tendência de alta no longo prazo, teve uma correção no curto prazo, mas pode estar retomando sinal de altas. Acima dos 13,6 pode buscar 15,83 ou 18,12. Abaixo dos 13,31 retomaria sinal de realização mirando suportes em 12,11 ou 10,96.</t>
  </si>
  <si>
    <t>PLPL3 está em tendência de baixa pelas médias de 21 e 200 dias, mas começa a dar sinais de repiques de alta. Acima dos 8,16 teria sinal de repique altista mirando resistências nos 10,35 ou 11,93. Já uma perda dos 7,79 traria de volta o sinal de baixa projetando de 6,99 a 6,2. O IFR sobrevendido alerta para recuperações se superar 8,16</t>
  </si>
  <si>
    <t>PSSA3 está em tendência de alta pelas médias de 21 e 200 dias e vai mantendo sinal de força altista. Acima dos 52,74 pode buscar projeções nos 55,93 ou 61,1. Teria sinal de realização na perda dos 51,38 mirando os 47,57 ou 45,97. O padrão de volume favorece a alta. O IFR sobrecomprado alerta realizações se perder 51,38.</t>
  </si>
  <si>
    <t>POSI3 está em tendência de baixa pelas médias de 21 e 200 dias, mas começa a dar sinais de repiques de alta. Acima dos 3,84 teria sinal de repique altista mirando resistências nos 4,24 ou 4,82. Já uma perda dos 3,74 traria de volta o sinal de baixa projetando de 3,3 a 3.</t>
  </si>
  <si>
    <t>PRNR3 está em clara tendência de baixa pelas médias de 21 e 200 dias e segue em movimento de baixa. Abaixo dos 17,15 pode buscar suportes 16,39 ou 15,63. Teria sinal de repique altista fechando acima dos 17,72 mirando resistências em 19,6 ou 21,11.</t>
  </si>
  <si>
    <t>Qualcomm Inc</t>
  </si>
  <si>
    <t>QCOM34 está em tendência de alta pelas médias de 21 e 200 dias e vai mantendo sinal de força altista. Acima dos 93,51 pode buscar projeções nos 109,71 ou 126,73. Teria sinal de realização na perda dos 90,88 mirando os 82,16 ou 73,64.</t>
  </si>
  <si>
    <t>QUAL3 apesar de estar em tendência de baixa no longo prazo pela média de 200 dias, no curto prazo está com sinal de recuperação favorecendo repiques de alta. Acima dos 1,77 pode seguir repique altista na direção resistências nos 1,89 ou 2,13. Caso perca os 1,63 teria sinal de baixa projetando de 1,49 a 1,36. O padrão de volume favorece a alta.</t>
  </si>
  <si>
    <t>LJQQ3 está em tendência de baixa pelas médias de 21 e 200 dias, mas começa a dar sinais de repiques de alta. Acima dos 1,34 teria sinal de repique altista mirando resistências nos 1,5 ou 1,67. Já uma perda dos 1,22 traria de volta o sinal de baixa projetando de 1,13 a 1,04.</t>
  </si>
  <si>
    <t>RADL3 está em clara tendência de baixa pelas médias de 21 e 200 dias e segue em movimento de baixa. Abaixo dos 16,46 pode buscar suportes 15,54 ou 14,62. Teria sinal de repique altista fechando acima dos 17,6 mirando resistências em 19,43 ou 21,26. O IFR sobrevendido alerta para recuperações se superar 17,6</t>
  </si>
  <si>
    <t>RAIZ4 está em clara tendência de baixa pelas médias de 21 e 200 dias e segue em movimento de baixa. Abaixo dos 0,4 pode buscar suportes 0,33 ou 0,26. Teria sinal de repique altista fechando acima dos 0,45 mirando resistências em 0,55 ou 0,68.</t>
  </si>
  <si>
    <t>RAPT4 está em clara tendência de baixa pelas médias de 21 e 200 dias e segue em movimento de baixa. Abaixo dos 4,62 pode buscar suportes 4,41 ou 4,21. Teria sinal de repique altista fechando acima dos 4,74 mirando resistências em 5,27 ou 5,67. O IFR sobrevendido alerta para recuperações se superar 4,74</t>
  </si>
  <si>
    <t>Recrusul</t>
  </si>
  <si>
    <t>RCSL4</t>
  </si>
  <si>
    <t>RCSL4 está em clara tendência de baixa pelas médias de 21 e 200 dias e segue em movimento de baixa. Abaixo dos 0,45 pode buscar suportes 0,4 ou 0,35. Teria sinal de repique altista fechando acima dos 0,51 mirando resistências em 0,6 ou 0,69.</t>
  </si>
  <si>
    <t>RDOR3 está em tendência de baixa pelas médias de 21 e 200 dias, mas começa a dar sinais de repiques de alta. Acima dos 33,5 teria sinal de repique altista mirando resistências nos 35,65 ou 37,69. Já uma perda dos 32,34 traria de volta o sinal de baixa projetando de 31,31 a 30,29.</t>
  </si>
  <si>
    <t>RIAA3 apesar de estar em tendência de alta no longo prazo pela média de 200 dias, no curto prazo está em realização. Abaixo dos 8,49 pode seguir em baixa no curto prazo mirando suportes em 8,16 ou 7,74. Teria sinal de retomada altista fechando acima dos 8,73 mirando resistências em 9,49 ou 10,31.</t>
  </si>
  <si>
    <t>RGTI34 está em tendência de baixa pelas médias de 21 e 200 dias, mas começa a dar sinais de repiques de alta. Acima dos 110,39 teria sinal de repique altista mirando resistências nos 141,15 ou 170,36. Já uma perda dos 93,88 traria de volta o sinal de baixa projetando de 79,27 a 64,66.</t>
  </si>
  <si>
    <t>ROMI3 está em tendência de alta pelas médias de 21 e 200 dias e vai mantendo sinal de força altista. Acima dos 6,29 pode buscar projeções nos 6,68 ou 7,11. Teria sinal de realização na perda dos 6,16 mirando os 5,98 ou 5,76. O padrão de volume favorece a alta.</t>
  </si>
  <si>
    <t>RAIL3 está em clara tendência de baixa pelas médias de 21 e 200 dias e segue em movimento de baixa. Abaixo dos 12,32 pode buscar suportes 11,5 ou 10,69. Teria sinal de repique altista fechando acima dos 12,65 mirando resistências em 14,95 ou 16,57. O IFR sobrevendido alerta para recuperações se superar 12,65</t>
  </si>
  <si>
    <t>SBSP3 está em clara tendência de baixa pelas médias de 21 e 200 dias e segue em movimento de baixa. Abaixo dos 26,71 pode buscar suportes 25,94 ou 25,18. Teria sinal de repique altista fechando acima dos 27,63 mirando resistências em 29,18 ou 30,7.</t>
  </si>
  <si>
    <t>SSFO34 está em tendência de alta pelas médias de 21 e 200 dias e vai mantendo sinal de força altista. Acima dos 37,28 pode buscar projeções nos 48,22 ou 55,85. Teria sinal de realização na perda dos 35,86 mirando os 32,04 ou 28,22. O padrão de volume favorece a alta. O IFR sobrevendido alerta para recuperações se superar 48,7</t>
  </si>
  <si>
    <t>SAPR4 está em clara tendência de baixa pelas médias de 21 e 200 dias e segue em movimento de baixa. Abaixo dos 7,06 pode buscar suportes 6,88 ou 6,7. Teria sinal de repique altista fechando acima dos 7,28 mirando resistências em 7,63 ou 7,98.</t>
  </si>
  <si>
    <t>SAPR11 apesar de estar em tendência de baixa no longo prazo pela média de 200 dias, no curto prazo está com sinal de recuperação favorecendo repiques de alta. Acima dos 38 pode seguir repique altista na direção resistências nos 39,2 ou 41,11. Caso perca os 37,33 teria sinal de baixa projetando de 36,1 a 35,14.</t>
  </si>
  <si>
    <t>SANB4</t>
  </si>
  <si>
    <t>SANB4 está em clara tendência de baixa pelas médias de 21 e 200 dias e segue em movimento de baixa. Abaixo dos 13,81 pode buscar suportes 13,58 ou 13,35. Teria sinal de repique altista fechando acima dos 14,04 mirando resistências em 14,54 ou 14,99.</t>
  </si>
  <si>
    <t>SANB11 está em clara tendência de baixa pelas médias de 21 e 200 dias e segue em movimento de baixa. Abaixo dos 26,6 pode buscar suportes 26,21 ou 25,83. Teria sinal de repique altista fechando acima dos 27,2 mirando resistências em 27,84 ou 28,6.</t>
  </si>
  <si>
    <t>SMTO3 está em clara tendência de baixa pelas médias de 21 e 200 dias e segue em movimento de baixa. Abaixo dos 14,51 pode buscar suportes 13,38 ou 12,25. Teria sinal de repique altista fechando acima dos 15,18 mirando resistências em 18,16 ou 20,41. O IFR sobrevendido alerta para recuperações se superar 15,18</t>
  </si>
  <si>
    <t>SHUL4 está em clara tendência de baixa pelas médias de 21 e 200 dias e segue em movimento de baixa. Abaixo dos 4,72 pode buscar suportes 4,6 ou 4,49. Teria sinal de repique altista fechando acima dos 4,83 mirando resistências em 5,08 ou 5,3.</t>
  </si>
  <si>
    <t>S1TX34 está em tendência de alta pelas médias de 21 e 200 dias e vai mantendo sinal de força altista. Acima dos 5907,72 pode buscar projeções nos 7243,88 ou 9405,96. Teria sinal de realização na perda dos 5443,62 mirando os 3745,64 ou 3077,55. O IFR sobrecomprado alerta realizações se perder 5443,62.</t>
  </si>
  <si>
    <t>SEER3 está em tendência de alta no longo prazo, teve uma correção no curto prazo, mas pode estar retomando sinal de altas. Acima dos 11,31 pode buscar 12,32 ou 13,43. Abaixo dos 10,52 retomaria sinal de realização mirando suportes em 9,96 ou 9,4.</t>
  </si>
  <si>
    <t>N1OW34 está em tendência de baixa pelas médias de 21 e 200 dias, mas começa a dar sinais de repiques de alta. Acima dos 9,95 teria sinal de repique altista mirando resistências nos 14,03 ou 16,79. Já uma perda dos 9,55 traria de volta o sinal de baixa projetando de 8,16 a 6,78.</t>
  </si>
  <si>
    <t>CSNA3 está em tendência de alta pelas médias de 21 e 200 dias e vai mantendo sinal de força altista. Acima dos 6,09 pode buscar projeções nos 7,3 ou 8,33. Teria sinal de realização na perda dos 5,63 mirando os 5,11 ou 4,59. O padrão de volume favorece a alta.</t>
  </si>
  <si>
    <t>Sigma Lithium Corp</t>
  </si>
  <si>
    <t>S2GM34</t>
  </si>
  <si>
    <t>S2GM34 apesar de estar em tendência de alta no longo prazo pela média de 200 dias, no curto prazo está em realização. Abaixo dos 22,32 pode seguir em baixa no curto prazo mirando suportes em 20,1 ou 17,88. Teria sinal de retomada altista fechando acima dos 24,6 mirando resistências em 29,5 ou 33,93.</t>
  </si>
  <si>
    <t>SIMH3 está em tendência de alta pelas médias de 21 e 200 dias e vai mantendo sinal de força altista. Acima dos 8,21 pode buscar projeções nos 9,47 ou 10,61. Teria sinal de realização na perda dos 7,62 mirando os 7,04 ou 6,47. O padrão de volume favorece a alta. O IFR sobrevendido alerta para recuperações se superar 13,96</t>
  </si>
  <si>
    <t>SLCE3 está em clara tendência de baixa pelas médias de 21 e 200 dias e segue em movimento de baixa. Abaixo dos 13,54 pode buscar suportes 12,59 ou 11,64. Teria sinal de repique altista fechando acima dos 13,79 mirando resistências em 16,6 ou 18,49. O IFR sobrevendido alerta para recuperações se superar 13,79</t>
  </si>
  <si>
    <t>SMFT3 está em tendência de alta pelas médias de 21 e 200 dias e vai mantendo sinal de força altista. Acima dos 19,67 pode buscar projeções nos 20,78 ou 22,59. Teria sinal de realização na perda dos 18,67 mirando os 17,86 ou 17,3. O padrão de volume favorece a alta.</t>
  </si>
  <si>
    <t>STOC34 está em clara tendência de baixa pelas médias de 21 e 200 dias e segue em movimento de baixa. Abaixo dos 52,62 pode buscar suportes 50,39 ou 48,17. Teria sinal de repique altista fechando acima dos 56,38 mirando resistências em 59,81 ou 64,25.</t>
  </si>
  <si>
    <t>M2ST34 está em clara tendência de baixa pelas médias de 21 e 200 dias e segue em movimento de baixa. Abaixo dos 7,98 pode buscar suportes 6,73 ou 5,48. Teria sinal de repique altista fechando acima dos 8,72 mirando resistências em 12,02 ou 14,51.</t>
  </si>
  <si>
    <t>SUZB3 está em tendência de alta pelas médias de 21 e 200 dias e vai mantendo sinal de força altista. Acima dos 43,49 pode buscar projeções nos 45,54 ou 48,86. Teria sinal de realização na perda dos 42,1 mirando os 40,17 ou 39,14. O padrão de volume favorece a alta.</t>
  </si>
  <si>
    <t>SYNE3 apesar de estar em tendência de baixa no longo prazo pela média de 200 dias, no curto prazo está com sinal de recuperação favorecendo repiques de alta. Acima dos 3,94 pode seguir repique altista na direção resistências nos 4,24 ou 4,73. Caso perca os 3,64 teria sinal de baixa projetando de 3,45 a 3,29. O padrão de volume favorece a alta.</t>
  </si>
  <si>
    <t>TAEE3 está em tendência de alta pelas médias de 21 e 200 dias e vai mantendo sinal de força altista. Acima dos 13,18 pode buscar projeções nos 13,48 ou 14,01. Teria sinal de realização na perda dos 12,62 mirando os 12,35 ou 12,08. O padrão de volume favorece a alta.</t>
  </si>
  <si>
    <t>TAEE4 está em tendência de alta pelas médias de 21 e 200 dias e vai mantendo sinal de força altista. Acima dos 13,54 pode buscar projeções nos 14,01 ou 14,78. Teria sinal de realização na perda dos 12,77 mirando os 12,53 ou 12,29.</t>
  </si>
  <si>
    <t>TAEE11 está em tendência de alta pelas médias de 21 e 200 dias e vai mantendo sinal de força altista. Acima dos 39,68 pode buscar projeções nos 40,52 ou 42,01. Teria sinal de realização na perda dos 38,1 mirando os 37,35 ou 36,6. O padrão de volume favorece a alta.</t>
  </si>
  <si>
    <t>TSMC34 está em tendência de alta pelas médias de 21 e 200 dias e vai mantendo sinal de força altista. Acima dos 282,96 pode buscar projeções nos 303,71 ou 337,29. Teria sinal de realização na perda dos 273,55 mirando os 249,38 ou 239.</t>
  </si>
  <si>
    <t>TASA4 apesar de estar em tendência de baixa no longo prazo pela média de 200 dias, no curto prazo está com sinal de recuperação favorecendo repiques de alta. Acima dos 4,99 pode seguir repique altista na direção resistências nos 5,56 ou 6,49. Caso perca os 4,55 teria sinal de baixa projetando de 4,06 a 3,77. O padrão de volume favorece a alta.</t>
  </si>
  <si>
    <t>TGMA3 está em clara tendência de baixa pelas médias de 21 e 200 dias e segue em movimento de baixa. Abaixo dos 29,44 pode buscar suportes 28,5 ou 27,57. Teria sinal de repique altista fechando acima dos 31,06 mirando resistências em 32,45 ou 34,31.</t>
  </si>
  <si>
    <t>VIVT3 está em clara tendência de baixa pelas médias de 21 e 200 dias e segue em movimento de baixa. Abaixo dos 32,68 pode buscar suportes 32,18 ou 31,69. Teria sinal de repique altista fechando acima dos 33,24 mirando resistências em 34,27 ou 35,25.</t>
  </si>
  <si>
    <t>TEND3 está em tendência de alta pelas médias de 21 e 200 dias e vai mantendo sinal de força altista. Acima dos 33,67 pode buscar projeções nos 36,05 ou 39,9. Teria sinal de realização na perda dos 32,75 mirando os 29,82 ou 27,89.</t>
  </si>
  <si>
    <t>TSLA34 está em tendência de baixa pelas médias de 21 e 200 dias, mas começa a dar sinais de repiques de alta. Acima dos 64,99 teria sinal de repique altista mirando resistências nos 70,4 ou 75,98. Já uma perda dos 61,36 traria de volta o sinal de baixa projetando de 58,56 a 55,77.</t>
  </si>
  <si>
    <t>GSGI34 está em tendência de alta pelas médias de 21 e 200 dias e vai mantendo sinal de força altista. Acima dos 192,65 pode buscar projeções nos 212,04 ou 243,43. Teria sinal de realização na perda dos 187,91 mirando os 161,26 ou 151,56. O padrão de volume favorece a alta.</t>
  </si>
  <si>
    <t>TIMS3 está em tendência de baixa pelas médias de 21 e 200 dias, mas começa a dar sinais de repiques de alta. Acima dos 21,78 teria sinal de repique altista mirando resistências nos 22,91 ou 23,94. Já uma perda dos 21,24 traria de volta o sinal de baixa projetando de 20,72 a 20,2.</t>
  </si>
  <si>
    <t>TOTS3 está em tendência de alta pelas médias de 21 e 200 dias e vai mantendo sinal de força altista. Acima dos 29,04 pode buscar projeções nos 34,88 ou 39,23. Teria sinal de realização na perda dos 27,83 mirando os 25,65 ou 23,47. O IFR sobrevendido alerta para recuperações se superar 39,05</t>
  </si>
  <si>
    <t>TFCO4 está em clara tendência de baixa pelas médias de 21 e 200 dias e segue em movimento de baixa. Abaixo dos 14,1 pode buscar suportes 13,46 ou 12,82. Teria sinal de repique altista fechando acima dos 15,05 mirando resistências em 16,17 ou 17,44.</t>
  </si>
  <si>
    <t>TRIS3 está em clara tendência de baixa pelas médias de 21 e 200 dias e segue em movimento de baixa. Abaixo dos 3,85 pode buscar suportes 3,63 ou 3,41. Teria sinal de repique altista fechando acima dos 3,97 mirando resistências em 4,56 ou 4,99.</t>
  </si>
  <si>
    <t>TUPY3 está em tendência de alta pelas médias de 21 e 200 dias e vai mantendo sinal de força altista. Acima dos 14,99 pode buscar projeções nos 16,64 ou 19,31. Teria sinal de realização na perda dos 13,36 mirando os 12,32 ou 11,49. O padrão de volume favorece a alta.</t>
  </si>
  <si>
    <t>UGPA3 está em tendência de alta no longo prazo, teve uma correção no curto prazo, mas pode estar retomando sinal de altas. Acima dos 24,88 pode buscar 29,29 ou 32,86. Abaixo dos 24,52 retomaria sinal de realização mirando suportes em 23,51 ou 21,72.</t>
  </si>
  <si>
    <t>FIQE3 apesar de estar em tendência de alta no longo prazo pela média de 200 dias, no curto prazo está em realização. Abaixo dos 5,71 pode seguir em baixa no curto prazo mirando suportes em 5,39 ou 5,08. Teria sinal de retomada altista fechando acima dos 5,86 mirando resistências em 6,72 ou 7,34. O IFR sobrevendido alerta para recuperações se superar 5,86</t>
  </si>
  <si>
    <t>UNIP6 está em tendência de baixa pelas médias de 21 e 200 dias, mas começa a dar sinais de repiques de alta. Acima dos 60,55 teria sinal de repique altista mirando resistências nos 63,49 ou 66,76. Já uma perda dos 59,79 traria de volta o sinal de baixa projetando de 58,19 a 56,55.</t>
  </si>
  <si>
    <t>United Airlines Hldg Inc</t>
  </si>
  <si>
    <t>U1AL34</t>
  </si>
  <si>
    <t>U1AL34 está em tendência de alta pelas médias de 21 e 200 dias e vai mantendo sinal de força altista. Acima dos 313,51 pode buscar projeções nos 355,36 ou 423,09. Teria sinal de realização na perda dos 304,5 mirando os 245,78 ou 224,85. O padrão de volume favorece a alta.</t>
  </si>
  <si>
    <t>USIM3 apesar de estar em tendência de alta no longo prazo pela média de 200 dias, no curto prazo está em realização. Abaixo dos 8,23 pode seguir em baixa no curto prazo mirando suportes em 7,38 ou 6,54. Teria sinal de retomada altista fechando acima dos 8,69 mirando resistências em 10,95 ou 12,63. O IFR sobrevendido alerta para recuperações se superar 8,69</t>
  </si>
  <si>
    <t>USIM5 apesar de estar em tendência de alta no longo prazo pela média de 200 dias, no curto prazo está em realização. Abaixo dos 9,1 pode seguir em baixa no curto prazo mirando suportes em 8,14 ou 7,19. Teria sinal de retomada altista fechando acima dos 9,64 mirando resistências em 12,18 ou 14,08. O IFR sobrevendido alerta para recuperações se superar 9,64</t>
  </si>
  <si>
    <t>VALE3 está em tendência de alta pelas médias de 21 e 200 dias e vai mantendo sinal de força altista. Acima dos 81,34 pode buscar projeções nos 85,08 ou 90,17. Teria sinal de realização na perda dos 79,26 mirando os 76,83 ou 74,28. O padrão de volume favorece a alta.</t>
  </si>
  <si>
    <t>VLID3 está em clara tendência de baixa pelas médias de 21 e 200 dias e segue em movimento de baixa. Abaixo dos 16,83 pode buscar suportes 16,41 ou 16. Teria sinal de repique altista fechando acima dos 17,42 mirando resistências em 18,17 ou 18,99.</t>
  </si>
  <si>
    <t>VAMO3 está em clara tendência de baixa pelas médias de 21 e 200 dias e segue em movimento de baixa. Abaixo dos 2,68 pode buscar suportes 2,44 ou 2,21. Teria sinal de repique altista fechando acima dos 2,77 mirando resistências em 3,44 ou 3,9. O IFR sobrevendido alerta para recuperações se superar 2,77</t>
  </si>
  <si>
    <t>VBBR3 está em tendência de alta no longo prazo, teve uma correção no curto prazo, mas pode estar retomando sinal de altas. Acima dos 28,91 pode buscar 33,65 ou 37,4. Abaixo dos 28,37 retomaria sinal de realização mirando suportes em 27,58 ou 25,7.</t>
  </si>
  <si>
    <t>VISA34 apesar de estar em tendência de baixa no longo prazo pela média de 200 dias, no curto prazo está com sinal de recuperação favorecendo repiques de alta. Acima dos 85,71 pode seguir repique altista na direção resistências nos 90,52 ou 98,31. Caso perca os 83,98 teria sinal de baixa projetando de 77,92 a 75,51. O padrão de volume favorece a alta.</t>
  </si>
  <si>
    <t>VTRU3 está em tendência de baixa pela média de 200 dias, a parece ter completado movimento de repique de alta de curto prazo e pode estar retomando o movimento baixista. Abaixo dos 13,15 pode seguir em queda na direção dos suportes 12 ou 11,34. Teria sinal de repique altista fechando acima dos 13,54 mirando resistências em 14,13 ou 15,44.</t>
  </si>
  <si>
    <t>VIVA3 está em tendência de baixa pelas médias de 21 e 200 dias, mas começa a dar sinais de repiques de alta. Acima dos 21,32 teria sinal de repique altista mirando resistências nos 22,92 ou 24,69. Já uma perda dos 20,76 traria de volta o sinal de baixa projetando de 20,04 a 19,15.</t>
  </si>
  <si>
    <t>VULC3 está em tendência de baixa pelas médias de 21 e 200 dias, mas começa a dar sinais de repiques de alta. Acima dos 14,5 teria sinal de repique altista mirando resistências nos 15,66 ou 16,51. Já uma perda dos 14,27 traria de volta o sinal de baixa projetando de 13,84 a 13,41.</t>
  </si>
  <si>
    <t>Walmart Inc</t>
  </si>
  <si>
    <t>WALM34</t>
  </si>
  <si>
    <t>WALM34 está em clara tendência de baixa pelas médias de 21 e 200 dias e segue em movimento de baixa. Abaixo dos 37,55 pode buscar suportes 35,33 ou 33,57. Teria sinal de repique altista fechando acima dos 38,05 mirando resistências em 41,02 ou 44,53.</t>
  </si>
  <si>
    <t>WEGE3 está em tendência de alta pelas médias de 21 e 200 dias e vai mantendo sinal de força altista. Acima dos 46,23 pode buscar projeções nos 49,28 ou 54,22. Teria sinal de realização na perda dos 43,81 mirando os 41,29 ou 39,76. O padrão de volume favorece a alta. O IFR sobrecomprado alerta realizações se perder 43,81.</t>
  </si>
  <si>
    <t>W1DC34 está em tendência de alta pelas médias de 21 e 200 dias e vai mantendo sinal de força altista. Acima dos 3758 pode buscar projeções nos 4661,82 ou 6124,32. Teria sinal de realização na perda dos 3517,31 mirando os 2295,5 ou 1843,58. O padrão de volume favorece a alta. O IFR sobrecomprado alerta realizações se perder 3517,31.</t>
  </si>
  <si>
    <t>WIZC3 está em tendência de baixa pelas médias de 21 e 200 dias, mas começa a dar sinais de repiques de alta. Acima dos 7,56 teria sinal de repique altista mirando resistências nos 8,25 ou 8,81. Já uma perda dos 7,33 traria de volta o sinal de baixa projetando de 7,04 a 6,76.</t>
  </si>
  <si>
    <t>YDUQ3 está em clara tendência de baixa pelas médias de 21 e 200 dias e segue em movimento de baixa. Abaixo dos 7,94 pode buscar suportes 7,33 ou 6,72. Teria sinal de repique altista fechando acima dos 8,47 mirando resistências em 9,9 ou 11,11. O IFR sobrevendido alerta para recuperações se superar 8,47</t>
  </si>
  <si>
    <t>DOLA11 está em tendência de alta pelas médias de 21 e 200 dias e vai mantendo sinal de força altista. Acima dos 10,19 pode buscar projeções nos 10,45 ou 10,88. Teria sinal de realização na perda dos 10,01 mirando os 9,76 ou 9,62.</t>
  </si>
  <si>
    <t>BTG Div Real</t>
  </si>
  <si>
    <t>DOLB11</t>
  </si>
  <si>
    <t>DOLB11 está em tendência de alta pelas médias de 21 e 200 dias e vai mantendo sinal de força altista. Acima dos 97,11 pode buscar projeções nos 100,24 ou 105,32. Teria sinal de realização na perda dos 95,72 mirando os 92,03 ou 90,46. O padrão de volume favorece a alta.</t>
  </si>
  <si>
    <t>Btgp Golb</t>
  </si>
  <si>
    <t>GOLB11</t>
  </si>
  <si>
    <t>GOLB11 está em clara tendência de baixa pelas médias de 21 e 200 dias e segue em movimento de baixa. Abaixo dos 104,55 pode buscar suportes 100,97 ou 96,76. Teria sinal de repique altista fechando acima dos 106,05 mirando resistências em 114,57 ou 122,97.</t>
  </si>
  <si>
    <t>BOVB11 apesar de estar em tendência de alta no longo prazo pela média de 200 dias, no curto prazo está em realização. Abaixo dos 171,9 pode seguir em baixa no curto prazo mirando suportes em 168,5 ou 165,1. Teria sinal de retomada altista fechando acima dos 172,69 mirando resistências em 182,9 ou 189,69.</t>
  </si>
  <si>
    <t>COIN11 está em tendência de alta pelas médias de 21 e 200 dias e vai mantendo sinal de força altista. Acima dos 40,12 pode buscar projeções nos 46,18 ou 51,58. Teria sinal de realização na perda dos 39,34 mirando os 37,43 ou 34,72.</t>
  </si>
  <si>
    <t>SPYI11 está em tendência de alta pelas médias de 21 e 200 dias e vai mantendo sinal de força altista. Acima dos 107,97 pode buscar projeções nos 110,48 ou 114,55. Teria sinal de realização na perda dos 105,98 mirando os 103,9 ou 102,64. O padrão de volume favorece a alta.</t>
  </si>
  <si>
    <t>XBCI11 apesar de estar em tendência de baixa no longo prazo pela média de 200 dias, no curto prazo está com sinal de recuperação favorecendo repiques de alta. Acima dos 88,06 pode seguir repique altista na direção resistências nos 112,54 ou 135,43. Caso perca os 85 teria sinal de baixa projetando de 75,5 a 64,05.</t>
  </si>
  <si>
    <t>QQQI11 está em tendência de alta pelas médias de 21 e 200 dias e vai mantendo sinal de força altista. Acima dos 99,39 pode buscar projeções nos 102,47 ou 107,46. Teria sinal de realização na perda dos 94,4 mirando os 92,85 ou 91,31. O padrão de volume favorece a alta.</t>
  </si>
  <si>
    <t>BCPX39 está em tendência de alta pelas médias de 21 e 200 dias, mas começa a dar sinal de possível realização. Abaixo dos 43,99 poderia realizar na direção dos suportes 40,17 ou 38,04. Caso supere os 44,96 retomaria sinal de alta com projeções nos 47,06 ou 51,31.</t>
  </si>
  <si>
    <t>BITH11 está em clara tendência de baixa pelas médias de 21 e 200 dias e segue em movimento de baixa. Abaixo dos 72,5 pode buscar suportes 69,05 ou 63,07. Teria sinal de repique altista fechando acima dos 74,98 mirando resistências em 88,4 ou 100,35.</t>
  </si>
  <si>
    <t>ETHE11 está em clara tendência de baixa pelas médias de 21 e 200 dias e segue em movimento de baixa. Abaixo dos 25,04 pode buscar suportes 23,05 ou 20,56. Teria sinal de repique altista fechando acima dos 26,05 mirando resistências em 31,09 ou 36,05.</t>
  </si>
  <si>
    <t>HASH11 está em clara tendência de baixa pelas médias de 21 e 200 dias e segue em movimento de baixa. Abaixo dos 41,5 pode buscar suportes 39,01 ou 35,49. Teria sinal de repique altista fechando acima dos 42,85 mirando resistências em 50,39 ou 57,42.</t>
  </si>
  <si>
    <t>CHIP11 está em tendência de alta pelas médias de 21 e 200 dias e vai mantendo sinal de força altista. Acima dos 42,49 pode buscar projeções nos 47,43 ou 55,43. Teria sinal de realização na perda dos 40,14 mirando os 34,49 ou 32,01. O padrão de volume favorece a alta.</t>
  </si>
  <si>
    <t>Investo Usbd</t>
  </si>
  <si>
    <t>USDB11</t>
  </si>
  <si>
    <t>USDB11 apesar de estar em tendência de baixa no longo prazo pela média de 200 dias, no curto prazo está com sinal de recuperação favorecendo repiques de alta. Acima dos 100,98 pode seguir repique altista na direção resistências nos 104,05 ou 109,02. Caso perca os 99,06 teria sinal de baixa projetando de 96,01 a 94,47. O padrão de volume favorece a alta.</t>
  </si>
  <si>
    <t>WRLD11 está em tendência de alta pelas médias de 21 e 200 dias e vai mantendo sinal de força altista. Acima dos 147,73 pode buscar projeções nos 152,95 ou 161,41. Teria sinal de realização na perda dos 145,9 mirando os 139,27 ou 136,65. O padrão de volume favorece a alta.</t>
  </si>
  <si>
    <t>IBIT39 está em clara tendência de baixa pelas médias de 21 e 200 dias e segue em movimento de baixa. Abaixo dos 60,77 pode buscar suportes 57,55 ou 52,16. Teria sinal de repique altista fechando acima dos 63,98 mirando resistências em 74,97 ou 85,73.</t>
  </si>
  <si>
    <t>BOVA11 está em tendência de alta no longo prazo, teve uma correção no curto prazo, mas pode estar retomando sinal de altas. Acima dos 166,49 pode buscar 175,47 ou 182,09. Abaixo dos 164,75 retomaria sinal de realização mirando suportes em 161,43 ou 158,12.</t>
  </si>
  <si>
    <t>iShares Core S&amp;P 500 Index</t>
  </si>
  <si>
    <t>BIVB39</t>
  </si>
  <si>
    <t>BIVB39 está em tendência de alta pelas médias de 21 e 200 dias e vai mantendo sinal de força altista. Acima dos 95,7 pode buscar projeções nos 98,32 ou 101,84. Teria sinal de realização na perda dos 94,87 mirando os 92,61 ou 90,84.</t>
  </si>
  <si>
    <t>iShares Gold Trust</t>
  </si>
  <si>
    <t>BIAU39</t>
  </si>
  <si>
    <t>BIAU39 está em tendência de baixa pelas médias de 21 e 200 dias, mas começa a dar sinais de repiques de alta. Acima dos 103,3 teria sinal de repique altista mirando resistências nos 109,02 ou 115,64. Já uma perda dos 100,52 traria de volta o sinal de baixa projetando de 98,3 a 94,98.</t>
  </si>
  <si>
    <t>Ishares Ibrx Indice Brasil</t>
  </si>
  <si>
    <t>BRAX11</t>
  </si>
  <si>
    <t>BRAX11 apesar de estar em tendência de alta no longo prazo pela média de 200 dias, no curto prazo está em realização. Abaixo dos 140,54 pode seguir em baixa no curto prazo mirando suportes em 137,57 ou 134,6. Teria sinal de retomada altista fechando acima dos 142,64 mirando resistências em 150,14 ou 156,07.</t>
  </si>
  <si>
    <t>iShares MSCI Acwi (All Country World Index)</t>
  </si>
  <si>
    <t>BACW39</t>
  </si>
  <si>
    <t>BACW39 está em tendência de alta pelas médias de 21 e 200 dias e vai mantendo sinal de força altista. Acima dos 80,3 pode buscar projeções nos 84,6 ou 89,47. Teria sinal de realização na perda dos 79,76 mirando os 76,71 ou 74,27. O padrão de volume favorece a alta.</t>
  </si>
  <si>
    <t>iShares MSCI All Country Asia Ex Japan Index Fund</t>
  </si>
  <si>
    <t>BAAX39</t>
  </si>
  <si>
    <t>BAAX39 está em tendência de alta pelas médias de 21 e 200 dias e vai mantendo sinal de força altista. Acima dos 61,62 pode buscar projeções nos 65,1 ou 75,23. Teria sinal de realização na perda dos 61,06 mirando os 48,7 ou 43,63. O padrão de volume favorece a alta.</t>
  </si>
  <si>
    <t>iShares MSCI Emerging Markets Index</t>
  </si>
  <si>
    <t>BEEM39</t>
  </si>
  <si>
    <t>BEEM39 está em tendência de alta pelas médias de 21 e 200 dias e vai mantendo sinal de força altista. Acima dos 59,03 pode buscar projeções nos 62,57 ou 68,04. Teria sinal de realização na perda dos 58,16 mirando os 53,71 ou 50,97.</t>
  </si>
  <si>
    <t>iShares MSCI South Korea Capped ETF</t>
  </si>
  <si>
    <t>BEWY39</t>
  </si>
  <si>
    <t>BEWY39 está em tendência de alta pelas médias de 21 e 200 dias e vai mantendo sinal de força altista. Acima dos 143,16 pode buscar projeções nos 161,54 ou 191,29. Teria sinal de realização na perda dos 137,78 mirando os 113,41 ou 104,21.</t>
  </si>
  <si>
    <t>Ishares S&amp;P 500</t>
  </si>
  <si>
    <t>IVVB11</t>
  </si>
  <si>
    <t>IVVB11 está em tendência de alta pelas médias de 21 e 200 dias e vai mantendo sinal de força altista. Acima dos 438,19 pode buscar projeções nos 451,17 ou 472,18. Teria sinal de realização na perda dos 430,11 mirando os 417,18 ou 410,68. O padrão de volume favorece a alta.</t>
  </si>
  <si>
    <t>iShares Silver Trust</t>
  </si>
  <si>
    <t>BSLV39</t>
  </si>
  <si>
    <t>BSLV39 está em clara tendência de baixa pelas médias de 21 e 200 dias e segue em movimento de baixa. Abaixo dos 98,5 pode buscar suportes 92,62 ou 86,75. Teria sinal de repique altista fechando acima dos 104,7 mirando resistências em 117,5 ou 129,24.</t>
  </si>
  <si>
    <t>Ishares Smal Ci</t>
  </si>
  <si>
    <t>SMAL11</t>
  </si>
  <si>
    <t>SMAL11 está em clara tendência de baixa pelas médias de 21 e 200 dias e segue em movimento de baixa. Abaixo dos 103,81 pode buscar suportes 100,31 ou 96,81. Teria sinal de repique altista fechando acima dos 105,98 mirando resistências em 115,13 ou 122,12. O IFR sobrevendido alerta para recuperações se superar 105,98</t>
  </si>
  <si>
    <t>It Now Divd</t>
  </si>
  <si>
    <t>DIVD11</t>
  </si>
  <si>
    <t>DIVD11 está em tendência de alta pelas médias de 21 e 200 dias e vai mantendo sinal de força altista. Acima dos 61,15 pode buscar projeções nos 62,57 ou 64,65. Teria sinal de realização na perda dos 59,19 mirando os 58,14 ou 57,1. O padrão de volume favorece a alta.</t>
  </si>
  <si>
    <t>It Now Ibov</t>
  </si>
  <si>
    <t>BOVV11</t>
  </si>
  <si>
    <t>BOVV11 apesar de estar em tendência de alta no longo prazo pela média de 200 dias, no curto prazo está em realização. Abaixo dos 172,94 pode seguir em baixa no curto prazo mirando suportes em 169,48 ou 166,02. Teria sinal de retomada altista fechando acima dos 174,73 mirando resistências em 184,13 ou 191,04.</t>
  </si>
  <si>
    <t>It Now Idiv</t>
  </si>
  <si>
    <t>DIVO11</t>
  </si>
  <si>
    <t>DIVO11 está em tendência de alta no longo prazo, teve uma correção no curto prazo, mas pode estar retomando sinal de altas. Acima dos 122,86 pode buscar 126,71 ou 130,95. Abaixo dos 121,6 retomaria sinal de realização mirando suportes em 119,84 ou 117,71.</t>
  </si>
  <si>
    <t>It Now SP BR</t>
  </si>
  <si>
    <t>SPXR11</t>
  </si>
  <si>
    <t>SPXR11 está em tendência de alta pelas médias de 21 e 200 dias e vai mantendo sinal de força altista. Acima dos 73,16 pode buscar projeções nos 75,66 ou 79,72. Teria sinal de realização na perda dos 71,7 mirando os 69,1 ou 67,84.</t>
  </si>
  <si>
    <t>It Now Spxi</t>
  </si>
  <si>
    <t>SPXI11</t>
  </si>
  <si>
    <t>SPXI11 está em tendência de alta pelas médias de 21 e 200 dias e vai mantendo sinal de força altista. Acima dos 53,28 pode buscar projeções nos 54,83 ou 57,34. Teria sinal de realização na perda dos 52,38 mirando os 50,77 ou 49,99. O padrão de volume favorece a alta.</t>
  </si>
  <si>
    <t>It Now Teck</t>
  </si>
  <si>
    <t>TECK11</t>
  </si>
  <si>
    <t>TECK11 está em tendência de alta pelas médias de 21 e 200 dias e vai mantendo sinal de força altista. Acima dos 122,25 pode buscar projeções nos 130,43 ou 143,67. Teria sinal de realização na perda dos 114,5 mirando os 109,01 ou 104,91. O padrão de volume favorece a alta.</t>
  </si>
  <si>
    <t>Nuibovhighbt</t>
  </si>
  <si>
    <t>HIGH11</t>
  </si>
  <si>
    <t>HIGH11 está em clara tendência de baixa pelas médias de 21 e 200 dias e segue em movimento de baixa. Abaixo dos 77,83 pode buscar suportes 73,45 ou 69,07. Teria sinal de repique altista fechando acima dos 80,25 mirando resistências em 92 ou 100,75. O IFR sobrevendido alerta para recuperações se superar 80,25</t>
  </si>
  <si>
    <t>Nuibovlowvol</t>
  </si>
  <si>
    <t>LVOL11</t>
  </si>
  <si>
    <t>LVOL11 está em tendência de alta no longo prazo, teve uma correção no curto prazo, mas pode estar retomando sinal de altas. Acima dos 135,21 pode buscar 139,87 ou 144,54. Abaixo dos 132,31 retomaria sinal de realização mirando suportes em 129,97 ou 127,63.</t>
  </si>
  <si>
    <t>Pactual Ibov</t>
  </si>
  <si>
    <t>IBOB11</t>
  </si>
  <si>
    <t>IBOB11 apesar de estar em tendência de alta no longo prazo pela média de 200 dias, no curto prazo está em realização. Abaixo dos 138,1 pode seguir em baixa no curto prazo mirando suportes em 135,56 ou 133,03. Teria sinal de retomada altista fechando acima dos 139,54 mirando resistências em 146,3 ou 151,36.</t>
  </si>
  <si>
    <t>Qr Bitcoin</t>
  </si>
  <si>
    <t>QBTC11</t>
  </si>
  <si>
    <t>QBTC11 está em clara tendência de baixa pelas médias de 21 e 200 dias e segue em movimento de baixa. Abaixo dos 19,47 pode buscar suportes 18,65 ou 17,11. Teria sinal de repique altista fechando acima dos 20,15 mirando resistências em 23,63 ou 26,7.</t>
  </si>
  <si>
    <t>Trd Spx Usd Ci</t>
  </si>
  <si>
    <t>SPXU11</t>
  </si>
  <si>
    <t>SPXU11 está em tendência de alta pelas médias de 21 e 200 dias e vai mantendo sinal de força altista. Acima dos 16,65 pode buscar projeções nos 17,24 ou 18,2. Teria sinal de realização na perda dos 16,21 mirando os 15,69 ou 15,39.</t>
  </si>
  <si>
    <t>Trend Acwi</t>
  </si>
  <si>
    <t>ACWI11</t>
  </si>
  <si>
    <t>ACWI11 está em tendência de alta pelas médias de 21 e 200 dias e vai mantendo sinal de força altista. Acima dos 17,29 pode buscar projeções nos 17,95 ou 19,03. Teria sinal de realização na perda dos 16,87 mirando os 16,21 ou 15,87. O padrão de volume favorece a alta. O IFR sobrecomprado alerta realizações se perder 16,87.</t>
  </si>
  <si>
    <t>Trend Europa</t>
  </si>
  <si>
    <t>EURP11</t>
  </si>
  <si>
    <t>Trend Ibovx</t>
  </si>
  <si>
    <t>BOVX11</t>
  </si>
  <si>
    <t>BOVX11 apesar de estar em tendência de alta no longo prazo pela média de 200 dias, no curto prazo está em realização. Abaixo dos 17,19 pode seguir em baixa no curto prazo mirando suportes em 16,84 ou 16,5. Teria sinal de retomada altista fechando acima dos 17,37 mirando resistências em 18,3 ou 18,98.</t>
  </si>
  <si>
    <t>Trend Nasdaq</t>
  </si>
  <si>
    <t>NASD11</t>
  </si>
  <si>
    <t>NASD11 está em tendência de alta pelas médias de 21 e 200 dias e vai mantendo sinal de força altista. Acima dos 22,04 pode buscar projeções nos 23,16 ou 24,98. Teria sinal de realização na perda dos 21,48 mirando os 20,22 ou 19,65. O padrão de volume favorece a alta.</t>
  </si>
  <si>
    <t>Trend Ouro</t>
  </si>
  <si>
    <t>GOLD11</t>
  </si>
  <si>
    <t>GOLD11 está em tendência de baixa pelas médias de 21 e 200 dias, mas começa a dar sinais de repiques de alta. Acima dos 22,83 teria sinal de repique altista mirando resistências nos 24,15 ou 25,67. Já uma perda dos 22,56 traria de volta o sinal de baixa projetando de 21,68 a 20,91.</t>
  </si>
  <si>
    <t>Trend Ouro H</t>
  </si>
  <si>
    <t>GOLX11</t>
  </si>
  <si>
    <t>GOLX11 está em clara tendência de baixa pelas médias de 21 e 200 dias e segue em movimento de baixa. Abaixo dos 49,24 pode buscar suportes 47,4 ou 45,18. Teria sinal de repique altista fechando acima dos 49,93 mirando resistências em 54,56 ou 58,98.</t>
  </si>
  <si>
    <t>Trend Us Tec</t>
  </si>
  <si>
    <t>UTEC11</t>
  </si>
  <si>
    <t>UTEC11 está em tendência de alta pelas médias de 21 e 200 dias e vai mantendo sinal de força altista. Acima dos 30,35 pode buscar projeções nos 32,46 ou 35,89. Teria sinal de realização na perda dos 28,39 mirando os 26,92 ou 25,86. O padrão de volume favorece a alta.</t>
  </si>
  <si>
    <t>Vaneck Gold Miners ETF</t>
  </si>
  <si>
    <t>GDXB39</t>
  </si>
  <si>
    <t>GDXB39 está em tendência de baixa pela média de 200 dias, a parece ter completado movimento de repique de alta de curto prazo e pode estar retomando o movimento baixista. Abaixo dos 140,83 pode seguir em queda na direção dos suportes 126,79 ou 117,73. Teria sinal de repique altista fechando acima dos 147,69 mirando resistências em 156,1 ou 174,21.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</si>
</sst>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zoomScaleNormal="100" workbookViewId="0">
      <selection activeCell="C17" sqref="C17:Q30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123</v>
      </c>
      <c r="W7" s="35">
        <f>COUNTIF($P$17:$P$352,"Baixa")</f>
        <v>158</v>
      </c>
      <c r="X7" s="35"/>
      <c r="Y7" s="35">
        <f>V7+W7</f>
        <v>281</v>
      </c>
    </row>
    <row r="8" spans="2:27" ht="15" customHeight="1" x14ac:dyDescent="0.25">
      <c r="B8" s="3"/>
      <c r="C8" s="28"/>
      <c r="D8" s="29"/>
      <c r="E8" s="29"/>
      <c r="F8" s="29"/>
      <c r="G8" s="29"/>
      <c r="H8" s="29"/>
      <c r="I8" s="29"/>
      <c r="J8" s="29"/>
      <c r="K8" s="29"/>
      <c r="L8" s="29"/>
      <c r="M8" s="29"/>
      <c r="N8" s="29"/>
      <c r="O8" s="30"/>
      <c r="P8" s="29"/>
      <c r="Q8" s="31"/>
      <c r="R8" s="20"/>
      <c r="V8" s="36">
        <f>V7/Y7</f>
        <v>0.4377224199288256</v>
      </c>
      <c r="W8" s="36">
        <f>W7/Y7</f>
        <v>0.56227758007117434</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43</v>
      </c>
      <c r="U9" s="51" t="s">
        <v>404</v>
      </c>
      <c r="V9" s="47">
        <f>SUMIF(D17:D352,"=*34*",E17:E352)/T9</f>
        <v>6.2093023255813957</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f>V10/T9</f>
        <v>0.67441860465116277</v>
      </c>
      <c r="U10" s="46" t="s">
        <v>10</v>
      </c>
      <c r="V10" s="49">
        <f>COUNTIFS(D17:D352,"=*34*",P17:P352,"Alta")</f>
        <v>29</v>
      </c>
      <c r="W10" s="50">
        <f>T9-V10</f>
        <v>14</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381</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46191</v>
      </c>
      <c r="R15" s="20"/>
      <c r="U15" s="1" t="s">
        <v>500</v>
      </c>
    </row>
    <row r="16" spans="2:27" ht="25.15" customHeight="1" x14ac:dyDescent="0.25">
      <c r="B16" s="3"/>
      <c r="C16" s="52" t="s">
        <v>0</v>
      </c>
      <c r="D16" s="52"/>
      <c r="E16" s="6" t="s">
        <v>371</v>
      </c>
      <c r="F16" s="52" t="s">
        <v>1</v>
      </c>
      <c r="G16" s="52"/>
      <c r="H16" s="52"/>
      <c r="I16" s="6"/>
      <c r="J16" s="53" t="s">
        <v>4</v>
      </c>
      <c r="K16" s="53"/>
      <c r="L16" s="53"/>
      <c r="M16" s="7"/>
      <c r="N16" s="7" t="s">
        <v>5</v>
      </c>
      <c r="O16" s="6" t="s">
        <v>6</v>
      </c>
      <c r="P16" s="5" t="s">
        <v>7</v>
      </c>
      <c r="Q16" s="8" t="s">
        <v>9</v>
      </c>
      <c r="R16" s="4"/>
      <c r="U16" s="1" t="s">
        <v>219</v>
      </c>
      <c r="V16" s="1" t="str">
        <f>_xlfn.XLOOKUP(U16,D17:D352,Q17:Q352)</f>
        <v>MBRF3 está em clara tendência de baixa pelas médias de 21 e 200 dias e segue em movimento de baixa. Abaixo dos 14,98 pode buscar suportes 14,06 ou 13,15. Teria sinal de repique altista fechando acima dos 15,77 mirando resistências em 17,93 ou 19,75.</v>
      </c>
    </row>
    <row r="17" spans="2:259" s="12" customFormat="1" ht="65.099999999999994" customHeight="1" x14ac:dyDescent="0.25">
      <c r="B17" s="3"/>
      <c r="C17" s="9" t="s">
        <v>12</v>
      </c>
      <c r="D17" s="16" t="s">
        <v>13</v>
      </c>
      <c r="E17" s="16">
        <v>0</v>
      </c>
      <c r="F17" s="15">
        <v>13.9</v>
      </c>
      <c r="G17" s="15">
        <v>12.66</v>
      </c>
      <c r="H17" s="15">
        <v>11.42</v>
      </c>
      <c r="I17" s="14"/>
      <c r="J17" s="15">
        <v>14.17</v>
      </c>
      <c r="K17" s="15">
        <v>16.64</v>
      </c>
      <c r="L17" s="15">
        <v>20.64</v>
      </c>
      <c r="M17" s="15"/>
      <c r="N17" s="15">
        <v>26.911445060999998</v>
      </c>
      <c r="O17" s="15">
        <v>18.348367545000002</v>
      </c>
      <c r="P17" s="16" t="s">
        <v>14</v>
      </c>
      <c r="Q17" s="39" t="s">
        <v>501</v>
      </c>
      <c r="R17" s="10"/>
      <c r="S17" s="11"/>
      <c r="T17" s="11"/>
      <c r="U17" s="11"/>
      <c r="V17" s="11" t="s">
        <v>375</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5</v>
      </c>
      <c r="F18" s="14">
        <v>24.17</v>
      </c>
      <c r="G18" s="14">
        <v>22.67</v>
      </c>
      <c r="H18" s="14">
        <v>21.17</v>
      </c>
      <c r="I18" s="14"/>
      <c r="J18" s="14">
        <v>24.47</v>
      </c>
      <c r="K18" s="14">
        <v>27.46</v>
      </c>
      <c r="L18" s="14">
        <v>32.31</v>
      </c>
      <c r="M18" s="14"/>
      <c r="N18" s="14">
        <v>45.751160140000003</v>
      </c>
      <c r="O18" s="33">
        <v>19.790373500000001</v>
      </c>
      <c r="P18" s="17" t="s">
        <v>14</v>
      </c>
      <c r="Q18" s="40" t="s">
        <v>502</v>
      </c>
      <c r="R18" s="10"/>
      <c r="S18" s="11"/>
      <c r="T18" s="11"/>
      <c r="U18" s="11"/>
      <c r="V18" s="38">
        <f>SUM(E17:E352)/W18</f>
        <v>4.3578947368421055</v>
      </c>
      <c r="W18" s="11">
        <f>COUNT(E17:E352)</f>
        <v>285</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387</v>
      </c>
      <c r="D19" s="16" t="s">
        <v>18</v>
      </c>
      <c r="E19" s="16">
        <v>9</v>
      </c>
      <c r="F19" s="15">
        <v>339.31</v>
      </c>
      <c r="G19" s="15">
        <v>268.95</v>
      </c>
      <c r="H19" s="15">
        <v>198.6</v>
      </c>
      <c r="I19" s="14"/>
      <c r="J19" s="15">
        <v>350.7</v>
      </c>
      <c r="K19" s="15">
        <v>491.4</v>
      </c>
      <c r="L19" s="15">
        <v>719.08</v>
      </c>
      <c r="M19" s="15"/>
      <c r="N19" s="15">
        <v>62.433997783999999</v>
      </c>
      <c r="O19" s="15">
        <v>29.363976453999999</v>
      </c>
      <c r="P19" s="16" t="s">
        <v>17</v>
      </c>
      <c r="Q19" s="39" t="s">
        <v>503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8</v>
      </c>
      <c r="F20" s="14">
        <v>19.559999999999999</v>
      </c>
      <c r="G20" s="14">
        <v>16.54</v>
      </c>
      <c r="H20" s="14">
        <v>13.53</v>
      </c>
      <c r="I20" s="14"/>
      <c r="J20" s="14">
        <v>29.3</v>
      </c>
      <c r="K20" s="14">
        <v>35.32</v>
      </c>
      <c r="L20" s="14">
        <v>45.07</v>
      </c>
      <c r="M20" s="14"/>
      <c r="N20" s="14">
        <v>21.508200253999998</v>
      </c>
      <c r="O20" s="33">
        <v>4.4145932554999998</v>
      </c>
      <c r="P20" s="17" t="s">
        <v>17</v>
      </c>
      <c r="Q20" s="40" t="s">
        <v>504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454</v>
      </c>
      <c r="D21" s="16" t="s">
        <v>455</v>
      </c>
      <c r="E21" s="16">
        <v>0</v>
      </c>
      <c r="F21" s="15">
        <v>4.83</v>
      </c>
      <c r="G21" s="15">
        <v>3.93</v>
      </c>
      <c r="H21" s="15">
        <v>3.03</v>
      </c>
      <c r="I21" s="14"/>
      <c r="J21" s="15">
        <v>5</v>
      </c>
      <c r="K21" s="15">
        <v>6.79</v>
      </c>
      <c r="L21" s="15">
        <v>9.6999999999999993</v>
      </c>
      <c r="M21" s="15"/>
      <c r="N21" s="15">
        <v>20.774116509999999</v>
      </c>
      <c r="O21" s="15">
        <v>1.8549687726999999</v>
      </c>
      <c r="P21" s="16" t="s">
        <v>14</v>
      </c>
      <c r="Q21" s="39" t="s">
        <v>505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2</v>
      </c>
      <c r="F22" s="14">
        <v>26.44</v>
      </c>
      <c r="G22" s="14">
        <v>24.17</v>
      </c>
      <c r="H22" s="14">
        <v>21.9</v>
      </c>
      <c r="I22" s="14"/>
      <c r="J22" s="14">
        <v>26.91</v>
      </c>
      <c r="K22" s="14">
        <v>31.44</v>
      </c>
      <c r="L22" s="14">
        <v>38.79</v>
      </c>
      <c r="M22" s="14"/>
      <c r="N22" s="14">
        <v>35.329087354000002</v>
      </c>
      <c r="O22" s="33">
        <v>173.28469695000001</v>
      </c>
      <c r="P22" s="17" t="s">
        <v>14</v>
      </c>
      <c r="Q22" s="40" t="s">
        <v>506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7</v>
      </c>
      <c r="F23" s="15">
        <v>12.98</v>
      </c>
      <c r="G23" s="15">
        <v>11.54</v>
      </c>
      <c r="H23" s="15">
        <v>10.1</v>
      </c>
      <c r="I23" s="14"/>
      <c r="J23" s="15">
        <v>15.48</v>
      </c>
      <c r="K23" s="15">
        <v>18.350000000000001</v>
      </c>
      <c r="L23" s="15">
        <v>23</v>
      </c>
      <c r="M23" s="15"/>
      <c r="N23" s="15">
        <v>62.916872740999999</v>
      </c>
      <c r="O23" s="15">
        <v>24.884388455</v>
      </c>
      <c r="P23" s="16" t="s">
        <v>17</v>
      </c>
      <c r="Q23" s="39" t="s">
        <v>507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390</v>
      </c>
      <c r="D24" s="17" t="s">
        <v>25</v>
      </c>
      <c r="E24" s="17">
        <v>7</v>
      </c>
      <c r="F24" s="14">
        <v>152.88999999999999</v>
      </c>
      <c r="G24" s="14">
        <v>136.99</v>
      </c>
      <c r="H24" s="14">
        <v>121.1</v>
      </c>
      <c r="I24" s="14"/>
      <c r="J24" s="14">
        <v>170.57</v>
      </c>
      <c r="K24" s="14">
        <v>202.35</v>
      </c>
      <c r="L24" s="14">
        <v>253.79</v>
      </c>
      <c r="M24" s="14"/>
      <c r="N24" s="14">
        <v>46.170702673000001</v>
      </c>
      <c r="O24" s="33">
        <v>34.954280809000004</v>
      </c>
      <c r="P24" s="17" t="s">
        <v>17</v>
      </c>
      <c r="Q24" s="40" t="s">
        <v>508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2</v>
      </c>
      <c r="F25" s="15">
        <v>31.36</v>
      </c>
      <c r="G25" s="15">
        <v>29.62</v>
      </c>
      <c r="H25" s="15">
        <v>27.88</v>
      </c>
      <c r="I25" s="14"/>
      <c r="J25" s="15">
        <v>31.69</v>
      </c>
      <c r="K25" s="15">
        <v>35.159999999999997</v>
      </c>
      <c r="L25" s="15">
        <v>40.79</v>
      </c>
      <c r="M25" s="15"/>
      <c r="N25" s="15">
        <v>34.528161130000001</v>
      </c>
      <c r="O25" s="15">
        <v>32.460160000000002</v>
      </c>
      <c r="P25" s="16" t="s">
        <v>14</v>
      </c>
      <c r="Q25" s="39" t="s">
        <v>509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6</v>
      </c>
      <c r="F26" s="14">
        <v>60.7</v>
      </c>
      <c r="G26" s="14">
        <v>55.16</v>
      </c>
      <c r="H26" s="14">
        <v>49.62</v>
      </c>
      <c r="I26" s="14"/>
      <c r="J26" s="14">
        <v>63.48</v>
      </c>
      <c r="K26" s="14">
        <v>74.55</v>
      </c>
      <c r="L26" s="14">
        <v>92.47</v>
      </c>
      <c r="M26" s="14"/>
      <c r="N26" s="14">
        <v>46.339996247000002</v>
      </c>
      <c r="O26" s="33">
        <v>42.899426175000002</v>
      </c>
      <c r="P26" s="17" t="s">
        <v>14</v>
      </c>
      <c r="Q26" s="40" t="s">
        <v>510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6</v>
      </c>
      <c r="F27" s="15">
        <v>16.100000000000001</v>
      </c>
      <c r="G27" s="15">
        <v>15.25</v>
      </c>
      <c r="H27" s="15">
        <v>14.41</v>
      </c>
      <c r="I27" s="14"/>
      <c r="J27" s="15">
        <v>16.34</v>
      </c>
      <c r="K27" s="15">
        <v>18.02</v>
      </c>
      <c r="L27" s="15">
        <v>20.74</v>
      </c>
      <c r="M27" s="15"/>
      <c r="N27" s="15">
        <v>46.214713877000001</v>
      </c>
      <c r="O27" s="15">
        <v>455.29517067999996</v>
      </c>
      <c r="P27" s="16" t="s">
        <v>14</v>
      </c>
      <c r="Q27" s="39" t="s">
        <v>511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4.3499999999999996</v>
      </c>
      <c r="G28" s="14">
        <v>3.25</v>
      </c>
      <c r="H28" s="14">
        <v>2.16</v>
      </c>
      <c r="I28" s="14"/>
      <c r="J28" s="14">
        <v>4.51</v>
      </c>
      <c r="K28" s="14">
        <v>6.69</v>
      </c>
      <c r="L28" s="14">
        <v>10.23</v>
      </c>
      <c r="M28" s="14"/>
      <c r="N28" s="14">
        <v>27.569296648000002</v>
      </c>
      <c r="O28" s="33">
        <v>7.9117055455000003</v>
      </c>
      <c r="P28" s="17" t="s">
        <v>14</v>
      </c>
      <c r="Q28" s="40" t="s">
        <v>512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2.61</v>
      </c>
      <c r="G29" s="15">
        <v>1.82</v>
      </c>
      <c r="H29" s="15">
        <v>1.04</v>
      </c>
      <c r="I29" s="14"/>
      <c r="J29" s="15">
        <v>3</v>
      </c>
      <c r="K29" s="15">
        <v>4.5599999999999996</v>
      </c>
      <c r="L29" s="15">
        <v>7.09</v>
      </c>
      <c r="M29" s="15"/>
      <c r="N29" s="15">
        <v>19.072154528999999</v>
      </c>
      <c r="O29" s="15">
        <v>17.249469045000001</v>
      </c>
      <c r="P29" s="16" t="s">
        <v>14</v>
      </c>
      <c r="Q29" s="39" t="s">
        <v>513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9</v>
      </c>
      <c r="F30" s="14">
        <v>76</v>
      </c>
      <c r="G30" s="14">
        <v>70.16</v>
      </c>
      <c r="H30" s="14">
        <v>64.33</v>
      </c>
      <c r="I30" s="14"/>
      <c r="J30" s="14">
        <v>82.25</v>
      </c>
      <c r="K30" s="14">
        <v>93.91</v>
      </c>
      <c r="L30" s="14">
        <v>112.78</v>
      </c>
      <c r="M30" s="14"/>
      <c r="N30" s="14">
        <v>56.219654226999999</v>
      </c>
      <c r="O30" s="33">
        <v>18.334195278999999</v>
      </c>
      <c r="P30" s="17" t="s">
        <v>17</v>
      </c>
      <c r="Q30" s="40" t="s">
        <v>514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422</v>
      </c>
      <c r="D31" s="16" t="s">
        <v>423</v>
      </c>
      <c r="E31" s="16">
        <v>10</v>
      </c>
      <c r="F31" s="15">
        <v>317.43</v>
      </c>
      <c r="G31" s="15">
        <v>266.70999999999998</v>
      </c>
      <c r="H31" s="15">
        <v>215.99</v>
      </c>
      <c r="I31" s="14"/>
      <c r="J31" s="15">
        <v>329.49</v>
      </c>
      <c r="K31" s="15">
        <v>430.92</v>
      </c>
      <c r="L31" s="15">
        <v>595.04999999999995</v>
      </c>
      <c r="M31" s="15"/>
      <c r="N31" s="15">
        <v>81.687630623000004</v>
      </c>
      <c r="O31" s="15">
        <v>2.1250130767999997</v>
      </c>
      <c r="P31" s="16" t="s">
        <v>17</v>
      </c>
      <c r="Q31" s="39" t="s">
        <v>515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0</v>
      </c>
      <c r="F32" s="14">
        <v>2.95</v>
      </c>
      <c r="G32" s="14">
        <v>1.91</v>
      </c>
      <c r="H32" s="14">
        <v>0.87</v>
      </c>
      <c r="I32" s="14"/>
      <c r="J32" s="14">
        <v>3.11</v>
      </c>
      <c r="K32" s="14">
        <v>5.18</v>
      </c>
      <c r="L32" s="14">
        <v>8.5299999999999994</v>
      </c>
      <c r="M32" s="14"/>
      <c r="N32" s="14">
        <v>19.570867603</v>
      </c>
      <c r="O32" s="33">
        <v>3.3599225000000001</v>
      </c>
      <c r="P32" s="17" t="s">
        <v>14</v>
      </c>
      <c r="Q32" s="40" t="s">
        <v>516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406</v>
      </c>
      <c r="D33" s="16" t="s">
        <v>407</v>
      </c>
      <c r="E33" s="16">
        <v>9</v>
      </c>
      <c r="F33" s="15">
        <v>178.85</v>
      </c>
      <c r="G33" s="15">
        <v>158.88999999999999</v>
      </c>
      <c r="H33" s="15">
        <v>138.93</v>
      </c>
      <c r="I33" s="14"/>
      <c r="J33" s="15">
        <v>183.79</v>
      </c>
      <c r="K33" s="15">
        <v>223.7</v>
      </c>
      <c r="L33" s="15">
        <v>288.29000000000002</v>
      </c>
      <c r="M33" s="15"/>
      <c r="N33" s="15">
        <v>73.270918097999996</v>
      </c>
      <c r="O33" s="15">
        <v>4.9209465736000002</v>
      </c>
      <c r="P33" s="16" t="s">
        <v>17</v>
      </c>
      <c r="Q33" s="39" t="s">
        <v>517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0</v>
      </c>
      <c r="F34" s="14">
        <v>7.6</v>
      </c>
      <c r="G34" s="14">
        <v>6.72</v>
      </c>
      <c r="H34" s="14">
        <v>5.84</v>
      </c>
      <c r="I34" s="14"/>
      <c r="J34" s="14">
        <v>7.9</v>
      </c>
      <c r="K34" s="14">
        <v>9.65</v>
      </c>
      <c r="L34" s="14">
        <v>12.49</v>
      </c>
      <c r="M34" s="14"/>
      <c r="N34" s="14">
        <v>24.686365565999999</v>
      </c>
      <c r="O34" s="33">
        <v>124.684057</v>
      </c>
      <c r="P34" s="17" t="s">
        <v>14</v>
      </c>
      <c r="Q34" s="40" t="s">
        <v>518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3</v>
      </c>
      <c r="F35" s="15">
        <v>106.89</v>
      </c>
      <c r="G35" s="15">
        <v>79.010000000000005</v>
      </c>
      <c r="H35" s="15">
        <v>51.14</v>
      </c>
      <c r="I35" s="14"/>
      <c r="J35" s="15">
        <v>114.43</v>
      </c>
      <c r="K35" s="15">
        <v>170.17</v>
      </c>
      <c r="L35" s="15">
        <v>260.36</v>
      </c>
      <c r="M35" s="15"/>
      <c r="N35" s="15">
        <v>46.001827521999999</v>
      </c>
      <c r="O35" s="15">
        <v>85.658610706000005</v>
      </c>
      <c r="P35" s="16" t="s">
        <v>14</v>
      </c>
      <c r="Q35" s="39" t="s">
        <v>519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2</v>
      </c>
      <c r="F36" s="14">
        <v>11.2</v>
      </c>
      <c r="G36" s="14">
        <v>10.11</v>
      </c>
      <c r="H36" s="14">
        <v>9.0299999999999994</v>
      </c>
      <c r="I36" s="14"/>
      <c r="J36" s="14">
        <v>11.37</v>
      </c>
      <c r="K36" s="14">
        <v>13.53</v>
      </c>
      <c r="L36" s="14">
        <v>17.03</v>
      </c>
      <c r="M36" s="14"/>
      <c r="N36" s="14">
        <v>24.713584502</v>
      </c>
      <c r="O36" s="33">
        <v>32.896017544999999</v>
      </c>
      <c r="P36" s="17" t="s">
        <v>14</v>
      </c>
      <c r="Q36" s="40" t="s">
        <v>520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8</v>
      </c>
      <c r="F37" s="15">
        <v>52.22</v>
      </c>
      <c r="G37" s="15">
        <v>46.63</v>
      </c>
      <c r="H37" s="15">
        <v>41.04</v>
      </c>
      <c r="I37" s="14"/>
      <c r="J37" s="15">
        <v>67.84</v>
      </c>
      <c r="K37" s="15">
        <v>79.010000000000005</v>
      </c>
      <c r="L37" s="15">
        <v>97.09</v>
      </c>
      <c r="M37" s="15"/>
      <c r="N37" s="15">
        <v>46.962077366999999</v>
      </c>
      <c r="O37" s="15">
        <v>525.76000045000001</v>
      </c>
      <c r="P37" s="16" t="s">
        <v>17</v>
      </c>
      <c r="Q37" s="39" t="s">
        <v>521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0</v>
      </c>
      <c r="F38" s="14">
        <v>50.06</v>
      </c>
      <c r="G38" s="14">
        <v>44.73</v>
      </c>
      <c r="H38" s="14">
        <v>39.4</v>
      </c>
      <c r="I38" s="14"/>
      <c r="J38" s="14">
        <v>50.97</v>
      </c>
      <c r="K38" s="14">
        <v>61.62</v>
      </c>
      <c r="L38" s="14">
        <v>78.86</v>
      </c>
      <c r="M38" s="14"/>
      <c r="N38" s="14">
        <v>42.640293321000001</v>
      </c>
      <c r="O38" s="33">
        <v>85.556196591000003</v>
      </c>
      <c r="P38" s="17" t="s">
        <v>14</v>
      </c>
      <c r="Q38" s="40" t="s">
        <v>522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442</v>
      </c>
      <c r="D39" s="16" t="s">
        <v>443</v>
      </c>
      <c r="E39" s="16">
        <v>2</v>
      </c>
      <c r="F39" s="15">
        <v>21</v>
      </c>
      <c r="G39" s="15">
        <v>9.61</v>
      </c>
      <c r="H39" s="15">
        <v>-1.76</v>
      </c>
      <c r="I39" s="14"/>
      <c r="J39" s="15">
        <v>23.45</v>
      </c>
      <c r="K39" s="15">
        <v>46.21</v>
      </c>
      <c r="L39" s="15">
        <v>83.04</v>
      </c>
      <c r="M39" s="15"/>
      <c r="N39" s="15">
        <v>43.816115048999997</v>
      </c>
      <c r="O39" s="15">
        <v>6.4481853635999995</v>
      </c>
      <c r="P39" s="16" t="s">
        <v>14</v>
      </c>
      <c r="Q39" s="39" t="s">
        <v>523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51</v>
      </c>
      <c r="D40" s="17" t="s">
        <v>52</v>
      </c>
      <c r="E40" s="17">
        <v>7</v>
      </c>
      <c r="F40" s="14">
        <v>16.600000000000001</v>
      </c>
      <c r="G40" s="14">
        <v>12.79</v>
      </c>
      <c r="H40" s="14">
        <v>8.99</v>
      </c>
      <c r="I40" s="14"/>
      <c r="J40" s="14">
        <v>28.86</v>
      </c>
      <c r="K40" s="14">
        <v>36.46</v>
      </c>
      <c r="L40" s="14">
        <v>48.76</v>
      </c>
      <c r="M40" s="14"/>
      <c r="N40" s="14">
        <v>29.843383252999999</v>
      </c>
      <c r="O40" s="33">
        <v>46.311866864000002</v>
      </c>
      <c r="P40" s="17" t="s">
        <v>17</v>
      </c>
      <c r="Q40" s="40" t="s">
        <v>524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53</v>
      </c>
      <c r="D41" s="16" t="s">
        <v>54</v>
      </c>
      <c r="E41" s="16">
        <v>0</v>
      </c>
      <c r="F41" s="15">
        <v>14.21</v>
      </c>
      <c r="G41" s="15">
        <v>12.31</v>
      </c>
      <c r="H41" s="15">
        <v>10.42</v>
      </c>
      <c r="I41" s="14"/>
      <c r="J41" s="15">
        <v>14.72</v>
      </c>
      <c r="K41" s="15">
        <v>18.5</v>
      </c>
      <c r="L41" s="15">
        <v>24.62</v>
      </c>
      <c r="M41" s="15"/>
      <c r="N41" s="15">
        <v>21.239114453999999</v>
      </c>
      <c r="O41" s="15">
        <v>659.93435650000004</v>
      </c>
      <c r="P41" s="16" t="s">
        <v>14</v>
      </c>
      <c r="Q41" s="39" t="s">
        <v>525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55</v>
      </c>
      <c r="D42" s="17" t="s">
        <v>56</v>
      </c>
      <c r="E42" s="17">
        <v>10</v>
      </c>
      <c r="F42" s="14">
        <v>5.25</v>
      </c>
      <c r="G42" s="14">
        <v>4.87</v>
      </c>
      <c r="H42" s="14">
        <v>4.5</v>
      </c>
      <c r="I42" s="14"/>
      <c r="J42" s="14">
        <v>5.82</v>
      </c>
      <c r="K42" s="14">
        <v>6.56</v>
      </c>
      <c r="L42" s="14">
        <v>7.75</v>
      </c>
      <c r="M42" s="14"/>
      <c r="N42" s="14">
        <v>68.844876303000007</v>
      </c>
      <c r="O42" s="33">
        <v>5.7188215909000002</v>
      </c>
      <c r="P42" s="17" t="s">
        <v>17</v>
      </c>
      <c r="Q42" s="40" t="s">
        <v>526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444</v>
      </c>
      <c r="D43" s="16" t="s">
        <v>445</v>
      </c>
      <c r="E43" s="16">
        <v>8</v>
      </c>
      <c r="F43" s="15">
        <v>71.900000000000006</v>
      </c>
      <c r="G43" s="15">
        <v>67.75</v>
      </c>
      <c r="H43" s="15">
        <v>63.6</v>
      </c>
      <c r="I43" s="14"/>
      <c r="J43" s="15">
        <v>73.349999999999994</v>
      </c>
      <c r="K43" s="15">
        <v>81.64</v>
      </c>
      <c r="L43" s="15">
        <v>95.07</v>
      </c>
      <c r="M43" s="15"/>
      <c r="N43" s="15">
        <v>77.900146640000003</v>
      </c>
      <c r="O43" s="15">
        <v>1.4920832745000001</v>
      </c>
      <c r="P43" s="16" t="s">
        <v>17</v>
      </c>
      <c r="Q43" s="39" t="s">
        <v>527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57</v>
      </c>
      <c r="D44" s="17" t="s">
        <v>58</v>
      </c>
      <c r="E44" s="17">
        <v>7</v>
      </c>
      <c r="F44" s="14">
        <v>14.41</v>
      </c>
      <c r="G44" s="14">
        <v>12.94</v>
      </c>
      <c r="H44" s="14">
        <v>11.47</v>
      </c>
      <c r="I44" s="14"/>
      <c r="J44" s="14">
        <v>18.62</v>
      </c>
      <c r="K44" s="14">
        <v>21.55</v>
      </c>
      <c r="L44" s="14">
        <v>26.3</v>
      </c>
      <c r="M44" s="14"/>
      <c r="N44" s="14">
        <v>46.328880820999998</v>
      </c>
      <c r="O44" s="33">
        <v>37.418782045</v>
      </c>
      <c r="P44" s="17" t="s">
        <v>17</v>
      </c>
      <c r="Q44" s="40" t="s">
        <v>528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59</v>
      </c>
      <c r="D45" s="16" t="s">
        <v>60</v>
      </c>
      <c r="E45" s="16">
        <v>10</v>
      </c>
      <c r="F45" s="15">
        <v>39.4</v>
      </c>
      <c r="G45" s="15">
        <v>37.200000000000003</v>
      </c>
      <c r="H45" s="15">
        <v>35.01</v>
      </c>
      <c r="I45" s="14"/>
      <c r="J45" s="15">
        <v>40.119999999999997</v>
      </c>
      <c r="K45" s="15">
        <v>44.5</v>
      </c>
      <c r="L45" s="15">
        <v>51.6</v>
      </c>
      <c r="M45" s="15"/>
      <c r="N45" s="15">
        <v>89.196995912000006</v>
      </c>
      <c r="O45" s="15">
        <v>245.36087990999999</v>
      </c>
      <c r="P45" s="16" t="s">
        <v>17</v>
      </c>
      <c r="Q45" s="39" t="s">
        <v>529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61</v>
      </c>
      <c r="D46" s="17" t="s">
        <v>62</v>
      </c>
      <c r="E46" s="17">
        <v>5</v>
      </c>
      <c r="F46" s="14">
        <v>23.4</v>
      </c>
      <c r="G46" s="14">
        <v>21.3</v>
      </c>
      <c r="H46" s="14">
        <v>19.2</v>
      </c>
      <c r="I46" s="14"/>
      <c r="J46" s="14">
        <v>23.87</v>
      </c>
      <c r="K46" s="14">
        <v>28.06</v>
      </c>
      <c r="L46" s="14">
        <v>34.85</v>
      </c>
      <c r="M46" s="14"/>
      <c r="N46" s="14">
        <v>42.655096825999998</v>
      </c>
      <c r="O46" s="33">
        <v>15.398043818</v>
      </c>
      <c r="P46" s="17" t="s">
        <v>14</v>
      </c>
      <c r="Q46" s="40" t="s">
        <v>530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391</v>
      </c>
      <c r="D47" s="16" t="s">
        <v>63</v>
      </c>
      <c r="E47" s="16">
        <v>6</v>
      </c>
      <c r="F47" s="15">
        <v>125.68</v>
      </c>
      <c r="G47" s="15">
        <v>120.04</v>
      </c>
      <c r="H47" s="15">
        <v>114.4</v>
      </c>
      <c r="I47" s="14"/>
      <c r="J47" s="15">
        <v>132.4</v>
      </c>
      <c r="K47" s="15">
        <v>143.66999999999999</v>
      </c>
      <c r="L47" s="15">
        <v>161.91999999999999</v>
      </c>
      <c r="M47" s="15"/>
      <c r="N47" s="15">
        <v>65.109492080999999</v>
      </c>
      <c r="O47" s="15">
        <v>6.2566573623000004</v>
      </c>
      <c r="P47" s="16" t="s">
        <v>17</v>
      </c>
      <c r="Q47" s="39" t="s">
        <v>531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64</v>
      </c>
      <c r="D48" s="17" t="s">
        <v>65</v>
      </c>
      <c r="E48" s="17">
        <v>2</v>
      </c>
      <c r="F48" s="14">
        <v>9.5</v>
      </c>
      <c r="G48" s="14">
        <v>8.6999999999999993</v>
      </c>
      <c r="H48" s="14">
        <v>7.91</v>
      </c>
      <c r="I48" s="14"/>
      <c r="J48" s="14">
        <v>9.69</v>
      </c>
      <c r="K48" s="14">
        <v>11.27</v>
      </c>
      <c r="L48" s="14">
        <v>13.83</v>
      </c>
      <c r="M48" s="14"/>
      <c r="N48" s="14">
        <v>36.431606674999998</v>
      </c>
      <c r="O48" s="33">
        <v>2.7051192726999997</v>
      </c>
      <c r="P48" s="17" t="s">
        <v>14</v>
      </c>
      <c r="Q48" s="40" t="s">
        <v>532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66</v>
      </c>
      <c r="D49" s="16" t="s">
        <v>67</v>
      </c>
      <c r="E49" s="16">
        <v>0</v>
      </c>
      <c r="F49" s="15">
        <v>5.8</v>
      </c>
      <c r="G49" s="15">
        <v>4.93</v>
      </c>
      <c r="H49" s="15">
        <v>4.0599999999999996</v>
      </c>
      <c r="I49" s="14"/>
      <c r="J49" s="15">
        <v>6</v>
      </c>
      <c r="K49" s="15">
        <v>7.73</v>
      </c>
      <c r="L49" s="15">
        <v>10.53</v>
      </c>
      <c r="M49" s="15"/>
      <c r="N49" s="15">
        <v>31.470277483</v>
      </c>
      <c r="O49" s="15">
        <v>6.1908842727</v>
      </c>
      <c r="P49" s="16" t="s">
        <v>14</v>
      </c>
      <c r="Q49" s="39" t="s">
        <v>533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68</v>
      </c>
      <c r="D50" s="17" t="s">
        <v>69</v>
      </c>
      <c r="E50" s="17">
        <v>2</v>
      </c>
      <c r="F50" s="14">
        <v>14.72</v>
      </c>
      <c r="G50" s="14">
        <v>12.84</v>
      </c>
      <c r="H50" s="14">
        <v>10.97</v>
      </c>
      <c r="I50" s="14"/>
      <c r="J50" s="14">
        <v>14.99</v>
      </c>
      <c r="K50" s="14">
        <v>18.73</v>
      </c>
      <c r="L50" s="14">
        <v>24.8</v>
      </c>
      <c r="M50" s="14"/>
      <c r="N50" s="14">
        <v>38.281572701999998</v>
      </c>
      <c r="O50" s="33">
        <v>4.9130237273000006</v>
      </c>
      <c r="P50" s="17" t="s">
        <v>14</v>
      </c>
      <c r="Q50" s="40" t="s">
        <v>534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70</v>
      </c>
      <c r="D51" s="16" t="s">
        <v>71</v>
      </c>
      <c r="E51" s="16">
        <v>7</v>
      </c>
      <c r="F51" s="15">
        <v>15.25</v>
      </c>
      <c r="G51" s="15">
        <v>14.12</v>
      </c>
      <c r="H51" s="15">
        <v>13</v>
      </c>
      <c r="I51" s="14"/>
      <c r="J51" s="15">
        <v>18.59</v>
      </c>
      <c r="K51" s="15">
        <v>20.83</v>
      </c>
      <c r="L51" s="15">
        <v>24.45</v>
      </c>
      <c r="M51" s="15"/>
      <c r="N51" s="15">
        <v>46.162276833999996</v>
      </c>
      <c r="O51" s="15">
        <v>84.146693591000002</v>
      </c>
      <c r="P51" s="16" t="s">
        <v>17</v>
      </c>
      <c r="Q51" s="39" t="s">
        <v>535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70</v>
      </c>
      <c r="D52" s="17" t="s">
        <v>72</v>
      </c>
      <c r="E52" s="17">
        <v>8</v>
      </c>
      <c r="F52" s="14">
        <v>17.5</v>
      </c>
      <c r="G52" s="14">
        <v>16.14</v>
      </c>
      <c r="H52" s="14">
        <v>14.79</v>
      </c>
      <c r="I52" s="14"/>
      <c r="J52" s="14">
        <v>21.54</v>
      </c>
      <c r="K52" s="14">
        <v>24.24</v>
      </c>
      <c r="L52" s="14">
        <v>28.63</v>
      </c>
      <c r="M52" s="14"/>
      <c r="N52" s="14">
        <v>45.624412976999999</v>
      </c>
      <c r="O52" s="33">
        <v>463.60014709000001</v>
      </c>
      <c r="P52" s="17" t="s">
        <v>17</v>
      </c>
      <c r="Q52" s="40" t="s">
        <v>536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73</v>
      </c>
      <c r="D53" s="16" t="s">
        <v>74</v>
      </c>
      <c r="E53" s="16">
        <v>5</v>
      </c>
      <c r="F53" s="15">
        <v>22.52</v>
      </c>
      <c r="G53" s="15">
        <v>21.14</v>
      </c>
      <c r="H53" s="15">
        <v>19.760000000000002</v>
      </c>
      <c r="I53" s="14"/>
      <c r="J53" s="15">
        <v>22.82</v>
      </c>
      <c r="K53" s="15">
        <v>25.57</v>
      </c>
      <c r="L53" s="15">
        <v>30.02</v>
      </c>
      <c r="M53" s="15"/>
      <c r="N53" s="15">
        <v>50.088275566</v>
      </c>
      <c r="O53" s="15">
        <v>43.130689500000003</v>
      </c>
      <c r="P53" s="16" t="s">
        <v>14</v>
      </c>
      <c r="Q53" s="39" t="s">
        <v>537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382</v>
      </c>
      <c r="D54" s="17" t="s">
        <v>383</v>
      </c>
      <c r="E54" s="17">
        <v>5</v>
      </c>
      <c r="F54" s="14">
        <v>12.85</v>
      </c>
      <c r="G54" s="14">
        <v>11.35</v>
      </c>
      <c r="H54" s="14">
        <v>9.86</v>
      </c>
      <c r="I54" s="14"/>
      <c r="J54" s="14">
        <v>13.18</v>
      </c>
      <c r="K54" s="14">
        <v>16.16</v>
      </c>
      <c r="L54" s="14">
        <v>20.99</v>
      </c>
      <c r="M54" s="14"/>
      <c r="N54" s="14">
        <v>43.740765003999996</v>
      </c>
      <c r="O54" s="33">
        <v>67.522453045000006</v>
      </c>
      <c r="P54" s="17" t="s">
        <v>14</v>
      </c>
      <c r="Q54" s="40" t="s">
        <v>538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75</v>
      </c>
      <c r="D55" s="16" t="s">
        <v>76</v>
      </c>
      <c r="E55" s="16">
        <v>7</v>
      </c>
      <c r="F55" s="15">
        <v>19.36</v>
      </c>
      <c r="G55" s="15">
        <v>16.68</v>
      </c>
      <c r="H55" s="15">
        <v>14</v>
      </c>
      <c r="I55" s="14"/>
      <c r="J55" s="15">
        <v>27.54</v>
      </c>
      <c r="K55" s="15">
        <v>32.89</v>
      </c>
      <c r="L55" s="15">
        <v>41.57</v>
      </c>
      <c r="M55" s="15"/>
      <c r="N55" s="15">
        <v>36.097289859999997</v>
      </c>
      <c r="O55" s="15">
        <v>516.29897922999999</v>
      </c>
      <c r="P55" s="16" t="s">
        <v>17</v>
      </c>
      <c r="Q55" s="39" t="s">
        <v>539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417</v>
      </c>
      <c r="D56" s="17" t="s">
        <v>418</v>
      </c>
      <c r="E56" s="17">
        <v>0</v>
      </c>
      <c r="F56" s="14">
        <v>18.05</v>
      </c>
      <c r="G56" s="14">
        <v>16.59</v>
      </c>
      <c r="H56" s="14">
        <v>15.14</v>
      </c>
      <c r="I56" s="14"/>
      <c r="J56" s="14">
        <v>18.53</v>
      </c>
      <c r="K56" s="14">
        <v>21.43</v>
      </c>
      <c r="L56" s="14">
        <v>26.13</v>
      </c>
      <c r="M56" s="14"/>
      <c r="N56" s="14">
        <v>24.769241503</v>
      </c>
      <c r="O56" s="33">
        <v>2.485627</v>
      </c>
      <c r="P56" s="17" t="s">
        <v>14</v>
      </c>
      <c r="Q56" s="40" t="s">
        <v>540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77</v>
      </c>
      <c r="D57" s="16" t="s">
        <v>78</v>
      </c>
      <c r="E57" s="16">
        <v>0</v>
      </c>
      <c r="F57" s="15">
        <v>7.4</v>
      </c>
      <c r="G57" s="15">
        <v>5.42</v>
      </c>
      <c r="H57" s="15">
        <v>3.45</v>
      </c>
      <c r="I57" s="14"/>
      <c r="J57" s="15">
        <v>8.4600000000000009</v>
      </c>
      <c r="K57" s="15">
        <v>12.4</v>
      </c>
      <c r="L57" s="15">
        <v>18.78</v>
      </c>
      <c r="M57" s="15"/>
      <c r="N57" s="15">
        <v>23.095860426000002</v>
      </c>
      <c r="O57" s="15">
        <v>65.399518591000003</v>
      </c>
      <c r="P57" s="16" t="s">
        <v>14</v>
      </c>
      <c r="Q57" s="39" t="s">
        <v>541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79</v>
      </c>
      <c r="D58" s="17" t="s">
        <v>80</v>
      </c>
      <c r="E58" s="17">
        <v>3</v>
      </c>
      <c r="F58" s="14">
        <v>19.12</v>
      </c>
      <c r="G58" s="14">
        <v>17.3</v>
      </c>
      <c r="H58" s="14">
        <v>15.49</v>
      </c>
      <c r="I58" s="14"/>
      <c r="J58" s="14">
        <v>19.73</v>
      </c>
      <c r="K58" s="14">
        <v>23.35</v>
      </c>
      <c r="L58" s="14">
        <v>29.21</v>
      </c>
      <c r="M58" s="14"/>
      <c r="N58" s="14">
        <v>31.91120016</v>
      </c>
      <c r="O58" s="33">
        <v>162.03873594999999</v>
      </c>
      <c r="P58" s="17" t="s">
        <v>14</v>
      </c>
      <c r="Q58" s="40" t="s">
        <v>542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408</v>
      </c>
      <c r="D59" s="16" t="s">
        <v>409</v>
      </c>
      <c r="E59" s="16">
        <v>9</v>
      </c>
      <c r="F59" s="15">
        <v>29.15</v>
      </c>
      <c r="G59" s="15">
        <v>24.83</v>
      </c>
      <c r="H59" s="15">
        <v>20.51</v>
      </c>
      <c r="I59" s="14"/>
      <c r="J59" s="15">
        <v>35.76</v>
      </c>
      <c r="K59" s="15">
        <v>44.39</v>
      </c>
      <c r="L59" s="15">
        <v>58.37</v>
      </c>
      <c r="M59" s="15"/>
      <c r="N59" s="15">
        <v>55.869936697</v>
      </c>
      <c r="O59" s="15">
        <v>7.6622651364000003</v>
      </c>
      <c r="P59" s="16" t="s">
        <v>17</v>
      </c>
      <c r="Q59" s="39" t="s">
        <v>543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81</v>
      </c>
      <c r="D60" s="17" t="s">
        <v>82</v>
      </c>
      <c r="E60" s="17">
        <v>2</v>
      </c>
      <c r="F60" s="14">
        <v>50.2</v>
      </c>
      <c r="G60" s="14">
        <v>45.01</v>
      </c>
      <c r="H60" s="14">
        <v>39.83</v>
      </c>
      <c r="I60" s="14"/>
      <c r="J60" s="14">
        <v>50.9</v>
      </c>
      <c r="K60" s="14">
        <v>61.26</v>
      </c>
      <c r="L60" s="14">
        <v>78.03</v>
      </c>
      <c r="M60" s="14"/>
      <c r="N60" s="14">
        <v>40.901538213000002</v>
      </c>
      <c r="O60" s="33">
        <v>633.28961300000003</v>
      </c>
      <c r="P60" s="17" t="s">
        <v>14</v>
      </c>
      <c r="Q60" s="40" t="s">
        <v>544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83</v>
      </c>
      <c r="D61" s="16" t="s">
        <v>84</v>
      </c>
      <c r="E61" s="16">
        <v>10</v>
      </c>
      <c r="F61" s="15">
        <v>19.05</v>
      </c>
      <c r="G61" s="15">
        <v>18.16</v>
      </c>
      <c r="H61" s="15">
        <v>17.27</v>
      </c>
      <c r="I61" s="14"/>
      <c r="J61" s="15">
        <v>19.760000000000002</v>
      </c>
      <c r="K61" s="15">
        <v>21.53</v>
      </c>
      <c r="L61" s="15">
        <v>24.39</v>
      </c>
      <c r="M61" s="15"/>
      <c r="N61" s="15">
        <v>80.809444268999997</v>
      </c>
      <c r="O61" s="15">
        <v>77.361306591000002</v>
      </c>
      <c r="P61" s="16" t="s">
        <v>17</v>
      </c>
      <c r="Q61" s="39" t="s">
        <v>545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85</v>
      </c>
      <c r="D62" s="17" t="s">
        <v>86</v>
      </c>
      <c r="E62" s="17">
        <v>7</v>
      </c>
      <c r="F62" s="14">
        <v>4.9400000000000004</v>
      </c>
      <c r="G62" s="14">
        <v>4.18</v>
      </c>
      <c r="H62" s="14">
        <v>3.42</v>
      </c>
      <c r="I62" s="14"/>
      <c r="J62" s="14">
        <v>7.3</v>
      </c>
      <c r="K62" s="14">
        <v>8.81</v>
      </c>
      <c r="L62" s="14">
        <v>11.27</v>
      </c>
      <c r="M62" s="14"/>
      <c r="N62" s="14">
        <v>34.328333403000002</v>
      </c>
      <c r="O62" s="33">
        <v>6.6340090455</v>
      </c>
      <c r="P62" s="17" t="s">
        <v>17</v>
      </c>
      <c r="Q62" s="40" t="s">
        <v>546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87</v>
      </c>
      <c r="D63" s="16" t="s">
        <v>88</v>
      </c>
      <c r="E63" s="16">
        <v>7</v>
      </c>
      <c r="F63" s="15">
        <v>1.18</v>
      </c>
      <c r="G63" s="15">
        <v>0.54</v>
      </c>
      <c r="H63" s="15">
        <v>-0.08</v>
      </c>
      <c r="I63" s="14"/>
      <c r="J63" s="15">
        <v>3.23</v>
      </c>
      <c r="K63" s="15">
        <v>4.49</v>
      </c>
      <c r="L63" s="15">
        <v>6.54</v>
      </c>
      <c r="M63" s="15"/>
      <c r="N63" s="15">
        <v>27.020032851</v>
      </c>
      <c r="O63" s="15">
        <v>7.7613749544999999</v>
      </c>
      <c r="P63" s="16" t="s">
        <v>17</v>
      </c>
      <c r="Q63" s="39" t="s">
        <v>547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89</v>
      </c>
      <c r="D64" s="17" t="s">
        <v>90</v>
      </c>
      <c r="E64" s="17">
        <v>9</v>
      </c>
      <c r="F64" s="14">
        <v>10.7</v>
      </c>
      <c r="G64" s="14">
        <v>10.39</v>
      </c>
      <c r="H64" s="14">
        <v>10.08</v>
      </c>
      <c r="I64" s="14"/>
      <c r="J64" s="14">
        <v>10.78</v>
      </c>
      <c r="K64" s="14">
        <v>11.39</v>
      </c>
      <c r="L64" s="14">
        <v>12.38</v>
      </c>
      <c r="M64" s="14"/>
      <c r="N64" s="14">
        <v>61.253915212000003</v>
      </c>
      <c r="O64" s="33">
        <v>32.004130408999998</v>
      </c>
      <c r="P64" s="17" t="s">
        <v>17</v>
      </c>
      <c r="Q64" s="40" t="s">
        <v>548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91</v>
      </c>
      <c r="D65" s="16" t="s">
        <v>92</v>
      </c>
      <c r="E65" s="16">
        <v>0</v>
      </c>
      <c r="F65" s="15">
        <v>9.7100000000000009</v>
      </c>
      <c r="G65" s="15">
        <v>8.43</v>
      </c>
      <c r="H65" s="15">
        <v>7.16</v>
      </c>
      <c r="I65" s="14"/>
      <c r="J65" s="15">
        <v>10.32</v>
      </c>
      <c r="K65" s="15">
        <v>12.86</v>
      </c>
      <c r="L65" s="15">
        <v>16.98</v>
      </c>
      <c r="M65" s="15"/>
      <c r="N65" s="15">
        <v>24.670429864999999</v>
      </c>
      <c r="O65" s="15">
        <v>81.921408272999997</v>
      </c>
      <c r="P65" s="16" t="s">
        <v>14</v>
      </c>
      <c r="Q65" s="39" t="s">
        <v>549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93</v>
      </c>
      <c r="D66" s="17" t="s">
        <v>550</v>
      </c>
      <c r="E66" s="17">
        <v>3</v>
      </c>
      <c r="F66" s="14">
        <v>15</v>
      </c>
      <c r="G66" s="14">
        <v>13.37</v>
      </c>
      <c r="H66" s="14">
        <v>11.75</v>
      </c>
      <c r="I66" s="14"/>
      <c r="J66" s="14">
        <v>15.75</v>
      </c>
      <c r="K66" s="14">
        <v>18.989999999999998</v>
      </c>
      <c r="L66" s="14">
        <v>24.23</v>
      </c>
      <c r="M66" s="14"/>
      <c r="N66" s="14">
        <v>31.565167869</v>
      </c>
      <c r="O66" s="33">
        <v>1.1002995</v>
      </c>
      <c r="P66" s="17" t="s">
        <v>14</v>
      </c>
      <c r="Q66" s="40" t="s">
        <v>551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93</v>
      </c>
      <c r="D67" s="16" t="s">
        <v>94</v>
      </c>
      <c r="E67" s="16">
        <v>2</v>
      </c>
      <c r="F67" s="15">
        <v>10.64</v>
      </c>
      <c r="G67" s="15">
        <v>9.6999999999999993</v>
      </c>
      <c r="H67" s="15">
        <v>8.77</v>
      </c>
      <c r="I67" s="14"/>
      <c r="J67" s="15">
        <v>10.75</v>
      </c>
      <c r="K67" s="15">
        <v>12.61</v>
      </c>
      <c r="L67" s="15">
        <v>15.63</v>
      </c>
      <c r="M67" s="15"/>
      <c r="N67" s="15">
        <v>36.393259669999999</v>
      </c>
      <c r="O67" s="15">
        <v>152.22509077000001</v>
      </c>
      <c r="P67" s="16" t="s">
        <v>14</v>
      </c>
      <c r="Q67" s="39" t="s">
        <v>552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553</v>
      </c>
      <c r="D68" s="17" t="s">
        <v>554</v>
      </c>
      <c r="E68" s="17">
        <v>3</v>
      </c>
      <c r="F68" s="14">
        <v>88.99</v>
      </c>
      <c r="G68" s="14">
        <v>81.510000000000005</v>
      </c>
      <c r="H68" s="14">
        <v>74.03</v>
      </c>
      <c r="I68" s="14"/>
      <c r="J68" s="14">
        <v>90.56</v>
      </c>
      <c r="K68" s="14">
        <v>105.51</v>
      </c>
      <c r="L68" s="14">
        <v>129.69999999999999</v>
      </c>
      <c r="M68" s="14"/>
      <c r="N68" s="14">
        <v>30.050086532000002</v>
      </c>
      <c r="O68" s="33">
        <v>1.0749157331999999</v>
      </c>
      <c r="P68" s="17" t="s">
        <v>14</v>
      </c>
      <c r="Q68" s="40" t="s">
        <v>555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424</v>
      </c>
      <c r="D69" s="16" t="s">
        <v>425</v>
      </c>
      <c r="E69" s="16">
        <v>8</v>
      </c>
      <c r="F69" s="15">
        <v>66.709999999999994</v>
      </c>
      <c r="G69" s="15">
        <v>63.39</v>
      </c>
      <c r="H69" s="15">
        <v>60.08</v>
      </c>
      <c r="I69" s="14"/>
      <c r="J69" s="15">
        <v>72.13</v>
      </c>
      <c r="K69" s="15">
        <v>78.75</v>
      </c>
      <c r="L69" s="15">
        <v>89.46</v>
      </c>
      <c r="M69" s="15"/>
      <c r="N69" s="15">
        <v>50.096990898000001</v>
      </c>
      <c r="O69" s="15">
        <v>2.1691035764</v>
      </c>
      <c r="P69" s="16" t="s">
        <v>17</v>
      </c>
      <c r="Q69" s="39" t="s">
        <v>470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95</v>
      </c>
      <c r="D70" s="17" t="s">
        <v>96</v>
      </c>
      <c r="E70" s="17">
        <v>3</v>
      </c>
      <c r="F70" s="14">
        <v>2.29</v>
      </c>
      <c r="G70" s="14">
        <v>1.85</v>
      </c>
      <c r="H70" s="14">
        <v>1.41</v>
      </c>
      <c r="I70" s="14"/>
      <c r="J70" s="14">
        <v>2.35</v>
      </c>
      <c r="K70" s="14">
        <v>3.22</v>
      </c>
      <c r="L70" s="14">
        <v>4.6500000000000004</v>
      </c>
      <c r="M70" s="14"/>
      <c r="N70" s="14">
        <v>37.933750858000003</v>
      </c>
      <c r="O70" s="33">
        <v>54.112911864000004</v>
      </c>
      <c r="P70" s="17" t="s">
        <v>14</v>
      </c>
      <c r="Q70" s="40" t="s">
        <v>556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446</v>
      </c>
      <c r="D71" s="16" t="s">
        <v>447</v>
      </c>
      <c r="E71" s="16">
        <v>2</v>
      </c>
      <c r="F71" s="15">
        <v>33.25</v>
      </c>
      <c r="G71" s="15">
        <v>28.87</v>
      </c>
      <c r="H71" s="15">
        <v>24.49</v>
      </c>
      <c r="I71" s="14"/>
      <c r="J71" s="15">
        <v>35</v>
      </c>
      <c r="K71" s="15">
        <v>43.75</v>
      </c>
      <c r="L71" s="15">
        <v>57.91</v>
      </c>
      <c r="M71" s="15"/>
      <c r="N71" s="15">
        <v>47.492426731999998</v>
      </c>
      <c r="O71" s="15">
        <v>4.1281479741</v>
      </c>
      <c r="P71" s="16" t="s">
        <v>14</v>
      </c>
      <c r="Q71" s="39" t="s">
        <v>557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428</v>
      </c>
      <c r="D72" s="17" t="s">
        <v>429</v>
      </c>
      <c r="E72" s="17">
        <v>0</v>
      </c>
      <c r="F72" s="14" t="s">
        <v>32</v>
      </c>
      <c r="G72" s="14" t="s">
        <v>32</v>
      </c>
      <c r="H72" s="14" t="s">
        <v>32</v>
      </c>
      <c r="I72" s="14"/>
      <c r="J72" s="14" t="s">
        <v>32</v>
      </c>
      <c r="K72" s="14" t="s">
        <v>32</v>
      </c>
      <c r="L72" s="14" t="s">
        <v>32</v>
      </c>
      <c r="M72" s="14"/>
      <c r="N72" s="14" t="s">
        <v>32</v>
      </c>
      <c r="O72" s="33" t="s">
        <v>32</v>
      </c>
      <c r="P72" s="17" t="s">
        <v>32</v>
      </c>
      <c r="Q72" s="40" t="s">
        <v>33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97</v>
      </c>
      <c r="D73" s="16" t="s">
        <v>98</v>
      </c>
      <c r="E73" s="16">
        <v>9</v>
      </c>
      <c r="F73" s="15">
        <v>56.6</v>
      </c>
      <c r="G73" s="15">
        <v>53</v>
      </c>
      <c r="H73" s="15">
        <v>49.4</v>
      </c>
      <c r="I73" s="14"/>
      <c r="J73" s="15">
        <v>61</v>
      </c>
      <c r="K73" s="15">
        <v>68.19</v>
      </c>
      <c r="L73" s="15">
        <v>79.83</v>
      </c>
      <c r="M73" s="15"/>
      <c r="N73" s="15">
        <v>58.875642485</v>
      </c>
      <c r="O73" s="15">
        <v>425.20012040999995</v>
      </c>
      <c r="P73" s="16" t="s">
        <v>17</v>
      </c>
      <c r="Q73" s="39" t="s">
        <v>558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99</v>
      </c>
      <c r="D74" s="17" t="s">
        <v>100</v>
      </c>
      <c r="E74" s="17">
        <v>9</v>
      </c>
      <c r="F74" s="14">
        <v>14.3</v>
      </c>
      <c r="G74" s="14">
        <v>13.22</v>
      </c>
      <c r="H74" s="14">
        <v>12.14</v>
      </c>
      <c r="I74" s="14"/>
      <c r="J74" s="14">
        <v>16.87</v>
      </c>
      <c r="K74" s="14">
        <v>19.02</v>
      </c>
      <c r="L74" s="14">
        <v>22.51</v>
      </c>
      <c r="M74" s="14"/>
      <c r="N74" s="14">
        <v>54.57221646</v>
      </c>
      <c r="O74" s="33">
        <v>337.05093622999999</v>
      </c>
      <c r="P74" s="17" t="s">
        <v>17</v>
      </c>
      <c r="Q74" s="40" t="s">
        <v>559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101</v>
      </c>
      <c r="D75" s="16" t="s">
        <v>102</v>
      </c>
      <c r="E75" s="16">
        <v>0</v>
      </c>
      <c r="F75" s="15">
        <v>3.38</v>
      </c>
      <c r="G75" s="15">
        <v>2.23</v>
      </c>
      <c r="H75" s="15">
        <v>1.0900000000000001</v>
      </c>
      <c r="I75" s="14"/>
      <c r="J75" s="15">
        <v>3.49</v>
      </c>
      <c r="K75" s="15">
        <v>5.77</v>
      </c>
      <c r="L75" s="15">
        <v>9.4700000000000006</v>
      </c>
      <c r="M75" s="15"/>
      <c r="N75" s="15">
        <v>32.810540326000002</v>
      </c>
      <c r="O75" s="15">
        <v>168.87981055</v>
      </c>
      <c r="P75" s="16" t="s">
        <v>14</v>
      </c>
      <c r="Q75" s="39" t="s">
        <v>560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103</v>
      </c>
      <c r="D76" s="17" t="s">
        <v>104</v>
      </c>
      <c r="E76" s="17">
        <v>8</v>
      </c>
      <c r="F76" s="14">
        <v>43.27</v>
      </c>
      <c r="G76" s="14">
        <v>39.92</v>
      </c>
      <c r="H76" s="14">
        <v>36.57</v>
      </c>
      <c r="I76" s="14"/>
      <c r="J76" s="14">
        <v>52.99</v>
      </c>
      <c r="K76" s="14">
        <v>59.68</v>
      </c>
      <c r="L76" s="14">
        <v>70.5</v>
      </c>
      <c r="M76" s="14"/>
      <c r="N76" s="14">
        <v>50.657196851000002</v>
      </c>
      <c r="O76" s="33">
        <v>87.776524090999999</v>
      </c>
      <c r="P76" s="17" t="s">
        <v>17</v>
      </c>
      <c r="Q76" s="40" t="s">
        <v>561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430</v>
      </c>
      <c r="D77" s="16" t="s">
        <v>431</v>
      </c>
      <c r="E77" s="16">
        <v>0</v>
      </c>
      <c r="F77" s="15">
        <v>3.46</v>
      </c>
      <c r="G77" s="15">
        <v>2.41</v>
      </c>
      <c r="H77" s="15">
        <v>1.36</v>
      </c>
      <c r="I77" s="14"/>
      <c r="J77" s="15">
        <v>3.54</v>
      </c>
      <c r="K77" s="15">
        <v>5.63</v>
      </c>
      <c r="L77" s="15">
        <v>9.0299999999999994</v>
      </c>
      <c r="M77" s="15"/>
      <c r="N77" s="15">
        <v>26.667656381</v>
      </c>
      <c r="O77" s="15">
        <v>2.4114144999999998</v>
      </c>
      <c r="P77" s="16" t="s">
        <v>14</v>
      </c>
      <c r="Q77" s="39" t="s">
        <v>562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105</v>
      </c>
      <c r="D78" s="17" t="s">
        <v>106</v>
      </c>
      <c r="E78" s="17">
        <v>0</v>
      </c>
      <c r="F78" s="14">
        <v>4.2</v>
      </c>
      <c r="G78" s="14">
        <v>3.77</v>
      </c>
      <c r="H78" s="14">
        <v>3.35</v>
      </c>
      <c r="I78" s="14"/>
      <c r="J78" s="14">
        <v>4.28</v>
      </c>
      <c r="K78" s="14">
        <v>5.12</v>
      </c>
      <c r="L78" s="14">
        <v>6.48</v>
      </c>
      <c r="M78" s="14"/>
      <c r="N78" s="14">
        <v>35.403391464000002</v>
      </c>
      <c r="O78" s="33">
        <v>43.745332818000001</v>
      </c>
      <c r="P78" s="17" t="s">
        <v>14</v>
      </c>
      <c r="Q78" s="40" t="s">
        <v>563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107</v>
      </c>
      <c r="D79" s="16" t="s">
        <v>108</v>
      </c>
      <c r="E79" s="16">
        <v>9</v>
      </c>
      <c r="F79" s="15">
        <v>32.01</v>
      </c>
      <c r="G79" s="15">
        <v>28.11</v>
      </c>
      <c r="H79" s="15">
        <v>24.22</v>
      </c>
      <c r="I79" s="14"/>
      <c r="J79" s="15">
        <v>41.04</v>
      </c>
      <c r="K79" s="15">
        <v>48.82</v>
      </c>
      <c r="L79" s="15">
        <v>61.41</v>
      </c>
      <c r="M79" s="15"/>
      <c r="N79" s="15">
        <v>60.638061219999997</v>
      </c>
      <c r="O79" s="15">
        <v>118.40772849999999</v>
      </c>
      <c r="P79" s="16" t="s">
        <v>17</v>
      </c>
      <c r="Q79" s="39" t="s">
        <v>564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109</v>
      </c>
      <c r="D80" s="17" t="s">
        <v>110</v>
      </c>
      <c r="E80" s="17">
        <v>0</v>
      </c>
      <c r="F80" s="14">
        <v>1.23</v>
      </c>
      <c r="G80" s="14">
        <v>0.76</v>
      </c>
      <c r="H80" s="14">
        <v>0.28999999999999998</v>
      </c>
      <c r="I80" s="14"/>
      <c r="J80" s="14">
        <v>1.33</v>
      </c>
      <c r="K80" s="14">
        <v>2.2599999999999998</v>
      </c>
      <c r="L80" s="14">
        <v>3.78</v>
      </c>
      <c r="M80" s="14"/>
      <c r="N80" s="14">
        <v>18.678877181000001</v>
      </c>
      <c r="O80" s="33">
        <v>17.7103985</v>
      </c>
      <c r="P80" s="17" t="s">
        <v>14</v>
      </c>
      <c r="Q80" s="40" t="s">
        <v>565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111</v>
      </c>
      <c r="D81" s="16" t="s">
        <v>112</v>
      </c>
      <c r="E81" s="16">
        <v>3</v>
      </c>
      <c r="F81" s="15">
        <v>20.66</v>
      </c>
      <c r="G81" s="15">
        <v>16.82</v>
      </c>
      <c r="H81" s="15">
        <v>12.99</v>
      </c>
      <c r="I81" s="14"/>
      <c r="J81" s="15">
        <v>21.42</v>
      </c>
      <c r="K81" s="15">
        <v>29.08</v>
      </c>
      <c r="L81" s="15">
        <v>41.49</v>
      </c>
      <c r="M81" s="15"/>
      <c r="N81" s="15">
        <v>46.050442085999997</v>
      </c>
      <c r="O81" s="15">
        <v>155.23757073000002</v>
      </c>
      <c r="P81" s="16" t="s">
        <v>14</v>
      </c>
      <c r="Q81" s="39" t="s">
        <v>566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111</v>
      </c>
      <c r="D82" s="17" t="s">
        <v>113</v>
      </c>
      <c r="E82" s="17">
        <v>2</v>
      </c>
      <c r="F82" s="14">
        <v>19</v>
      </c>
      <c r="G82" s="14">
        <v>15.14</v>
      </c>
      <c r="H82" s="14">
        <v>11.29</v>
      </c>
      <c r="I82" s="14"/>
      <c r="J82" s="14">
        <v>19.670000000000002</v>
      </c>
      <c r="K82" s="14">
        <v>27.37</v>
      </c>
      <c r="L82" s="14">
        <v>39.83</v>
      </c>
      <c r="M82" s="14"/>
      <c r="N82" s="14">
        <v>47.479216981999997</v>
      </c>
      <c r="O82" s="33">
        <v>10.216077772</v>
      </c>
      <c r="P82" s="17" t="s">
        <v>14</v>
      </c>
      <c r="Q82" s="40" t="s">
        <v>567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114</v>
      </c>
      <c r="D83" s="16" t="s">
        <v>115</v>
      </c>
      <c r="E83" s="16">
        <v>0</v>
      </c>
      <c r="F83" s="15">
        <v>2.61</v>
      </c>
      <c r="G83" s="15">
        <v>1.98</v>
      </c>
      <c r="H83" s="15">
        <v>1.35</v>
      </c>
      <c r="I83" s="14"/>
      <c r="J83" s="15">
        <v>2.69</v>
      </c>
      <c r="K83" s="15">
        <v>3.94</v>
      </c>
      <c r="L83" s="15">
        <v>5.97</v>
      </c>
      <c r="M83" s="15"/>
      <c r="N83" s="15">
        <v>35.586961426999999</v>
      </c>
      <c r="O83" s="15">
        <v>4.1732581363999994</v>
      </c>
      <c r="P83" s="16" t="s">
        <v>14</v>
      </c>
      <c r="Q83" s="39" t="s">
        <v>568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410</v>
      </c>
      <c r="D84" s="17" t="s">
        <v>411</v>
      </c>
      <c r="E84" s="17">
        <v>7</v>
      </c>
      <c r="F84" s="14">
        <v>2121</v>
      </c>
      <c r="G84" s="14">
        <v>1564.64</v>
      </c>
      <c r="H84" s="14">
        <v>1008.29</v>
      </c>
      <c r="I84" s="14"/>
      <c r="J84" s="14">
        <v>2389.9499999999998</v>
      </c>
      <c r="K84" s="14">
        <v>3502.65</v>
      </c>
      <c r="L84" s="14">
        <v>5303.15</v>
      </c>
      <c r="M84" s="14"/>
      <c r="N84" s="14">
        <v>66.590782494999999</v>
      </c>
      <c r="O84" s="33">
        <v>7.4592058114000004</v>
      </c>
      <c r="P84" s="17" t="s">
        <v>17</v>
      </c>
      <c r="Q84" s="40" t="s">
        <v>569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116</v>
      </c>
      <c r="D85" s="16" t="s">
        <v>117</v>
      </c>
      <c r="E85" s="16">
        <v>5</v>
      </c>
      <c r="F85" s="15">
        <v>17.45</v>
      </c>
      <c r="G85" s="15">
        <v>15.4</v>
      </c>
      <c r="H85" s="15">
        <v>13.36</v>
      </c>
      <c r="I85" s="14"/>
      <c r="J85" s="15">
        <v>17.579999999999998</v>
      </c>
      <c r="K85" s="15">
        <v>21.66</v>
      </c>
      <c r="L85" s="15">
        <v>28.26</v>
      </c>
      <c r="M85" s="15"/>
      <c r="N85" s="15">
        <v>37.017077583000003</v>
      </c>
      <c r="O85" s="15">
        <v>8.4826980454999994</v>
      </c>
      <c r="P85" s="16" t="s">
        <v>14</v>
      </c>
      <c r="Q85" s="39" t="s">
        <v>570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118</v>
      </c>
      <c r="D86" s="17" t="s">
        <v>119</v>
      </c>
      <c r="E86" s="17">
        <v>5</v>
      </c>
      <c r="F86" s="14">
        <v>4.74</v>
      </c>
      <c r="G86" s="14">
        <v>4.26</v>
      </c>
      <c r="H86" s="14">
        <v>3.79</v>
      </c>
      <c r="I86" s="14"/>
      <c r="J86" s="14">
        <v>5.98</v>
      </c>
      <c r="K86" s="14">
        <v>6.92</v>
      </c>
      <c r="L86" s="14">
        <v>8.4499999999999993</v>
      </c>
      <c r="M86" s="14"/>
      <c r="N86" s="14">
        <v>50.298554760999998</v>
      </c>
      <c r="O86" s="33">
        <v>9.3941349090999999</v>
      </c>
      <c r="P86" s="17" t="s">
        <v>17</v>
      </c>
      <c r="Q86" s="40" t="s">
        <v>571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120</v>
      </c>
      <c r="D87" s="16" t="s">
        <v>121</v>
      </c>
      <c r="E87" s="16">
        <v>0</v>
      </c>
      <c r="F87" s="15">
        <v>10.64</v>
      </c>
      <c r="G87" s="15">
        <v>8.76</v>
      </c>
      <c r="H87" s="15">
        <v>6.89</v>
      </c>
      <c r="I87" s="14"/>
      <c r="J87" s="15">
        <v>11.08</v>
      </c>
      <c r="K87" s="15">
        <v>14.82</v>
      </c>
      <c r="L87" s="15">
        <v>20.88</v>
      </c>
      <c r="M87" s="15"/>
      <c r="N87" s="15">
        <v>35.325042531000001</v>
      </c>
      <c r="O87" s="15">
        <v>11.107195545</v>
      </c>
      <c r="P87" s="16" t="s">
        <v>14</v>
      </c>
      <c r="Q87" s="39" t="s">
        <v>572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122</v>
      </c>
      <c r="D88" s="17" t="s">
        <v>123</v>
      </c>
      <c r="E88" s="17">
        <v>7</v>
      </c>
      <c r="F88" s="14">
        <v>13.19</v>
      </c>
      <c r="G88" s="14">
        <v>11.7</v>
      </c>
      <c r="H88" s="14">
        <v>10.220000000000001</v>
      </c>
      <c r="I88" s="14"/>
      <c r="J88" s="14">
        <v>16.940000000000001</v>
      </c>
      <c r="K88" s="14">
        <v>19.899999999999999</v>
      </c>
      <c r="L88" s="14">
        <v>24.69</v>
      </c>
      <c r="M88" s="14"/>
      <c r="N88" s="14">
        <v>56.089116595</v>
      </c>
      <c r="O88" s="33">
        <v>87.231328500000004</v>
      </c>
      <c r="P88" s="17" t="s">
        <v>17</v>
      </c>
      <c r="Q88" s="40" t="s">
        <v>573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124</v>
      </c>
      <c r="D89" s="16" t="s">
        <v>125</v>
      </c>
      <c r="E89" s="16">
        <v>0</v>
      </c>
      <c r="F89" s="15">
        <v>6.72</v>
      </c>
      <c r="G89" s="15">
        <v>5.52</v>
      </c>
      <c r="H89" s="15">
        <v>4.33</v>
      </c>
      <c r="I89" s="14"/>
      <c r="J89" s="15">
        <v>7.1</v>
      </c>
      <c r="K89" s="15">
        <v>9.48</v>
      </c>
      <c r="L89" s="15">
        <v>13.33</v>
      </c>
      <c r="M89" s="15"/>
      <c r="N89" s="15">
        <v>28.214483166000001</v>
      </c>
      <c r="O89" s="15">
        <v>41.356175863999994</v>
      </c>
      <c r="P89" s="16" t="s">
        <v>14</v>
      </c>
      <c r="Q89" s="39" t="s">
        <v>574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379</v>
      </c>
      <c r="D90" s="17" t="s">
        <v>380</v>
      </c>
      <c r="E90" s="17">
        <v>7</v>
      </c>
      <c r="F90" s="14">
        <v>187.49</v>
      </c>
      <c r="G90" s="14">
        <v>168.22</v>
      </c>
      <c r="H90" s="14">
        <v>148.94999999999999</v>
      </c>
      <c r="I90" s="14"/>
      <c r="J90" s="14">
        <v>204.19</v>
      </c>
      <c r="K90" s="14">
        <v>242.72</v>
      </c>
      <c r="L90" s="14">
        <v>305.07</v>
      </c>
      <c r="M90" s="14"/>
      <c r="N90" s="14">
        <v>53.985121106999998</v>
      </c>
      <c r="O90" s="33">
        <v>4.6765654850000002</v>
      </c>
      <c r="P90" s="17" t="s">
        <v>17</v>
      </c>
      <c r="Q90" s="40" t="s">
        <v>575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126</v>
      </c>
      <c r="D91" s="16" t="s">
        <v>127</v>
      </c>
      <c r="E91" s="16">
        <v>4</v>
      </c>
      <c r="F91" s="15">
        <v>150</v>
      </c>
      <c r="G91" s="15" t="s">
        <v>32</v>
      </c>
      <c r="H91" s="15" t="s">
        <v>32</v>
      </c>
      <c r="I91" s="14"/>
      <c r="J91" s="15" t="s">
        <v>32</v>
      </c>
      <c r="K91" s="15" t="s">
        <v>32</v>
      </c>
      <c r="L91" s="15" t="s">
        <v>32</v>
      </c>
      <c r="M91" s="15"/>
      <c r="N91" s="15">
        <v>94.064508982000007</v>
      </c>
      <c r="O91" s="15">
        <v>1.0764285713999999</v>
      </c>
      <c r="P91" s="16" t="s">
        <v>17</v>
      </c>
      <c r="Q91" s="39" t="s">
        <v>32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128</v>
      </c>
      <c r="D92" s="17" t="s">
        <v>129</v>
      </c>
      <c r="E92" s="17">
        <v>6</v>
      </c>
      <c r="F92" s="14">
        <v>78.73</v>
      </c>
      <c r="G92" s="14">
        <v>69.89</v>
      </c>
      <c r="H92" s="14">
        <v>61.05</v>
      </c>
      <c r="I92" s="14"/>
      <c r="J92" s="14">
        <v>96.68</v>
      </c>
      <c r="K92" s="14">
        <v>114.35</v>
      </c>
      <c r="L92" s="14">
        <v>142.96</v>
      </c>
      <c r="M92" s="14"/>
      <c r="N92" s="14">
        <v>65.335480899999993</v>
      </c>
      <c r="O92" s="33">
        <v>382.23961064000002</v>
      </c>
      <c r="P92" s="17" t="s">
        <v>17</v>
      </c>
      <c r="Q92" s="40" t="s">
        <v>576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130</v>
      </c>
      <c r="D93" s="16" t="s">
        <v>131</v>
      </c>
      <c r="E93" s="16">
        <v>0</v>
      </c>
      <c r="F93" s="15">
        <v>45.49</v>
      </c>
      <c r="G93" s="15">
        <v>41.21</v>
      </c>
      <c r="H93" s="15">
        <v>36.94</v>
      </c>
      <c r="I93" s="14"/>
      <c r="J93" s="15">
        <v>46.34</v>
      </c>
      <c r="K93" s="15">
        <v>54.88</v>
      </c>
      <c r="L93" s="15">
        <v>68.709999999999994</v>
      </c>
      <c r="M93" s="15"/>
      <c r="N93" s="15">
        <v>31.098381345</v>
      </c>
      <c r="O93" s="15">
        <v>99.72854781800001</v>
      </c>
      <c r="P93" s="16" t="s">
        <v>14</v>
      </c>
      <c r="Q93" s="39" t="s">
        <v>577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132</v>
      </c>
      <c r="D94" s="17" t="s">
        <v>133</v>
      </c>
      <c r="E94" s="17">
        <v>5</v>
      </c>
      <c r="F94" s="14">
        <v>23.85</v>
      </c>
      <c r="G94" s="14">
        <v>21.26</v>
      </c>
      <c r="H94" s="14">
        <v>18.68</v>
      </c>
      <c r="I94" s="14"/>
      <c r="J94" s="14">
        <v>24.48</v>
      </c>
      <c r="K94" s="14">
        <v>29.64</v>
      </c>
      <c r="L94" s="14">
        <v>38</v>
      </c>
      <c r="M94" s="14"/>
      <c r="N94" s="14">
        <v>42.089924871999997</v>
      </c>
      <c r="O94" s="33">
        <v>249.01584341</v>
      </c>
      <c r="P94" s="17" t="s">
        <v>14</v>
      </c>
      <c r="Q94" s="40" t="s">
        <v>578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134</v>
      </c>
      <c r="D95" s="16" t="s">
        <v>135</v>
      </c>
      <c r="E95" s="16">
        <v>8</v>
      </c>
      <c r="F95" s="15">
        <v>33.35</v>
      </c>
      <c r="G95" s="15">
        <v>30.8</v>
      </c>
      <c r="H95" s="15">
        <v>28.26</v>
      </c>
      <c r="I95" s="14"/>
      <c r="J95" s="15">
        <v>38.81</v>
      </c>
      <c r="K95" s="15">
        <v>43.89</v>
      </c>
      <c r="L95" s="15">
        <v>52.11</v>
      </c>
      <c r="M95" s="15"/>
      <c r="N95" s="15">
        <v>50.246006708000003</v>
      </c>
      <c r="O95" s="15">
        <v>83.601745455</v>
      </c>
      <c r="P95" s="16" t="s">
        <v>17</v>
      </c>
      <c r="Q95" s="39" t="s">
        <v>579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136</v>
      </c>
      <c r="D96" s="17" t="s">
        <v>137</v>
      </c>
      <c r="E96" s="17">
        <v>0</v>
      </c>
      <c r="F96" s="14">
        <v>36.86</v>
      </c>
      <c r="G96" s="14">
        <v>33.93</v>
      </c>
      <c r="H96" s="14">
        <v>31.01</v>
      </c>
      <c r="I96" s="14"/>
      <c r="J96" s="14">
        <v>37.520000000000003</v>
      </c>
      <c r="K96" s="14">
        <v>43.36</v>
      </c>
      <c r="L96" s="14">
        <v>52.82</v>
      </c>
      <c r="M96" s="14"/>
      <c r="N96" s="14">
        <v>28.189532577000001</v>
      </c>
      <c r="O96" s="33">
        <v>383.73014818000001</v>
      </c>
      <c r="P96" s="17" t="s">
        <v>14</v>
      </c>
      <c r="Q96" s="40" t="s">
        <v>580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388</v>
      </c>
      <c r="D97" s="16" t="s">
        <v>389</v>
      </c>
      <c r="E97" s="16">
        <v>3</v>
      </c>
      <c r="F97" s="15">
        <v>25.15</v>
      </c>
      <c r="G97" s="15">
        <v>22.46</v>
      </c>
      <c r="H97" s="15">
        <v>19.78</v>
      </c>
      <c r="I97" s="14"/>
      <c r="J97" s="15">
        <v>25.59</v>
      </c>
      <c r="K97" s="15">
        <v>30.95</v>
      </c>
      <c r="L97" s="15">
        <v>39.630000000000003</v>
      </c>
      <c r="M97" s="15"/>
      <c r="N97" s="15">
        <v>41.470794337999997</v>
      </c>
      <c r="O97" s="15">
        <v>3.1893257727000002</v>
      </c>
      <c r="P97" s="16" t="s">
        <v>14</v>
      </c>
      <c r="Q97" s="39" t="s">
        <v>581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138</v>
      </c>
      <c r="D98" s="17" t="s">
        <v>139</v>
      </c>
      <c r="E98" s="17">
        <v>7</v>
      </c>
      <c r="F98" s="14">
        <v>5.49</v>
      </c>
      <c r="G98" s="14">
        <v>4.49</v>
      </c>
      <c r="H98" s="14">
        <v>3.5</v>
      </c>
      <c r="I98" s="14"/>
      <c r="J98" s="14">
        <v>8.32</v>
      </c>
      <c r="K98" s="14">
        <v>10.3</v>
      </c>
      <c r="L98" s="14">
        <v>13.5</v>
      </c>
      <c r="M98" s="14"/>
      <c r="N98" s="14">
        <v>44.715294247999999</v>
      </c>
      <c r="O98" s="33">
        <v>8.3905581817999995</v>
      </c>
      <c r="P98" s="17" t="s">
        <v>17</v>
      </c>
      <c r="Q98" s="40" t="s">
        <v>582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140</v>
      </c>
      <c r="D99" s="16" t="s">
        <v>141</v>
      </c>
      <c r="E99" s="16">
        <v>0</v>
      </c>
      <c r="F99" s="15">
        <v>12.53</v>
      </c>
      <c r="G99" s="15">
        <v>11.22</v>
      </c>
      <c r="H99" s="15">
        <v>9.91</v>
      </c>
      <c r="I99" s="14"/>
      <c r="J99" s="15">
        <v>12.9</v>
      </c>
      <c r="K99" s="15">
        <v>15.51</v>
      </c>
      <c r="L99" s="15">
        <v>19.739999999999998</v>
      </c>
      <c r="M99" s="15"/>
      <c r="N99" s="15">
        <v>42.908364296999999</v>
      </c>
      <c r="O99" s="15">
        <v>26.738039908999998</v>
      </c>
      <c r="P99" s="16" t="s">
        <v>14</v>
      </c>
      <c r="Q99" s="39" t="s">
        <v>583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142</v>
      </c>
      <c r="D100" s="17" t="s">
        <v>143</v>
      </c>
      <c r="E100" s="17">
        <v>7</v>
      </c>
      <c r="F100" s="14">
        <v>6.14</v>
      </c>
      <c r="G100" s="14">
        <v>5.29</v>
      </c>
      <c r="H100" s="14">
        <v>4.45</v>
      </c>
      <c r="I100" s="14"/>
      <c r="J100" s="14">
        <v>8.68</v>
      </c>
      <c r="K100" s="14">
        <v>10.36</v>
      </c>
      <c r="L100" s="14">
        <v>13.08</v>
      </c>
      <c r="M100" s="14"/>
      <c r="N100" s="14">
        <v>41.377979967000002</v>
      </c>
      <c r="O100" s="33">
        <v>5.2536012727000001</v>
      </c>
      <c r="P100" s="17" t="s">
        <v>17</v>
      </c>
      <c r="Q100" s="40" t="s">
        <v>584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144</v>
      </c>
      <c r="D101" s="16" t="s">
        <v>145</v>
      </c>
      <c r="E101" s="16">
        <v>2</v>
      </c>
      <c r="F101" s="15">
        <v>14.75</v>
      </c>
      <c r="G101" s="15">
        <v>13.57</v>
      </c>
      <c r="H101" s="15">
        <v>12.4</v>
      </c>
      <c r="I101" s="14"/>
      <c r="J101" s="15">
        <v>15.04</v>
      </c>
      <c r="K101" s="15">
        <v>17.38</v>
      </c>
      <c r="L101" s="15">
        <v>21.17</v>
      </c>
      <c r="M101" s="15"/>
      <c r="N101" s="15">
        <v>40.651244357000003</v>
      </c>
      <c r="O101" s="15">
        <v>34.340698091</v>
      </c>
      <c r="P101" s="16" t="s">
        <v>14</v>
      </c>
      <c r="Q101" s="39" t="s">
        <v>585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146</v>
      </c>
      <c r="D102" s="17" t="s">
        <v>147</v>
      </c>
      <c r="E102" s="17">
        <v>0</v>
      </c>
      <c r="F102" s="14">
        <v>21.3</v>
      </c>
      <c r="G102" s="14">
        <v>19.87</v>
      </c>
      <c r="H102" s="14">
        <v>18.45</v>
      </c>
      <c r="I102" s="14"/>
      <c r="J102" s="14">
        <v>21.75</v>
      </c>
      <c r="K102" s="14">
        <v>24.59</v>
      </c>
      <c r="L102" s="14">
        <v>29.2</v>
      </c>
      <c r="M102" s="14"/>
      <c r="N102" s="14">
        <v>35.512489805999998</v>
      </c>
      <c r="O102" s="33">
        <v>3.8895913636000001</v>
      </c>
      <c r="P102" s="17" t="s">
        <v>14</v>
      </c>
      <c r="Q102" s="40" t="s">
        <v>586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471</v>
      </c>
      <c r="D103" s="16" t="s">
        <v>472</v>
      </c>
      <c r="E103" s="16">
        <v>7</v>
      </c>
      <c r="F103" s="15">
        <v>1.31</v>
      </c>
      <c r="G103" s="15">
        <v>0.59</v>
      </c>
      <c r="H103" s="15">
        <v>-0.12</v>
      </c>
      <c r="I103" s="14"/>
      <c r="J103" s="15">
        <v>3.28</v>
      </c>
      <c r="K103" s="15">
        <v>4.71</v>
      </c>
      <c r="L103" s="15">
        <v>7.03</v>
      </c>
      <c r="M103" s="15"/>
      <c r="N103" s="15">
        <v>77.322646884999997</v>
      </c>
      <c r="O103" s="15">
        <v>1.1939166364</v>
      </c>
      <c r="P103" s="16" t="s">
        <v>17</v>
      </c>
      <c r="Q103" s="39" t="s">
        <v>587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148</v>
      </c>
      <c r="D104" s="17" t="s">
        <v>149</v>
      </c>
      <c r="E104" s="17">
        <v>7</v>
      </c>
      <c r="F104" s="14">
        <v>22.81</v>
      </c>
      <c r="G104" s="14">
        <v>20.34</v>
      </c>
      <c r="H104" s="14">
        <v>17.87</v>
      </c>
      <c r="I104" s="14"/>
      <c r="J104" s="14">
        <v>24.65</v>
      </c>
      <c r="K104" s="14">
        <v>29.58</v>
      </c>
      <c r="L104" s="14">
        <v>37.57</v>
      </c>
      <c r="M104" s="14"/>
      <c r="N104" s="14">
        <v>38.677348612000003</v>
      </c>
      <c r="O104" s="33">
        <v>238.68253768</v>
      </c>
      <c r="P104" s="17" t="s">
        <v>17</v>
      </c>
      <c r="Q104" s="40" t="s">
        <v>588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150</v>
      </c>
      <c r="D105" s="16" t="s">
        <v>151</v>
      </c>
      <c r="E105" s="16">
        <v>7</v>
      </c>
      <c r="F105" s="15">
        <v>10.039999999999999</v>
      </c>
      <c r="G105" s="15">
        <v>9.0299999999999994</v>
      </c>
      <c r="H105" s="15">
        <v>8.0299999999999994</v>
      </c>
      <c r="I105" s="14"/>
      <c r="J105" s="15">
        <v>10.77</v>
      </c>
      <c r="K105" s="15">
        <v>12.77</v>
      </c>
      <c r="L105" s="15">
        <v>16.010000000000002</v>
      </c>
      <c r="M105" s="15"/>
      <c r="N105" s="15">
        <v>42.065528282000002</v>
      </c>
      <c r="O105" s="15">
        <v>102.53695058999999</v>
      </c>
      <c r="P105" s="16" t="s">
        <v>17</v>
      </c>
      <c r="Q105" s="39" t="s">
        <v>589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152</v>
      </c>
      <c r="D106" s="17" t="s">
        <v>153</v>
      </c>
      <c r="E106" s="17">
        <v>2</v>
      </c>
      <c r="F106" s="14">
        <v>11.18</v>
      </c>
      <c r="G106" s="14">
        <v>8.56</v>
      </c>
      <c r="H106" s="14">
        <v>5.94</v>
      </c>
      <c r="I106" s="14"/>
      <c r="J106" s="14">
        <v>11.42</v>
      </c>
      <c r="K106" s="14">
        <v>16.649999999999999</v>
      </c>
      <c r="L106" s="14">
        <v>25.12</v>
      </c>
      <c r="M106" s="14"/>
      <c r="N106" s="14">
        <v>23.086654652</v>
      </c>
      <c r="O106" s="33">
        <v>46.720673181999999</v>
      </c>
      <c r="P106" s="17" t="s">
        <v>14</v>
      </c>
      <c r="Q106" s="40" t="s">
        <v>590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154</v>
      </c>
      <c r="D107" s="16" t="s">
        <v>155</v>
      </c>
      <c r="E107" s="16">
        <v>2</v>
      </c>
      <c r="F107" s="15">
        <v>3.82</v>
      </c>
      <c r="G107" s="15">
        <v>3.44</v>
      </c>
      <c r="H107" s="15">
        <v>3.07</v>
      </c>
      <c r="I107" s="14"/>
      <c r="J107" s="15">
        <v>3.93</v>
      </c>
      <c r="K107" s="15">
        <v>4.67</v>
      </c>
      <c r="L107" s="15">
        <v>5.87</v>
      </c>
      <c r="M107" s="15"/>
      <c r="N107" s="15">
        <v>44.652298205000001</v>
      </c>
      <c r="O107" s="15">
        <v>13.416679363</v>
      </c>
      <c r="P107" s="16" t="s">
        <v>14</v>
      </c>
      <c r="Q107" s="39" t="s">
        <v>591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156</v>
      </c>
      <c r="D108" s="17" t="s">
        <v>157</v>
      </c>
      <c r="E108" s="17">
        <v>0</v>
      </c>
      <c r="F108" s="14">
        <v>3.79</v>
      </c>
      <c r="G108" s="14">
        <v>3.11</v>
      </c>
      <c r="H108" s="14">
        <v>2.4300000000000002</v>
      </c>
      <c r="I108" s="14"/>
      <c r="J108" s="14">
        <v>3.88</v>
      </c>
      <c r="K108" s="14">
        <v>5.23</v>
      </c>
      <c r="L108" s="14">
        <v>7.43</v>
      </c>
      <c r="M108" s="14"/>
      <c r="N108" s="14">
        <v>32.409881665999997</v>
      </c>
      <c r="O108" s="33">
        <v>22.256388136000002</v>
      </c>
      <c r="P108" s="17" t="s">
        <v>14</v>
      </c>
      <c r="Q108" s="40" t="s">
        <v>592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158</v>
      </c>
      <c r="D109" s="16" t="s">
        <v>159</v>
      </c>
      <c r="E109" s="16">
        <v>0</v>
      </c>
      <c r="F109" s="15">
        <v>9.64</v>
      </c>
      <c r="G109" s="15">
        <v>8.5399999999999991</v>
      </c>
      <c r="H109" s="15">
        <v>7.44</v>
      </c>
      <c r="I109" s="14"/>
      <c r="J109" s="15">
        <v>9.94</v>
      </c>
      <c r="K109" s="15">
        <v>12.13</v>
      </c>
      <c r="L109" s="15">
        <v>15.68</v>
      </c>
      <c r="M109" s="15"/>
      <c r="N109" s="15">
        <v>27.476556736999999</v>
      </c>
      <c r="O109" s="15">
        <v>24.401932273</v>
      </c>
      <c r="P109" s="16" t="s">
        <v>14</v>
      </c>
      <c r="Q109" s="39" t="s">
        <v>593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392</v>
      </c>
      <c r="D110" s="17" t="s">
        <v>393</v>
      </c>
      <c r="E110" s="17">
        <v>1</v>
      </c>
      <c r="F110" s="14" t="s">
        <v>32</v>
      </c>
      <c r="G110" s="14" t="s">
        <v>32</v>
      </c>
      <c r="H110" s="14" t="s">
        <v>32</v>
      </c>
      <c r="I110" s="14"/>
      <c r="J110" s="14" t="s">
        <v>32</v>
      </c>
      <c r="K110" s="14" t="s">
        <v>32</v>
      </c>
      <c r="L110" s="14" t="s">
        <v>32</v>
      </c>
      <c r="M110" s="14"/>
      <c r="N110" s="14" t="s">
        <v>32</v>
      </c>
      <c r="O110" s="33" t="s">
        <v>32</v>
      </c>
      <c r="P110" s="17" t="s">
        <v>32</v>
      </c>
      <c r="Q110" s="40" t="s">
        <v>33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432</v>
      </c>
      <c r="D111" s="16" t="s">
        <v>433</v>
      </c>
      <c r="E111" s="16">
        <v>1</v>
      </c>
      <c r="F111" s="15">
        <v>2.19</v>
      </c>
      <c r="G111" s="15">
        <v>1.77</v>
      </c>
      <c r="H111" s="15">
        <v>1.36</v>
      </c>
      <c r="I111" s="14"/>
      <c r="J111" s="15">
        <v>2.37</v>
      </c>
      <c r="K111" s="15">
        <v>3.19</v>
      </c>
      <c r="L111" s="15">
        <v>4.51</v>
      </c>
      <c r="M111" s="15"/>
      <c r="N111" s="15">
        <v>41.304799825000003</v>
      </c>
      <c r="O111" s="15">
        <v>1.7982523636000001</v>
      </c>
      <c r="P111" s="16" t="s">
        <v>14</v>
      </c>
      <c r="Q111" s="39" t="s">
        <v>594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160</v>
      </c>
      <c r="D112" s="17" t="s">
        <v>161</v>
      </c>
      <c r="E112" s="17">
        <v>6</v>
      </c>
      <c r="F112" s="14">
        <v>3.37</v>
      </c>
      <c r="G112" s="14">
        <v>2.91</v>
      </c>
      <c r="H112" s="14">
        <v>2.4500000000000002</v>
      </c>
      <c r="I112" s="14"/>
      <c r="J112" s="14">
        <v>4.3899999999999997</v>
      </c>
      <c r="K112" s="14">
        <v>5.3</v>
      </c>
      <c r="L112" s="14">
        <v>6.78</v>
      </c>
      <c r="M112" s="14"/>
      <c r="N112" s="14">
        <v>68.931126004000006</v>
      </c>
      <c r="O112" s="33">
        <v>9.8486514544999988</v>
      </c>
      <c r="P112" s="17" t="s">
        <v>17</v>
      </c>
      <c r="Q112" s="40" t="s">
        <v>595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162</v>
      </c>
      <c r="D113" s="16" t="s">
        <v>163</v>
      </c>
      <c r="E113" s="16">
        <v>0</v>
      </c>
      <c r="F113" s="15">
        <v>19.88</v>
      </c>
      <c r="G113" s="15">
        <v>18.489999999999998</v>
      </c>
      <c r="H113" s="15">
        <v>17.11</v>
      </c>
      <c r="I113" s="14"/>
      <c r="J113" s="15">
        <v>20.38</v>
      </c>
      <c r="K113" s="15">
        <v>23.14</v>
      </c>
      <c r="L113" s="15">
        <v>27.61</v>
      </c>
      <c r="M113" s="15"/>
      <c r="N113" s="15">
        <v>28.656809759000001</v>
      </c>
      <c r="O113" s="15">
        <v>51.522931591000003</v>
      </c>
      <c r="P113" s="16" t="s">
        <v>14</v>
      </c>
      <c r="Q113" s="39" t="s">
        <v>596</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164</v>
      </c>
      <c r="D114" s="17" t="s">
        <v>165</v>
      </c>
      <c r="E114" s="17">
        <v>2</v>
      </c>
      <c r="F114" s="14">
        <v>23.55</v>
      </c>
      <c r="G114" s="14">
        <v>21.29</v>
      </c>
      <c r="H114" s="14">
        <v>19.03</v>
      </c>
      <c r="I114" s="14"/>
      <c r="J114" s="14">
        <v>23.93</v>
      </c>
      <c r="K114" s="14">
        <v>28.44</v>
      </c>
      <c r="L114" s="14">
        <v>35.74</v>
      </c>
      <c r="M114" s="14"/>
      <c r="N114" s="14">
        <v>32.245907768000002</v>
      </c>
      <c r="O114" s="33">
        <v>62.215215999999998</v>
      </c>
      <c r="P114" s="17" t="s">
        <v>14</v>
      </c>
      <c r="Q114" s="40" t="s">
        <v>597</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166</v>
      </c>
      <c r="D115" s="16" t="s">
        <v>167</v>
      </c>
      <c r="E115" s="16">
        <v>10</v>
      </c>
      <c r="F115" s="15">
        <v>110</v>
      </c>
      <c r="G115" s="15">
        <v>85.03</v>
      </c>
      <c r="H115" s="15">
        <v>60.06</v>
      </c>
      <c r="I115" s="14"/>
      <c r="J115" s="15">
        <v>116.46</v>
      </c>
      <c r="K115" s="15">
        <v>166.39</v>
      </c>
      <c r="L115" s="15">
        <v>247.19</v>
      </c>
      <c r="M115" s="15"/>
      <c r="N115" s="15">
        <v>67.703686638999997</v>
      </c>
      <c r="O115" s="15">
        <v>27.15204293</v>
      </c>
      <c r="P115" s="16" t="s">
        <v>17</v>
      </c>
      <c r="Q115" s="39" t="s">
        <v>598</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168</v>
      </c>
      <c r="D116" s="17" t="s">
        <v>169</v>
      </c>
      <c r="E116" s="17">
        <v>6</v>
      </c>
      <c r="F116" s="14">
        <v>12.61</v>
      </c>
      <c r="G116" s="14">
        <v>11.39</v>
      </c>
      <c r="H116" s="14">
        <v>10.18</v>
      </c>
      <c r="I116" s="14"/>
      <c r="J116" s="14">
        <v>13.11</v>
      </c>
      <c r="K116" s="14">
        <v>15.53</v>
      </c>
      <c r="L116" s="14">
        <v>19.45</v>
      </c>
      <c r="M116" s="14"/>
      <c r="N116" s="14">
        <v>42.606135674000001</v>
      </c>
      <c r="O116" s="33">
        <v>29.054114318</v>
      </c>
      <c r="P116" s="17" t="s">
        <v>14</v>
      </c>
      <c r="Q116" s="40" t="s">
        <v>599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170</v>
      </c>
      <c r="D117" s="16" t="s">
        <v>171</v>
      </c>
      <c r="E117" s="16">
        <v>0</v>
      </c>
      <c r="F117" s="15">
        <v>28.02</v>
      </c>
      <c r="G117" s="15">
        <v>22.04</v>
      </c>
      <c r="H117" s="15">
        <v>16.059999999999999</v>
      </c>
      <c r="I117" s="14"/>
      <c r="J117" s="15">
        <v>28.93</v>
      </c>
      <c r="K117" s="15">
        <v>40.880000000000003</v>
      </c>
      <c r="L117" s="15">
        <v>60.22</v>
      </c>
      <c r="M117" s="15"/>
      <c r="N117" s="15">
        <v>31.357493175999998</v>
      </c>
      <c r="O117" s="15">
        <v>80.237530917000001</v>
      </c>
      <c r="P117" s="16" t="s">
        <v>14</v>
      </c>
      <c r="Q117" s="39" t="s">
        <v>600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172</v>
      </c>
      <c r="D118" s="17" t="s">
        <v>173</v>
      </c>
      <c r="E118" s="17">
        <v>3</v>
      </c>
      <c r="F118" s="14">
        <v>8.89</v>
      </c>
      <c r="G118" s="14">
        <v>8.16</v>
      </c>
      <c r="H118" s="14">
        <v>7.43</v>
      </c>
      <c r="I118" s="14"/>
      <c r="J118" s="14">
        <v>9.14</v>
      </c>
      <c r="K118" s="14">
        <v>10.59</v>
      </c>
      <c r="L118" s="14">
        <v>12.95</v>
      </c>
      <c r="M118" s="14"/>
      <c r="N118" s="14">
        <v>47.650173526000003</v>
      </c>
      <c r="O118" s="33">
        <v>8.8396876817999992</v>
      </c>
      <c r="P118" s="17" t="s">
        <v>14</v>
      </c>
      <c r="Q118" s="40" t="s">
        <v>601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174</v>
      </c>
      <c r="D119" s="16" t="s">
        <v>175</v>
      </c>
      <c r="E119" s="16">
        <v>0</v>
      </c>
      <c r="F119" s="15">
        <v>7.8</v>
      </c>
      <c r="G119" s="15">
        <v>7.14</v>
      </c>
      <c r="H119" s="15">
        <v>6.48</v>
      </c>
      <c r="I119" s="14"/>
      <c r="J119" s="15">
        <v>7.91</v>
      </c>
      <c r="K119" s="15">
        <v>9.2200000000000006</v>
      </c>
      <c r="L119" s="15">
        <v>11.34</v>
      </c>
      <c r="M119" s="15"/>
      <c r="N119" s="15">
        <v>44.831478062000002</v>
      </c>
      <c r="O119" s="15">
        <v>5.3295871364000007</v>
      </c>
      <c r="P119" s="16" t="s">
        <v>14</v>
      </c>
      <c r="Q119" s="39" t="s">
        <v>602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176</v>
      </c>
      <c r="D120" s="17" t="s">
        <v>177</v>
      </c>
      <c r="E120" s="17">
        <v>8</v>
      </c>
      <c r="F120" s="14">
        <v>51.01</v>
      </c>
      <c r="G120" s="14">
        <v>46.41</v>
      </c>
      <c r="H120" s="14">
        <v>41.81</v>
      </c>
      <c r="I120" s="14"/>
      <c r="J120" s="14">
        <v>65.099999999999994</v>
      </c>
      <c r="K120" s="14">
        <v>74.290000000000006</v>
      </c>
      <c r="L120" s="14">
        <v>89.16</v>
      </c>
      <c r="M120" s="14"/>
      <c r="N120" s="14">
        <v>42.371947527000003</v>
      </c>
      <c r="O120" s="33">
        <v>16.519874682000001</v>
      </c>
      <c r="P120" s="17" t="s">
        <v>17</v>
      </c>
      <c r="Q120" s="40" t="s">
        <v>603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178</v>
      </c>
      <c r="D121" s="16" t="s">
        <v>179</v>
      </c>
      <c r="E121" s="16">
        <v>9</v>
      </c>
      <c r="F121" s="15">
        <v>27.02</v>
      </c>
      <c r="G121" s="15">
        <v>25.32</v>
      </c>
      <c r="H121" s="15">
        <v>23.63</v>
      </c>
      <c r="I121" s="14"/>
      <c r="J121" s="15">
        <v>32.04</v>
      </c>
      <c r="K121" s="15">
        <v>35.42</v>
      </c>
      <c r="L121" s="15">
        <v>40.89</v>
      </c>
      <c r="M121" s="15"/>
      <c r="N121" s="15">
        <v>55.100085710000002</v>
      </c>
      <c r="O121" s="15">
        <v>72.295374955</v>
      </c>
      <c r="P121" s="16" t="s">
        <v>17</v>
      </c>
      <c r="Q121" s="39" t="s">
        <v>604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180</v>
      </c>
      <c r="D122" s="17" t="s">
        <v>456</v>
      </c>
      <c r="E122" s="17">
        <v>9</v>
      </c>
      <c r="F122" s="14">
        <v>12.89</v>
      </c>
      <c r="G122" s="14">
        <v>12.14</v>
      </c>
      <c r="H122" s="14">
        <v>11.39</v>
      </c>
      <c r="I122" s="14"/>
      <c r="J122" s="14">
        <v>14.96</v>
      </c>
      <c r="K122" s="14">
        <v>16.45</v>
      </c>
      <c r="L122" s="14">
        <v>18.86</v>
      </c>
      <c r="M122" s="14"/>
      <c r="N122" s="14">
        <v>58.553019313</v>
      </c>
      <c r="O122" s="33">
        <v>1.3728231817999998</v>
      </c>
      <c r="P122" s="17" t="s">
        <v>17</v>
      </c>
      <c r="Q122" s="40" t="s">
        <v>473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180</v>
      </c>
      <c r="D123" s="16" t="s">
        <v>181</v>
      </c>
      <c r="E123" s="16">
        <v>9</v>
      </c>
      <c r="F123" s="15">
        <v>12.86</v>
      </c>
      <c r="G123" s="15">
        <v>11.98</v>
      </c>
      <c r="H123" s="15">
        <v>11.11</v>
      </c>
      <c r="I123" s="14"/>
      <c r="J123" s="15">
        <v>15.21</v>
      </c>
      <c r="K123" s="15">
        <v>16.95</v>
      </c>
      <c r="L123" s="15">
        <v>19.79</v>
      </c>
      <c r="M123" s="15"/>
      <c r="N123" s="15">
        <v>57.532288012000002</v>
      </c>
      <c r="O123" s="15">
        <v>474.82509435999998</v>
      </c>
      <c r="P123" s="16" t="s">
        <v>17</v>
      </c>
      <c r="Q123" s="39" t="s">
        <v>474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182</v>
      </c>
      <c r="D124" s="17" t="s">
        <v>183</v>
      </c>
      <c r="E124" s="17">
        <v>8</v>
      </c>
      <c r="F124" s="14">
        <v>42.19</v>
      </c>
      <c r="G124" s="14">
        <v>39.549999999999997</v>
      </c>
      <c r="H124" s="14">
        <v>36.92</v>
      </c>
      <c r="I124" s="14"/>
      <c r="J124" s="14">
        <v>47.75</v>
      </c>
      <c r="K124" s="14">
        <v>53.01</v>
      </c>
      <c r="L124" s="14">
        <v>61.54</v>
      </c>
      <c r="M124" s="14"/>
      <c r="N124" s="14">
        <v>68.523824708000006</v>
      </c>
      <c r="O124" s="33">
        <v>284.73128159000004</v>
      </c>
      <c r="P124" s="17" t="s">
        <v>17</v>
      </c>
      <c r="Q124" s="40" t="s">
        <v>475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182</v>
      </c>
      <c r="D125" s="16" t="s">
        <v>184</v>
      </c>
      <c r="E125" s="16">
        <v>8</v>
      </c>
      <c r="F125" s="15">
        <v>40.630000000000003</v>
      </c>
      <c r="G125" s="15">
        <v>37.42</v>
      </c>
      <c r="H125" s="15">
        <v>34.21</v>
      </c>
      <c r="I125" s="14"/>
      <c r="J125" s="15">
        <v>48.8</v>
      </c>
      <c r="K125" s="15">
        <v>55.21</v>
      </c>
      <c r="L125" s="15">
        <v>65.58</v>
      </c>
      <c r="M125" s="15"/>
      <c r="N125" s="15">
        <v>61.450292114</v>
      </c>
      <c r="O125" s="15">
        <v>1275.7332719000001</v>
      </c>
      <c r="P125" s="16" t="s">
        <v>17</v>
      </c>
      <c r="Q125" s="39" t="s">
        <v>476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394</v>
      </c>
      <c r="D126" s="17" t="s">
        <v>185</v>
      </c>
      <c r="E126" s="17">
        <v>3</v>
      </c>
      <c r="F126" s="14">
        <v>2.08</v>
      </c>
      <c r="G126" s="14">
        <v>1.54</v>
      </c>
      <c r="H126" s="14">
        <v>1.01</v>
      </c>
      <c r="I126" s="14"/>
      <c r="J126" s="14">
        <v>2.21</v>
      </c>
      <c r="K126" s="14">
        <v>3.27</v>
      </c>
      <c r="L126" s="14">
        <v>5</v>
      </c>
      <c r="M126" s="14"/>
      <c r="N126" s="14">
        <v>20.906124088999999</v>
      </c>
      <c r="O126" s="33">
        <v>2.9364036363999997</v>
      </c>
      <c r="P126" s="17" t="s">
        <v>14</v>
      </c>
      <c r="Q126" s="40" t="s">
        <v>605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186</v>
      </c>
      <c r="D127" s="16" t="s">
        <v>187</v>
      </c>
      <c r="E127" s="16">
        <v>0</v>
      </c>
      <c r="F127" s="15">
        <v>61.21</v>
      </c>
      <c r="G127" s="15">
        <v>52.39</v>
      </c>
      <c r="H127" s="15">
        <v>43.58</v>
      </c>
      <c r="I127" s="14"/>
      <c r="J127" s="15">
        <v>63.37</v>
      </c>
      <c r="K127" s="15">
        <v>80.989999999999995</v>
      </c>
      <c r="L127" s="15">
        <v>109.51</v>
      </c>
      <c r="M127" s="15"/>
      <c r="N127" s="15">
        <v>43.256128836999999</v>
      </c>
      <c r="O127" s="15">
        <v>103.67136457999999</v>
      </c>
      <c r="P127" s="16" t="s">
        <v>14</v>
      </c>
      <c r="Q127" s="39" t="s">
        <v>606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188</v>
      </c>
      <c r="D128" s="17" t="s">
        <v>189</v>
      </c>
      <c r="E128" s="17">
        <v>3</v>
      </c>
      <c r="F128" s="14">
        <v>10.38</v>
      </c>
      <c r="G128" s="14">
        <v>8.4600000000000009</v>
      </c>
      <c r="H128" s="14">
        <v>6.54</v>
      </c>
      <c r="I128" s="14"/>
      <c r="J128" s="14">
        <v>10.9</v>
      </c>
      <c r="K128" s="14">
        <v>14.73</v>
      </c>
      <c r="L128" s="14">
        <v>20.93</v>
      </c>
      <c r="M128" s="14"/>
      <c r="N128" s="14">
        <v>34.625167724999997</v>
      </c>
      <c r="O128" s="33">
        <v>63.873360909000006</v>
      </c>
      <c r="P128" s="17" t="s">
        <v>14</v>
      </c>
      <c r="Q128" s="40" t="s">
        <v>607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395</v>
      </c>
      <c r="D129" s="16" t="s">
        <v>190</v>
      </c>
      <c r="E129" s="16">
        <v>7</v>
      </c>
      <c r="F129" s="15">
        <v>167.02</v>
      </c>
      <c r="G129" s="15">
        <v>158.13</v>
      </c>
      <c r="H129" s="15">
        <v>149.25</v>
      </c>
      <c r="I129" s="14"/>
      <c r="J129" s="15">
        <v>173.74</v>
      </c>
      <c r="K129" s="15">
        <v>191.5</v>
      </c>
      <c r="L129" s="15">
        <v>220.24</v>
      </c>
      <c r="M129" s="15"/>
      <c r="N129" s="15">
        <v>68.481745176999993</v>
      </c>
      <c r="O129" s="15">
        <v>5.8737595732000001</v>
      </c>
      <c r="P129" s="16" t="s">
        <v>17</v>
      </c>
      <c r="Q129" s="39" t="s">
        <v>608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191</v>
      </c>
      <c r="D130" s="17" t="s">
        <v>192</v>
      </c>
      <c r="E130" s="17">
        <v>3</v>
      </c>
      <c r="F130" s="14">
        <v>5.33</v>
      </c>
      <c r="G130" s="14">
        <v>4.25</v>
      </c>
      <c r="H130" s="14">
        <v>3.17</v>
      </c>
      <c r="I130" s="14"/>
      <c r="J130" s="14">
        <v>5.57</v>
      </c>
      <c r="K130" s="14">
        <v>7.72</v>
      </c>
      <c r="L130" s="14">
        <v>11.21</v>
      </c>
      <c r="M130" s="14"/>
      <c r="N130" s="14">
        <v>32.836334755000003</v>
      </c>
      <c r="O130" s="33">
        <v>4.9028485000000002</v>
      </c>
      <c r="P130" s="17" t="s">
        <v>14</v>
      </c>
      <c r="Q130" s="40" t="s">
        <v>609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193</v>
      </c>
      <c r="D131" s="16" t="s">
        <v>194</v>
      </c>
      <c r="E131" s="16">
        <v>0</v>
      </c>
      <c r="F131" s="15">
        <v>6.35</v>
      </c>
      <c r="G131" s="15">
        <v>5.12</v>
      </c>
      <c r="H131" s="15">
        <v>3.9</v>
      </c>
      <c r="I131" s="14"/>
      <c r="J131" s="15">
        <v>6.48</v>
      </c>
      <c r="K131" s="15">
        <v>8.92</v>
      </c>
      <c r="L131" s="15">
        <v>12.88</v>
      </c>
      <c r="M131" s="15"/>
      <c r="N131" s="15">
        <v>33.945575837</v>
      </c>
      <c r="O131" s="15">
        <v>8.2792278635999992</v>
      </c>
      <c r="P131" s="16" t="s">
        <v>14</v>
      </c>
      <c r="Q131" s="39" t="s">
        <v>610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195</v>
      </c>
      <c r="D132" s="17" t="s">
        <v>196</v>
      </c>
      <c r="E132" s="17">
        <v>5</v>
      </c>
      <c r="F132" s="14">
        <v>3.37</v>
      </c>
      <c r="G132" s="14">
        <v>3.06</v>
      </c>
      <c r="H132" s="14">
        <v>2.76</v>
      </c>
      <c r="I132" s="14"/>
      <c r="J132" s="14">
        <v>4.21</v>
      </c>
      <c r="K132" s="14">
        <v>4.8099999999999996</v>
      </c>
      <c r="L132" s="14">
        <v>5.79</v>
      </c>
      <c r="M132" s="14"/>
      <c r="N132" s="14">
        <v>53.868010404000003</v>
      </c>
      <c r="O132" s="33">
        <v>4.4116394545000004</v>
      </c>
      <c r="P132" s="17" t="s">
        <v>17</v>
      </c>
      <c r="Q132" s="40" t="s">
        <v>611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195</v>
      </c>
      <c r="D133" s="16" t="s">
        <v>197</v>
      </c>
      <c r="E133" s="16">
        <v>6</v>
      </c>
      <c r="F133" s="15">
        <v>3.37</v>
      </c>
      <c r="G133" s="15">
        <v>3.07</v>
      </c>
      <c r="H133" s="15">
        <v>2.78</v>
      </c>
      <c r="I133" s="14"/>
      <c r="J133" s="15">
        <v>4.18</v>
      </c>
      <c r="K133" s="15">
        <v>4.76</v>
      </c>
      <c r="L133" s="15">
        <v>5.7</v>
      </c>
      <c r="M133" s="15"/>
      <c r="N133" s="15">
        <v>60.062517991</v>
      </c>
      <c r="O133" s="15">
        <v>18.507440590999998</v>
      </c>
      <c r="P133" s="16" t="s">
        <v>17</v>
      </c>
      <c r="Q133" s="39" t="s">
        <v>612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195</v>
      </c>
      <c r="D134" s="17" t="s">
        <v>198</v>
      </c>
      <c r="E134" s="17">
        <v>7</v>
      </c>
      <c r="F134" s="14">
        <v>16.829999999999998</v>
      </c>
      <c r="G134" s="14">
        <v>15.31</v>
      </c>
      <c r="H134" s="14">
        <v>13.8</v>
      </c>
      <c r="I134" s="14"/>
      <c r="J134" s="14">
        <v>20.99</v>
      </c>
      <c r="K134" s="14">
        <v>24.01</v>
      </c>
      <c r="L134" s="14">
        <v>28.9</v>
      </c>
      <c r="M134" s="14"/>
      <c r="N134" s="14">
        <v>61.444966944000001</v>
      </c>
      <c r="O134" s="33">
        <v>80.11282150000001</v>
      </c>
      <c r="P134" s="17" t="s">
        <v>17</v>
      </c>
      <c r="Q134" s="40" t="s">
        <v>613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462</v>
      </c>
      <c r="D135" s="16" t="s">
        <v>463</v>
      </c>
      <c r="E135" s="16">
        <v>8</v>
      </c>
      <c r="F135" s="15">
        <v>43.49</v>
      </c>
      <c r="G135" s="15">
        <v>35.200000000000003</v>
      </c>
      <c r="H135" s="15">
        <v>26.91</v>
      </c>
      <c r="I135" s="14"/>
      <c r="J135" s="15">
        <v>50.01</v>
      </c>
      <c r="K135" s="15">
        <v>66.58</v>
      </c>
      <c r="L135" s="15">
        <v>93.4</v>
      </c>
      <c r="M135" s="15"/>
      <c r="N135" s="15">
        <v>75.942751423000004</v>
      </c>
      <c r="O135" s="15">
        <v>1.2897693667999999</v>
      </c>
      <c r="P135" s="16" t="s">
        <v>17</v>
      </c>
      <c r="Q135" s="39" t="s">
        <v>614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199</v>
      </c>
      <c r="D136" s="17" t="s">
        <v>200</v>
      </c>
      <c r="E136" s="17">
        <v>2</v>
      </c>
      <c r="F136" s="14">
        <v>10.61</v>
      </c>
      <c r="G136" s="14">
        <v>8.02</v>
      </c>
      <c r="H136" s="14">
        <v>5.43</v>
      </c>
      <c r="I136" s="14"/>
      <c r="J136" s="14">
        <v>10.85</v>
      </c>
      <c r="K136" s="14">
        <v>16.02</v>
      </c>
      <c r="L136" s="14">
        <v>24.39</v>
      </c>
      <c r="M136" s="14"/>
      <c r="N136" s="14">
        <v>35.867736063999999</v>
      </c>
      <c r="O136" s="33">
        <v>6.3260386363999999</v>
      </c>
      <c r="P136" s="17" t="s">
        <v>14</v>
      </c>
      <c r="Q136" s="40" t="s">
        <v>615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201</v>
      </c>
      <c r="D137" s="16" t="s">
        <v>202</v>
      </c>
      <c r="E137" s="16">
        <v>5</v>
      </c>
      <c r="F137" s="15">
        <v>2.4900000000000002</v>
      </c>
      <c r="G137" s="15">
        <v>1.41</v>
      </c>
      <c r="H137" s="15">
        <v>0.33</v>
      </c>
      <c r="I137" s="14"/>
      <c r="J137" s="15">
        <v>5.9</v>
      </c>
      <c r="K137" s="15">
        <v>8.0500000000000007</v>
      </c>
      <c r="L137" s="15">
        <v>11.54</v>
      </c>
      <c r="M137" s="15"/>
      <c r="N137" s="15">
        <v>47.436066336000003</v>
      </c>
      <c r="O137" s="15">
        <v>14.3107875</v>
      </c>
      <c r="P137" s="16" t="s">
        <v>17</v>
      </c>
      <c r="Q137" s="39" t="s">
        <v>616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203</v>
      </c>
      <c r="D138" s="17" t="s">
        <v>204</v>
      </c>
      <c r="E138" s="17">
        <v>7</v>
      </c>
      <c r="F138" s="14">
        <v>40.24</v>
      </c>
      <c r="G138" s="14">
        <v>35.82</v>
      </c>
      <c r="H138" s="14">
        <v>31.4</v>
      </c>
      <c r="I138" s="14"/>
      <c r="J138" s="14">
        <v>53.35</v>
      </c>
      <c r="K138" s="14">
        <v>62.18</v>
      </c>
      <c r="L138" s="14">
        <v>76.48</v>
      </c>
      <c r="M138" s="14"/>
      <c r="N138" s="14">
        <v>41.921262405</v>
      </c>
      <c r="O138" s="33">
        <v>388.08623590999997</v>
      </c>
      <c r="P138" s="17" t="s">
        <v>17</v>
      </c>
      <c r="Q138" s="40" t="s">
        <v>617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203</v>
      </c>
      <c r="D139" s="16" t="s">
        <v>464</v>
      </c>
      <c r="E139" s="16">
        <v>0</v>
      </c>
      <c r="F139" s="15">
        <v>38.17</v>
      </c>
      <c r="G139" s="15">
        <v>34.049999999999997</v>
      </c>
      <c r="H139" s="15">
        <v>29.93</v>
      </c>
      <c r="I139" s="14"/>
      <c r="J139" s="15">
        <v>38.72</v>
      </c>
      <c r="K139" s="15">
        <v>46.95</v>
      </c>
      <c r="L139" s="15">
        <v>60.28</v>
      </c>
      <c r="M139" s="15"/>
      <c r="N139" s="15">
        <v>38.732600556999998</v>
      </c>
      <c r="O139" s="15">
        <v>7.6656762273000005</v>
      </c>
      <c r="P139" s="16" t="s">
        <v>14</v>
      </c>
      <c r="Q139" s="39" t="s">
        <v>618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205</v>
      </c>
      <c r="D140" s="17" t="s">
        <v>206</v>
      </c>
      <c r="E140" s="17">
        <v>8</v>
      </c>
      <c r="F140" s="14">
        <v>26.69</v>
      </c>
      <c r="G140" s="14">
        <v>24.74</v>
      </c>
      <c r="H140" s="14">
        <v>22.79</v>
      </c>
      <c r="I140" s="14"/>
      <c r="J140" s="14">
        <v>28.63</v>
      </c>
      <c r="K140" s="14">
        <v>32.520000000000003</v>
      </c>
      <c r="L140" s="14">
        <v>38.82</v>
      </c>
      <c r="M140" s="14"/>
      <c r="N140" s="14">
        <v>57.719632283000003</v>
      </c>
      <c r="O140" s="33">
        <v>28.560777182000002</v>
      </c>
      <c r="P140" s="17" t="s">
        <v>17</v>
      </c>
      <c r="Q140" s="40" t="s">
        <v>619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207</v>
      </c>
      <c r="D141" s="16" t="s">
        <v>208</v>
      </c>
      <c r="E141" s="16">
        <v>0</v>
      </c>
      <c r="F141" s="15">
        <v>13.82</v>
      </c>
      <c r="G141" s="15">
        <v>12.83</v>
      </c>
      <c r="H141" s="15">
        <v>11.84</v>
      </c>
      <c r="I141" s="14"/>
      <c r="J141" s="15">
        <v>14.52</v>
      </c>
      <c r="K141" s="15">
        <v>16.489999999999998</v>
      </c>
      <c r="L141" s="15">
        <v>19.68</v>
      </c>
      <c r="M141" s="15"/>
      <c r="N141" s="15">
        <v>33.454145478999997</v>
      </c>
      <c r="O141" s="15">
        <v>200.55421595000001</v>
      </c>
      <c r="P141" s="16" t="s">
        <v>14</v>
      </c>
      <c r="Q141" s="39" t="s">
        <v>620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209</v>
      </c>
      <c r="D142" s="17" t="s">
        <v>210</v>
      </c>
      <c r="E142" s="17">
        <v>0</v>
      </c>
      <c r="F142" s="14">
        <v>3.61</v>
      </c>
      <c r="G142" s="14">
        <v>3.29</v>
      </c>
      <c r="H142" s="14">
        <v>2.97</v>
      </c>
      <c r="I142" s="14"/>
      <c r="J142" s="14">
        <v>3.68</v>
      </c>
      <c r="K142" s="14">
        <v>4.3099999999999996</v>
      </c>
      <c r="L142" s="14">
        <v>5.34</v>
      </c>
      <c r="M142" s="14"/>
      <c r="N142" s="14">
        <v>40.164135512999998</v>
      </c>
      <c r="O142" s="33">
        <v>14.641153635999999</v>
      </c>
      <c r="P142" s="17" t="s">
        <v>14</v>
      </c>
      <c r="Q142" s="40" t="s">
        <v>621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211</v>
      </c>
      <c r="D143" s="16" t="s">
        <v>212</v>
      </c>
      <c r="E143" s="16">
        <v>0</v>
      </c>
      <c r="F143" s="15">
        <v>17.29</v>
      </c>
      <c r="G143" s="15">
        <v>14.49</v>
      </c>
      <c r="H143" s="15">
        <v>11.69</v>
      </c>
      <c r="I143" s="14"/>
      <c r="J143" s="15">
        <v>17.72</v>
      </c>
      <c r="K143" s="15">
        <v>23.31</v>
      </c>
      <c r="L143" s="15">
        <v>32.36</v>
      </c>
      <c r="M143" s="15"/>
      <c r="N143" s="15">
        <v>13.78936131</v>
      </c>
      <c r="O143" s="15">
        <v>10.673539</v>
      </c>
      <c r="P143" s="16" t="s">
        <v>14</v>
      </c>
      <c r="Q143" s="39" t="s">
        <v>622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213</v>
      </c>
      <c r="D144" s="17" t="s">
        <v>214</v>
      </c>
      <c r="E144" s="17">
        <v>0</v>
      </c>
      <c r="F144" s="14">
        <v>4.47</v>
      </c>
      <c r="G144" s="14">
        <v>2.52</v>
      </c>
      <c r="H144" s="14">
        <v>0.56999999999999995</v>
      </c>
      <c r="I144" s="14"/>
      <c r="J144" s="14">
        <v>4.8</v>
      </c>
      <c r="K144" s="14">
        <v>8.69</v>
      </c>
      <c r="L144" s="14">
        <v>14.99</v>
      </c>
      <c r="M144" s="14"/>
      <c r="N144" s="14">
        <v>19.892165937000001</v>
      </c>
      <c r="O144" s="33">
        <v>114.46908486000001</v>
      </c>
      <c r="P144" s="17" t="s">
        <v>14</v>
      </c>
      <c r="Q144" s="40" t="s">
        <v>623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215</v>
      </c>
      <c r="D145" s="16" t="s">
        <v>216</v>
      </c>
      <c r="E145" s="16">
        <v>2</v>
      </c>
      <c r="F145" s="15">
        <v>5.71</v>
      </c>
      <c r="G145" s="15">
        <v>5.28</v>
      </c>
      <c r="H145" s="15">
        <v>4.8600000000000003</v>
      </c>
      <c r="I145" s="14"/>
      <c r="J145" s="15">
        <v>5.83</v>
      </c>
      <c r="K145" s="15">
        <v>6.67</v>
      </c>
      <c r="L145" s="15">
        <v>8.0299999999999994</v>
      </c>
      <c r="M145" s="15"/>
      <c r="N145" s="15">
        <v>48.568412219999999</v>
      </c>
      <c r="O145" s="15">
        <v>3.5534289545000002</v>
      </c>
      <c r="P145" s="16" t="s">
        <v>14</v>
      </c>
      <c r="Q145" s="39" t="s">
        <v>624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215</v>
      </c>
      <c r="D146" s="17" t="s">
        <v>217</v>
      </c>
      <c r="E146" s="17">
        <v>7</v>
      </c>
      <c r="F146" s="14">
        <v>5.94</v>
      </c>
      <c r="G146" s="14">
        <v>5.49</v>
      </c>
      <c r="H146" s="14">
        <v>5.04</v>
      </c>
      <c r="I146" s="14"/>
      <c r="J146" s="14">
        <v>7.04</v>
      </c>
      <c r="K146" s="14">
        <v>7.93</v>
      </c>
      <c r="L146" s="14">
        <v>9.3800000000000008</v>
      </c>
      <c r="M146" s="14"/>
      <c r="N146" s="14">
        <v>55.275974345000002</v>
      </c>
      <c r="O146" s="33">
        <v>41.612436500000001</v>
      </c>
      <c r="P146" s="17" t="s">
        <v>17</v>
      </c>
      <c r="Q146" s="40" t="s">
        <v>625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218</v>
      </c>
      <c r="D147" s="16" t="s">
        <v>219</v>
      </c>
      <c r="E147" s="16">
        <v>0</v>
      </c>
      <c r="F147" s="15">
        <v>15.43</v>
      </c>
      <c r="G147" s="15">
        <v>13.01</v>
      </c>
      <c r="H147" s="15">
        <v>10.59</v>
      </c>
      <c r="I147" s="14"/>
      <c r="J147" s="15">
        <v>15.77</v>
      </c>
      <c r="K147" s="15">
        <v>20.6</v>
      </c>
      <c r="L147" s="15">
        <v>28.43</v>
      </c>
      <c r="M147" s="15"/>
      <c r="N147" s="15">
        <v>32.668879488999998</v>
      </c>
      <c r="O147" s="15">
        <v>124.35087377000001</v>
      </c>
      <c r="P147" s="16" t="s">
        <v>14</v>
      </c>
      <c r="Q147" s="39" t="s">
        <v>626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412</v>
      </c>
      <c r="D148" s="17" t="s">
        <v>413</v>
      </c>
      <c r="E148" s="17">
        <v>10</v>
      </c>
      <c r="F148" s="14">
        <v>156.37</v>
      </c>
      <c r="G148" s="14">
        <v>115.65</v>
      </c>
      <c r="H148" s="14">
        <v>74.930000000000007</v>
      </c>
      <c r="I148" s="14"/>
      <c r="J148" s="14">
        <v>171.15</v>
      </c>
      <c r="K148" s="14">
        <v>252.58</v>
      </c>
      <c r="L148" s="14">
        <v>384.34</v>
      </c>
      <c r="M148" s="14"/>
      <c r="N148" s="14">
        <v>70.068437858999999</v>
      </c>
      <c r="O148" s="33">
        <v>10.603959132</v>
      </c>
      <c r="P148" s="17" t="s">
        <v>17</v>
      </c>
      <c r="Q148" s="40" t="s">
        <v>627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628</v>
      </c>
      <c r="D149" s="16" t="s">
        <v>629</v>
      </c>
      <c r="E149" s="16">
        <v>0</v>
      </c>
      <c r="F149" s="15">
        <v>4.6900000000000004</v>
      </c>
      <c r="G149" s="15">
        <v>4.2300000000000004</v>
      </c>
      <c r="H149" s="15">
        <v>3.77</v>
      </c>
      <c r="I149" s="14"/>
      <c r="J149" s="15">
        <v>4.8099999999999996</v>
      </c>
      <c r="K149" s="15">
        <v>5.72</v>
      </c>
      <c r="L149" s="15">
        <v>7.2</v>
      </c>
      <c r="M149" s="15"/>
      <c r="N149" s="15">
        <v>33.902966800000002</v>
      </c>
      <c r="O149" s="15">
        <v>1.1464424091000001</v>
      </c>
      <c r="P149" s="16" t="s">
        <v>14</v>
      </c>
      <c r="Q149" s="39" t="s">
        <v>630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220</v>
      </c>
      <c r="D150" s="17" t="s">
        <v>221</v>
      </c>
      <c r="E150" s="17">
        <v>7</v>
      </c>
      <c r="F150" s="14">
        <v>4.1100000000000003</v>
      </c>
      <c r="G150" s="14">
        <v>3.68</v>
      </c>
      <c r="H150" s="14">
        <v>3.25</v>
      </c>
      <c r="I150" s="14"/>
      <c r="J150" s="14">
        <v>4.5999999999999996</v>
      </c>
      <c r="K150" s="14">
        <v>5.45</v>
      </c>
      <c r="L150" s="14">
        <v>6.84</v>
      </c>
      <c r="M150" s="14"/>
      <c r="N150" s="14">
        <v>56.427192582000004</v>
      </c>
      <c r="O150" s="33">
        <v>4.4540242727000008</v>
      </c>
      <c r="P150" s="17" t="s">
        <v>17</v>
      </c>
      <c r="Q150" s="40" t="s">
        <v>631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222</v>
      </c>
      <c r="D151" s="16" t="s">
        <v>223</v>
      </c>
      <c r="E151" s="16">
        <v>6</v>
      </c>
      <c r="F151" s="15">
        <v>69.06</v>
      </c>
      <c r="G151" s="15">
        <v>60.7</v>
      </c>
      <c r="H151" s="15">
        <v>52.34</v>
      </c>
      <c r="I151" s="14"/>
      <c r="J151" s="15">
        <v>88.4</v>
      </c>
      <c r="K151" s="15">
        <v>105.11</v>
      </c>
      <c r="L151" s="15">
        <v>132.16</v>
      </c>
      <c r="M151" s="15"/>
      <c r="N151" s="15">
        <v>52.854365018999999</v>
      </c>
      <c r="O151" s="15">
        <v>38.538983641000002</v>
      </c>
      <c r="P151" s="16" t="s">
        <v>17</v>
      </c>
      <c r="Q151" s="39" t="s">
        <v>632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477</v>
      </c>
      <c r="D152" s="17" t="s">
        <v>478</v>
      </c>
      <c r="E152" s="17">
        <v>3</v>
      </c>
      <c r="F152" s="14">
        <v>69.09</v>
      </c>
      <c r="G152" s="14">
        <v>61.78</v>
      </c>
      <c r="H152" s="14">
        <v>54.47</v>
      </c>
      <c r="I152" s="14"/>
      <c r="J152" s="14">
        <v>71.59</v>
      </c>
      <c r="K152" s="14">
        <v>86.2</v>
      </c>
      <c r="L152" s="14">
        <v>109.85</v>
      </c>
      <c r="M152" s="14"/>
      <c r="N152" s="14">
        <v>31.781058475999998</v>
      </c>
      <c r="O152" s="33">
        <v>2.5026539091000002</v>
      </c>
      <c r="P152" s="17" t="s">
        <v>14</v>
      </c>
      <c r="Q152" s="40" t="s">
        <v>633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224</v>
      </c>
      <c r="D153" s="16" t="s">
        <v>225</v>
      </c>
      <c r="E153" s="16">
        <v>8</v>
      </c>
      <c r="F153" s="15">
        <v>103.51</v>
      </c>
      <c r="G153" s="15">
        <v>94.91</v>
      </c>
      <c r="H153" s="15">
        <v>86.32</v>
      </c>
      <c r="I153" s="14"/>
      <c r="J153" s="15">
        <v>125.32</v>
      </c>
      <c r="K153" s="15">
        <v>142.5</v>
      </c>
      <c r="L153" s="15">
        <v>170.32</v>
      </c>
      <c r="M153" s="15"/>
      <c r="N153" s="15">
        <v>40.214399518999997</v>
      </c>
      <c r="O153" s="15">
        <v>24.303328108999999</v>
      </c>
      <c r="P153" s="16" t="s">
        <v>17</v>
      </c>
      <c r="Q153" s="39" t="s">
        <v>634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226</v>
      </c>
      <c r="D154" s="17" t="s">
        <v>227</v>
      </c>
      <c r="E154" s="17">
        <v>8</v>
      </c>
      <c r="F154" s="14">
        <v>32.68</v>
      </c>
      <c r="G154" s="14">
        <v>31.27</v>
      </c>
      <c r="H154" s="14">
        <v>29.86</v>
      </c>
      <c r="I154" s="14"/>
      <c r="J154" s="14">
        <v>36.21</v>
      </c>
      <c r="K154" s="14">
        <v>39.020000000000003</v>
      </c>
      <c r="L154" s="14">
        <v>43.58</v>
      </c>
      <c r="M154" s="14"/>
      <c r="N154" s="14">
        <v>54.431084261000002</v>
      </c>
      <c r="O154" s="33">
        <v>7.6182374090999998</v>
      </c>
      <c r="P154" s="17" t="s">
        <v>17</v>
      </c>
      <c r="Q154" s="40" t="s">
        <v>635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396</v>
      </c>
      <c r="D155" s="16" t="s">
        <v>228</v>
      </c>
      <c r="E155" s="16">
        <v>9</v>
      </c>
      <c r="F155" s="15">
        <v>934.99</v>
      </c>
      <c r="G155" s="15">
        <v>713.05</v>
      </c>
      <c r="H155" s="15">
        <v>491.11</v>
      </c>
      <c r="I155" s="14"/>
      <c r="J155" s="15">
        <v>990</v>
      </c>
      <c r="K155" s="15">
        <v>1433.87</v>
      </c>
      <c r="L155" s="15">
        <v>2152.11</v>
      </c>
      <c r="M155" s="15"/>
      <c r="N155" s="15">
        <v>70.889575020999999</v>
      </c>
      <c r="O155" s="15">
        <v>114.80531308</v>
      </c>
      <c r="P155" s="16" t="s">
        <v>17</v>
      </c>
      <c r="Q155" s="39" t="s">
        <v>636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229</v>
      </c>
      <c r="D156" s="17" t="s">
        <v>230</v>
      </c>
      <c r="E156" s="17">
        <v>3</v>
      </c>
      <c r="F156" s="14">
        <v>80.05</v>
      </c>
      <c r="G156" s="14">
        <v>73.63</v>
      </c>
      <c r="H156" s="14">
        <v>67.209999999999994</v>
      </c>
      <c r="I156" s="14"/>
      <c r="J156" s="14">
        <v>82.22</v>
      </c>
      <c r="K156" s="14">
        <v>95.05</v>
      </c>
      <c r="L156" s="14">
        <v>115.83</v>
      </c>
      <c r="M156" s="14"/>
      <c r="N156" s="14">
        <v>37.772111125000002</v>
      </c>
      <c r="O156" s="33">
        <v>38.261878871</v>
      </c>
      <c r="P156" s="17" t="s">
        <v>14</v>
      </c>
      <c r="Q156" s="40" t="s">
        <v>637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231</v>
      </c>
      <c r="D157" s="16" t="s">
        <v>232</v>
      </c>
      <c r="E157" s="16">
        <v>9</v>
      </c>
      <c r="F157" s="15">
        <v>15.22</v>
      </c>
      <c r="G157" s="15">
        <v>14.27</v>
      </c>
      <c r="H157" s="15">
        <v>13.32</v>
      </c>
      <c r="I157" s="14"/>
      <c r="J157" s="15">
        <v>15.41</v>
      </c>
      <c r="K157" s="15">
        <v>17.3</v>
      </c>
      <c r="L157" s="15">
        <v>20.37</v>
      </c>
      <c r="M157" s="15"/>
      <c r="N157" s="15">
        <v>70.530092549000003</v>
      </c>
      <c r="O157" s="15">
        <v>22.994670273000001</v>
      </c>
      <c r="P157" s="16" t="s">
        <v>17</v>
      </c>
      <c r="Q157" s="39" t="s">
        <v>638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233</v>
      </c>
      <c r="D158" s="17" t="s">
        <v>234</v>
      </c>
      <c r="E158" s="17">
        <v>0</v>
      </c>
      <c r="F158" s="14">
        <v>3.7</v>
      </c>
      <c r="G158" s="14">
        <v>2.97</v>
      </c>
      <c r="H158" s="14">
        <v>2.2400000000000002</v>
      </c>
      <c r="I158" s="14"/>
      <c r="J158" s="14">
        <v>3.84</v>
      </c>
      <c r="K158" s="14">
        <v>5.29</v>
      </c>
      <c r="L158" s="14">
        <v>7.64</v>
      </c>
      <c r="M158" s="14"/>
      <c r="N158" s="14">
        <v>44.284360950999996</v>
      </c>
      <c r="O158" s="33">
        <v>62.097408000000001</v>
      </c>
      <c r="P158" s="17" t="s">
        <v>14</v>
      </c>
      <c r="Q158" s="40" t="s">
        <v>639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440</v>
      </c>
      <c r="D159" s="16" t="s">
        <v>441</v>
      </c>
      <c r="E159" s="16">
        <v>7</v>
      </c>
      <c r="F159" s="15">
        <v>3.28</v>
      </c>
      <c r="G159" s="15">
        <v>2.99</v>
      </c>
      <c r="H159" s="15">
        <v>2.71</v>
      </c>
      <c r="I159" s="14"/>
      <c r="J159" s="15">
        <v>4.18</v>
      </c>
      <c r="K159" s="15">
        <v>4.74</v>
      </c>
      <c r="L159" s="15">
        <v>5.66</v>
      </c>
      <c r="M159" s="15"/>
      <c r="N159" s="15">
        <v>29.228588746</v>
      </c>
      <c r="O159" s="15">
        <v>2.4914407273000001</v>
      </c>
      <c r="P159" s="16" t="s">
        <v>17</v>
      </c>
      <c r="Q159" s="39" t="s">
        <v>640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235</v>
      </c>
      <c r="D160" s="17" t="s">
        <v>236</v>
      </c>
      <c r="E160" s="17">
        <v>0</v>
      </c>
      <c r="F160" s="14">
        <v>13.66</v>
      </c>
      <c r="G160" s="14">
        <v>12.39</v>
      </c>
      <c r="H160" s="14">
        <v>11.12</v>
      </c>
      <c r="I160" s="14"/>
      <c r="J160" s="14">
        <v>14.02</v>
      </c>
      <c r="K160" s="14">
        <v>16.55</v>
      </c>
      <c r="L160" s="14">
        <v>20.64</v>
      </c>
      <c r="M160" s="14"/>
      <c r="N160" s="14">
        <v>32.175108952000002</v>
      </c>
      <c r="O160" s="33">
        <v>137.87760299999999</v>
      </c>
      <c r="P160" s="17" t="s">
        <v>14</v>
      </c>
      <c r="Q160" s="40" t="s">
        <v>641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237</v>
      </c>
      <c r="D161" s="16" t="s">
        <v>238</v>
      </c>
      <c r="E161" s="16">
        <v>3</v>
      </c>
      <c r="F161" s="15">
        <v>26.64</v>
      </c>
      <c r="G161" s="15">
        <v>23.91</v>
      </c>
      <c r="H161" s="15">
        <v>21.18</v>
      </c>
      <c r="I161" s="14"/>
      <c r="J161" s="15">
        <v>27.66</v>
      </c>
      <c r="K161" s="15">
        <v>33.11</v>
      </c>
      <c r="L161" s="15">
        <v>41.93</v>
      </c>
      <c r="M161" s="15"/>
      <c r="N161" s="15">
        <v>44.405031567000002</v>
      </c>
      <c r="O161" s="15">
        <v>28.297826636</v>
      </c>
      <c r="P161" s="16" t="s">
        <v>14</v>
      </c>
      <c r="Q161" s="39" t="s">
        <v>642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239</v>
      </c>
      <c r="D162" s="17" t="s">
        <v>240</v>
      </c>
      <c r="E162" s="17">
        <v>2</v>
      </c>
      <c r="F162" s="14">
        <v>8.75</v>
      </c>
      <c r="G162" s="14">
        <v>6.85</v>
      </c>
      <c r="H162" s="14">
        <v>4.96</v>
      </c>
      <c r="I162" s="14"/>
      <c r="J162" s="14">
        <v>9</v>
      </c>
      <c r="K162" s="14">
        <v>12.78</v>
      </c>
      <c r="L162" s="14">
        <v>18.899999999999999</v>
      </c>
      <c r="M162" s="14"/>
      <c r="N162" s="14">
        <v>35.176175985999997</v>
      </c>
      <c r="O162" s="33">
        <v>49.275813409000001</v>
      </c>
      <c r="P162" s="17" t="s">
        <v>14</v>
      </c>
      <c r="Q162" s="40" t="s">
        <v>643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241</v>
      </c>
      <c r="D163" s="16" t="s">
        <v>242</v>
      </c>
      <c r="E163" s="16">
        <v>0</v>
      </c>
      <c r="F163" s="15">
        <v>4.83</v>
      </c>
      <c r="G163" s="15">
        <v>3.06</v>
      </c>
      <c r="H163" s="15">
        <v>1.3</v>
      </c>
      <c r="I163" s="14"/>
      <c r="J163" s="15">
        <v>5.18</v>
      </c>
      <c r="K163" s="15">
        <v>8.6999999999999993</v>
      </c>
      <c r="L163" s="15">
        <v>14.4</v>
      </c>
      <c r="M163" s="15"/>
      <c r="N163" s="15">
        <v>21.971480103000001</v>
      </c>
      <c r="O163" s="15">
        <v>58.722257772999995</v>
      </c>
      <c r="P163" s="16" t="s">
        <v>14</v>
      </c>
      <c r="Q163" s="39" t="s">
        <v>644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457</v>
      </c>
      <c r="D164" s="17" t="s">
        <v>458</v>
      </c>
      <c r="E164" s="17">
        <v>8</v>
      </c>
      <c r="F164" s="14">
        <v>1.64</v>
      </c>
      <c r="G164" s="14">
        <v>1.42</v>
      </c>
      <c r="H164" s="14">
        <v>1.21</v>
      </c>
      <c r="I164" s="14"/>
      <c r="J164" s="14">
        <v>1.86</v>
      </c>
      <c r="K164" s="14">
        <v>2.2799999999999998</v>
      </c>
      <c r="L164" s="14">
        <v>2.97</v>
      </c>
      <c r="M164" s="14"/>
      <c r="N164" s="14">
        <v>52.114365470999999</v>
      </c>
      <c r="O164" s="33">
        <v>2.1317720908999997</v>
      </c>
      <c r="P164" s="17" t="s">
        <v>17</v>
      </c>
      <c r="Q164" s="40" t="s">
        <v>645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243</v>
      </c>
      <c r="D165" s="16" t="s">
        <v>244</v>
      </c>
      <c r="E165" s="16">
        <v>3</v>
      </c>
      <c r="F165" s="15">
        <v>27.93</v>
      </c>
      <c r="G165" s="15">
        <v>25.42</v>
      </c>
      <c r="H165" s="15">
        <v>22.91</v>
      </c>
      <c r="I165" s="14"/>
      <c r="J165" s="15">
        <v>28.4</v>
      </c>
      <c r="K165" s="15">
        <v>33.409999999999997</v>
      </c>
      <c r="L165" s="15">
        <v>41.53</v>
      </c>
      <c r="M165" s="15"/>
      <c r="N165" s="15">
        <v>38.327094529</v>
      </c>
      <c r="O165" s="15">
        <v>104.33213289999999</v>
      </c>
      <c r="P165" s="16" t="s">
        <v>14</v>
      </c>
      <c r="Q165" s="39" t="s">
        <v>646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245</v>
      </c>
      <c r="D166" s="17" t="s">
        <v>246</v>
      </c>
      <c r="E166" s="17">
        <v>0</v>
      </c>
      <c r="F166" s="14">
        <v>7.41</v>
      </c>
      <c r="G166" s="14">
        <v>6.25</v>
      </c>
      <c r="H166" s="14">
        <v>5.09</v>
      </c>
      <c r="I166" s="14"/>
      <c r="J166" s="14">
        <v>7.75</v>
      </c>
      <c r="K166" s="14">
        <v>10.06</v>
      </c>
      <c r="L166" s="14">
        <v>13.8</v>
      </c>
      <c r="M166" s="14"/>
      <c r="N166" s="14">
        <v>12.80577164</v>
      </c>
      <c r="O166" s="33">
        <v>133.02117405000001</v>
      </c>
      <c r="P166" s="17" t="s">
        <v>14</v>
      </c>
      <c r="Q166" s="40" t="s">
        <v>647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247</v>
      </c>
      <c r="D167" s="16" t="s">
        <v>248</v>
      </c>
      <c r="E167" s="16">
        <v>2</v>
      </c>
      <c r="F167" s="15">
        <v>7.85</v>
      </c>
      <c r="G167" s="15">
        <v>6.87</v>
      </c>
      <c r="H167" s="15">
        <v>5.89</v>
      </c>
      <c r="I167" s="14"/>
      <c r="J167" s="15">
        <v>8.09</v>
      </c>
      <c r="K167" s="15">
        <v>10.039999999999999</v>
      </c>
      <c r="L167" s="15">
        <v>13.21</v>
      </c>
      <c r="M167" s="15"/>
      <c r="N167" s="15">
        <v>35.715392297999998</v>
      </c>
      <c r="O167" s="15">
        <v>5.9815270895000001</v>
      </c>
      <c r="P167" s="16" t="s">
        <v>14</v>
      </c>
      <c r="Q167" s="39" t="s">
        <v>648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249</v>
      </c>
      <c r="D168" s="17" t="s">
        <v>250</v>
      </c>
      <c r="E168" s="17">
        <v>6</v>
      </c>
      <c r="F168" s="14">
        <v>10.89</v>
      </c>
      <c r="G168" s="14">
        <v>9.09</v>
      </c>
      <c r="H168" s="14">
        <v>7.3</v>
      </c>
      <c r="I168" s="14"/>
      <c r="J168" s="14">
        <v>15.27</v>
      </c>
      <c r="K168" s="14">
        <v>18.850000000000001</v>
      </c>
      <c r="L168" s="14">
        <v>24.65</v>
      </c>
      <c r="M168" s="14"/>
      <c r="N168" s="14">
        <v>64.224871843000003</v>
      </c>
      <c r="O168" s="33">
        <v>81.112645994999994</v>
      </c>
      <c r="P168" s="17" t="s">
        <v>17</v>
      </c>
      <c r="Q168" s="40" t="s">
        <v>649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251</v>
      </c>
      <c r="D169" s="16" t="s">
        <v>252</v>
      </c>
      <c r="E169" s="16">
        <v>8</v>
      </c>
      <c r="F169" s="15">
        <v>21.66</v>
      </c>
      <c r="G169" s="15">
        <v>19.63</v>
      </c>
      <c r="H169" s="15">
        <v>17.600000000000001</v>
      </c>
      <c r="I169" s="14"/>
      <c r="J169" s="15">
        <v>24.54</v>
      </c>
      <c r="K169" s="15">
        <v>28.59</v>
      </c>
      <c r="L169" s="15">
        <v>35.159999999999997</v>
      </c>
      <c r="M169" s="15"/>
      <c r="N169" s="15">
        <v>43.002924890000003</v>
      </c>
      <c r="O169" s="15">
        <v>100.51640023</v>
      </c>
      <c r="P169" s="16" t="s">
        <v>17</v>
      </c>
      <c r="Q169" s="39" t="s">
        <v>650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253</v>
      </c>
      <c r="D170" s="17" t="s">
        <v>254</v>
      </c>
      <c r="E170" s="17">
        <v>3</v>
      </c>
      <c r="F170" s="14">
        <v>9.9499999999999993</v>
      </c>
      <c r="G170" s="14">
        <v>9.24</v>
      </c>
      <c r="H170" s="14">
        <v>8.5299999999999994</v>
      </c>
      <c r="I170" s="14"/>
      <c r="J170" s="14">
        <v>10.54</v>
      </c>
      <c r="K170" s="14">
        <v>11.95</v>
      </c>
      <c r="L170" s="14">
        <v>14.24</v>
      </c>
      <c r="M170" s="14"/>
      <c r="N170" s="14">
        <v>43.461209512000003</v>
      </c>
      <c r="O170" s="33">
        <v>6.5610574091</v>
      </c>
      <c r="P170" s="17" t="s">
        <v>14</v>
      </c>
      <c r="Q170" s="40" t="s">
        <v>651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255</v>
      </c>
      <c r="D171" s="16" t="s">
        <v>256</v>
      </c>
      <c r="E171" s="16">
        <v>0</v>
      </c>
      <c r="F171" s="15">
        <v>1.1299999999999999</v>
      </c>
      <c r="G171" s="15">
        <v>0.5</v>
      </c>
      <c r="H171" s="15">
        <v>-0.11</v>
      </c>
      <c r="I171" s="14"/>
      <c r="J171" s="15">
        <v>1.3</v>
      </c>
      <c r="K171" s="15">
        <v>2.54</v>
      </c>
      <c r="L171" s="15">
        <v>4.55</v>
      </c>
      <c r="M171" s="15"/>
      <c r="N171" s="15">
        <v>44.151883947000002</v>
      </c>
      <c r="O171" s="15">
        <v>12.452919545</v>
      </c>
      <c r="P171" s="16" t="s">
        <v>14</v>
      </c>
      <c r="Q171" s="39" t="s">
        <v>652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257</v>
      </c>
      <c r="D172" s="17" t="s">
        <v>258</v>
      </c>
      <c r="E172" s="17">
        <v>2</v>
      </c>
      <c r="F172" s="14">
        <v>152.66</v>
      </c>
      <c r="G172" s="14">
        <v>122.9</v>
      </c>
      <c r="H172" s="14">
        <v>93.14</v>
      </c>
      <c r="I172" s="14"/>
      <c r="J172" s="14">
        <v>162.13</v>
      </c>
      <c r="K172" s="14">
        <v>221.64</v>
      </c>
      <c r="L172" s="14">
        <v>317.95</v>
      </c>
      <c r="M172" s="14"/>
      <c r="N172" s="14">
        <v>40.972054684</v>
      </c>
      <c r="O172" s="33">
        <v>20.020552859999999</v>
      </c>
      <c r="P172" s="17" t="s">
        <v>14</v>
      </c>
      <c r="Q172" s="40" t="s">
        <v>653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479</v>
      </c>
      <c r="D173" s="16" t="s">
        <v>480</v>
      </c>
      <c r="E173" s="16">
        <v>0</v>
      </c>
      <c r="F173" s="15">
        <v>5.91</v>
      </c>
      <c r="G173" s="15">
        <v>5.22</v>
      </c>
      <c r="H173" s="15">
        <v>4.53</v>
      </c>
      <c r="I173" s="14"/>
      <c r="J173" s="15">
        <v>6.12</v>
      </c>
      <c r="K173" s="15">
        <v>7.49</v>
      </c>
      <c r="L173" s="15">
        <v>9.7200000000000006</v>
      </c>
      <c r="M173" s="15"/>
      <c r="N173" s="15">
        <v>37.563350692999997</v>
      </c>
      <c r="O173" s="15">
        <v>2.8414779999999999</v>
      </c>
      <c r="P173" s="16" t="s">
        <v>14</v>
      </c>
      <c r="Q173" s="39" t="s">
        <v>654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259</v>
      </c>
      <c r="D174" s="17" t="s">
        <v>260</v>
      </c>
      <c r="E174" s="17">
        <v>5</v>
      </c>
      <c r="F174" s="14">
        <v>74.97</v>
      </c>
      <c r="G174" s="14">
        <v>68.31</v>
      </c>
      <c r="H174" s="14">
        <v>61.65</v>
      </c>
      <c r="I174" s="14"/>
      <c r="J174" s="14">
        <v>76.03</v>
      </c>
      <c r="K174" s="14">
        <v>89.34</v>
      </c>
      <c r="L174" s="14">
        <v>110.89</v>
      </c>
      <c r="M174" s="14"/>
      <c r="N174" s="14">
        <v>39.857266553999999</v>
      </c>
      <c r="O174" s="33">
        <v>60.573881091000004</v>
      </c>
      <c r="P174" s="17" t="s">
        <v>14</v>
      </c>
      <c r="Q174" s="40" t="s">
        <v>655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261</v>
      </c>
      <c r="D175" s="16" t="s">
        <v>262</v>
      </c>
      <c r="E175" s="16">
        <v>6</v>
      </c>
      <c r="F175" s="15">
        <v>1.7</v>
      </c>
      <c r="G175" s="15">
        <v>1.04</v>
      </c>
      <c r="H175" s="15">
        <v>0.38</v>
      </c>
      <c r="I175" s="14"/>
      <c r="J175" s="15">
        <v>3.53</v>
      </c>
      <c r="K175" s="15">
        <v>4.84</v>
      </c>
      <c r="L175" s="15">
        <v>6.97</v>
      </c>
      <c r="M175" s="15"/>
      <c r="N175" s="15">
        <v>51.111075292999999</v>
      </c>
      <c r="O175" s="15">
        <v>8.5915236818</v>
      </c>
      <c r="P175" s="16" t="s">
        <v>17</v>
      </c>
      <c r="Q175" s="39" t="s">
        <v>656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263</v>
      </c>
      <c r="D176" s="17" t="s">
        <v>264</v>
      </c>
      <c r="E176" s="17">
        <v>0</v>
      </c>
      <c r="F176" s="14">
        <v>3.72</v>
      </c>
      <c r="G176" s="14">
        <v>2.5099999999999998</v>
      </c>
      <c r="H176" s="14">
        <v>1.3</v>
      </c>
      <c r="I176" s="14"/>
      <c r="J176" s="14">
        <v>3.91</v>
      </c>
      <c r="K176" s="14">
        <v>6.32</v>
      </c>
      <c r="L176" s="14">
        <v>10.220000000000001</v>
      </c>
      <c r="M176" s="14"/>
      <c r="N176" s="14">
        <v>25.107563712000001</v>
      </c>
      <c r="O176" s="33">
        <v>19.422518182000001</v>
      </c>
      <c r="P176" s="17" t="s">
        <v>14</v>
      </c>
      <c r="Q176" s="40" t="s">
        <v>657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414</v>
      </c>
      <c r="D177" s="16" t="s">
        <v>415</v>
      </c>
      <c r="E177" s="16">
        <v>0</v>
      </c>
      <c r="F177" s="15">
        <v>214.97</v>
      </c>
      <c r="G177" s="15">
        <v>190.14</v>
      </c>
      <c r="H177" s="15">
        <v>165.31</v>
      </c>
      <c r="I177" s="14"/>
      <c r="J177" s="15">
        <v>225.4</v>
      </c>
      <c r="K177" s="15">
        <v>275.05</v>
      </c>
      <c r="L177" s="15">
        <v>355.39</v>
      </c>
      <c r="M177" s="15"/>
      <c r="N177" s="15">
        <v>41.712640749000002</v>
      </c>
      <c r="O177" s="15">
        <v>6.4540621914000003</v>
      </c>
      <c r="P177" s="16" t="s">
        <v>14</v>
      </c>
      <c r="Q177" s="39" t="s">
        <v>658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481</v>
      </c>
      <c r="D178" s="17" t="s">
        <v>482</v>
      </c>
      <c r="E178" s="17">
        <v>9</v>
      </c>
      <c r="F178" s="14">
        <v>0.31</v>
      </c>
      <c r="G178" s="14">
        <v>0.16</v>
      </c>
      <c r="H178" s="14">
        <v>0.01</v>
      </c>
      <c r="I178" s="14"/>
      <c r="J178" s="14">
        <v>0.69</v>
      </c>
      <c r="K178" s="14">
        <v>0.98</v>
      </c>
      <c r="L178" s="14">
        <v>1.46</v>
      </c>
      <c r="M178" s="14"/>
      <c r="N178" s="14">
        <v>52.128129368000003</v>
      </c>
      <c r="O178" s="33">
        <v>1.2578499544999999</v>
      </c>
      <c r="P178" s="17" t="s">
        <v>17</v>
      </c>
      <c r="Q178" s="40" t="s">
        <v>659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265</v>
      </c>
      <c r="D179" s="16" t="s">
        <v>266</v>
      </c>
      <c r="E179" s="16">
        <v>8</v>
      </c>
      <c r="F179" s="15">
        <v>42.81</v>
      </c>
      <c r="G179" s="15">
        <v>37.700000000000003</v>
      </c>
      <c r="H179" s="15">
        <v>32.6</v>
      </c>
      <c r="I179" s="14"/>
      <c r="J179" s="15">
        <v>54.62</v>
      </c>
      <c r="K179" s="15">
        <v>64.819999999999993</v>
      </c>
      <c r="L179" s="15">
        <v>81.33</v>
      </c>
      <c r="M179" s="15"/>
      <c r="N179" s="15">
        <v>20.837082852000002</v>
      </c>
      <c r="O179" s="15">
        <v>560.65961004999997</v>
      </c>
      <c r="P179" s="16" t="s">
        <v>17</v>
      </c>
      <c r="Q179" s="39" t="s">
        <v>660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265</v>
      </c>
      <c r="D180" s="17" t="s">
        <v>268</v>
      </c>
      <c r="E180" s="17">
        <v>8</v>
      </c>
      <c r="F180" s="14">
        <v>38.270000000000003</v>
      </c>
      <c r="G180" s="14">
        <v>34.020000000000003</v>
      </c>
      <c r="H180" s="14">
        <v>29.78</v>
      </c>
      <c r="I180" s="14"/>
      <c r="J180" s="14">
        <v>49.16</v>
      </c>
      <c r="K180" s="14">
        <v>57.64</v>
      </c>
      <c r="L180" s="14">
        <v>71.38</v>
      </c>
      <c r="M180" s="14"/>
      <c r="N180" s="14">
        <v>19.485338081999998</v>
      </c>
      <c r="O180" s="33">
        <v>1982.5680904999999</v>
      </c>
      <c r="P180" s="17" t="s">
        <v>17</v>
      </c>
      <c r="Q180" s="40" t="s">
        <v>661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269</v>
      </c>
      <c r="D181" s="16" t="s">
        <v>270</v>
      </c>
      <c r="E181" s="16">
        <v>2</v>
      </c>
      <c r="F181" s="15">
        <v>9.7899999999999991</v>
      </c>
      <c r="G181" s="15">
        <v>8.41</v>
      </c>
      <c r="H181" s="15">
        <v>7.03</v>
      </c>
      <c r="I181" s="14"/>
      <c r="J181" s="15">
        <v>10.029999999999999</v>
      </c>
      <c r="K181" s="15">
        <v>12.78</v>
      </c>
      <c r="L181" s="15">
        <v>17.23</v>
      </c>
      <c r="M181" s="15"/>
      <c r="N181" s="15">
        <v>27.909350356000001</v>
      </c>
      <c r="O181" s="15">
        <v>29.121688364000001</v>
      </c>
      <c r="P181" s="16" t="s">
        <v>14</v>
      </c>
      <c r="Q181" s="39" t="s">
        <v>662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370</v>
      </c>
      <c r="D182" s="17" t="s">
        <v>271</v>
      </c>
      <c r="E182" s="17">
        <v>5</v>
      </c>
      <c r="F182" s="14">
        <v>56.03</v>
      </c>
      <c r="G182" s="14">
        <v>49.37</v>
      </c>
      <c r="H182" s="14">
        <v>42.72</v>
      </c>
      <c r="I182" s="14"/>
      <c r="J182" s="14">
        <v>57.4</v>
      </c>
      <c r="K182" s="14">
        <v>70.7</v>
      </c>
      <c r="L182" s="14">
        <v>92.23</v>
      </c>
      <c r="M182" s="14"/>
      <c r="N182" s="14">
        <v>25.643760998000001</v>
      </c>
      <c r="O182" s="33">
        <v>563.39212026999996</v>
      </c>
      <c r="P182" s="17" t="s">
        <v>14</v>
      </c>
      <c r="Q182" s="40" t="s">
        <v>663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403</v>
      </c>
      <c r="D183" s="16" t="s">
        <v>272</v>
      </c>
      <c r="E183" s="16">
        <v>2</v>
      </c>
      <c r="F183" s="15">
        <v>3.14</v>
      </c>
      <c r="G183" s="15">
        <v>2.75</v>
      </c>
      <c r="H183" s="15">
        <v>2.37</v>
      </c>
      <c r="I183" s="14"/>
      <c r="J183" s="15">
        <v>3.25</v>
      </c>
      <c r="K183" s="15">
        <v>4.01</v>
      </c>
      <c r="L183" s="15">
        <v>5.25</v>
      </c>
      <c r="M183" s="15"/>
      <c r="N183" s="15">
        <v>42.568015946000003</v>
      </c>
      <c r="O183" s="15">
        <v>8.6792205454999998</v>
      </c>
      <c r="P183" s="16" t="s">
        <v>14</v>
      </c>
      <c r="Q183" s="39" t="s">
        <v>664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384</v>
      </c>
      <c r="D184" s="17" t="s">
        <v>273</v>
      </c>
      <c r="E184" s="17">
        <v>5</v>
      </c>
      <c r="F184" s="14">
        <v>13.31</v>
      </c>
      <c r="G184" s="14">
        <v>11.57</v>
      </c>
      <c r="H184" s="14">
        <v>9.83</v>
      </c>
      <c r="I184" s="14"/>
      <c r="J184" s="14">
        <v>13.6</v>
      </c>
      <c r="K184" s="14">
        <v>17.07</v>
      </c>
      <c r="L184" s="14">
        <v>22.69</v>
      </c>
      <c r="M184" s="14"/>
      <c r="N184" s="14">
        <v>52.826507943999999</v>
      </c>
      <c r="O184" s="33">
        <v>17.020409000000001</v>
      </c>
      <c r="P184" s="17" t="s">
        <v>14</v>
      </c>
      <c r="Q184" s="40" t="s">
        <v>665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427</v>
      </c>
      <c r="D185" s="16" t="s">
        <v>274</v>
      </c>
      <c r="E185" s="16">
        <v>2</v>
      </c>
      <c r="F185" s="15">
        <v>7.79</v>
      </c>
      <c r="G185" s="15">
        <v>5.15</v>
      </c>
      <c r="H185" s="15">
        <v>2.5099999999999998</v>
      </c>
      <c r="I185" s="14"/>
      <c r="J185" s="15">
        <v>8.16</v>
      </c>
      <c r="K185" s="15">
        <v>13.43</v>
      </c>
      <c r="L185" s="15">
        <v>21.96</v>
      </c>
      <c r="M185" s="15"/>
      <c r="N185" s="15">
        <v>29.618896475</v>
      </c>
      <c r="O185" s="15">
        <v>45.001191726999998</v>
      </c>
      <c r="P185" s="16" t="s">
        <v>14</v>
      </c>
      <c r="Q185" s="39" t="s">
        <v>666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421</v>
      </c>
      <c r="D186" s="17" t="s">
        <v>275</v>
      </c>
      <c r="E186" s="17">
        <v>10</v>
      </c>
      <c r="F186" s="14">
        <v>51.38</v>
      </c>
      <c r="G186" s="14">
        <v>48.07</v>
      </c>
      <c r="H186" s="14">
        <v>44.76</v>
      </c>
      <c r="I186" s="14"/>
      <c r="J186" s="14">
        <v>55.72</v>
      </c>
      <c r="K186" s="14">
        <v>62.33</v>
      </c>
      <c r="L186" s="14">
        <v>73.05</v>
      </c>
      <c r="M186" s="14"/>
      <c r="N186" s="14">
        <v>75.349761666000006</v>
      </c>
      <c r="O186" s="33">
        <v>67.943872545000005</v>
      </c>
      <c r="P186" s="17" t="s">
        <v>17</v>
      </c>
      <c r="Q186" s="40" t="s">
        <v>667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374</v>
      </c>
      <c r="D187" s="16" t="s">
        <v>276</v>
      </c>
      <c r="E187" s="16">
        <v>2</v>
      </c>
      <c r="F187" s="15">
        <v>3.74</v>
      </c>
      <c r="G187" s="15">
        <v>3.27</v>
      </c>
      <c r="H187" s="15">
        <v>2.81</v>
      </c>
      <c r="I187" s="14"/>
      <c r="J187" s="15">
        <v>3.84</v>
      </c>
      <c r="K187" s="15">
        <v>4.76</v>
      </c>
      <c r="L187" s="15">
        <v>6.26</v>
      </c>
      <c r="M187" s="15"/>
      <c r="N187" s="15">
        <v>50.032065441</v>
      </c>
      <c r="O187" s="15">
        <v>4.1088506364000006</v>
      </c>
      <c r="P187" s="16" t="s">
        <v>14</v>
      </c>
      <c r="Q187" s="39" t="s">
        <v>668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405</v>
      </c>
      <c r="D188" s="17" t="s">
        <v>277</v>
      </c>
      <c r="E188" s="17">
        <v>0</v>
      </c>
      <c r="F188" s="14">
        <v>17.149999999999999</v>
      </c>
      <c r="G188" s="14">
        <v>15.62</v>
      </c>
      <c r="H188" s="14">
        <v>14.09</v>
      </c>
      <c r="I188" s="14"/>
      <c r="J188" s="14">
        <v>17.72</v>
      </c>
      <c r="K188" s="14">
        <v>20.77</v>
      </c>
      <c r="L188" s="14">
        <v>25.71</v>
      </c>
      <c r="M188" s="14"/>
      <c r="N188" s="14">
        <v>35.981578028999998</v>
      </c>
      <c r="O188" s="33">
        <v>8.8633448636000001</v>
      </c>
      <c r="P188" s="17" t="s">
        <v>14</v>
      </c>
      <c r="Q188" s="40" t="s">
        <v>669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670</v>
      </c>
      <c r="D189" s="16" t="s">
        <v>416</v>
      </c>
      <c r="E189" s="16">
        <v>8</v>
      </c>
      <c r="F189" s="15">
        <v>90.88</v>
      </c>
      <c r="G189" s="15">
        <v>73.209999999999994</v>
      </c>
      <c r="H189" s="15">
        <v>55.55</v>
      </c>
      <c r="I189" s="14"/>
      <c r="J189" s="15">
        <v>109.71</v>
      </c>
      <c r="K189" s="15">
        <v>145.03</v>
      </c>
      <c r="L189" s="15">
        <v>202.18</v>
      </c>
      <c r="M189" s="15"/>
      <c r="N189" s="15">
        <v>52.838709907999998</v>
      </c>
      <c r="O189" s="15">
        <v>3.9314986318000003</v>
      </c>
      <c r="P189" s="16" t="s">
        <v>17</v>
      </c>
      <c r="Q189" s="39" t="s">
        <v>671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426</v>
      </c>
      <c r="D190" s="17" t="s">
        <v>278</v>
      </c>
      <c r="E190" s="17">
        <v>6</v>
      </c>
      <c r="F190" s="14">
        <v>1.63</v>
      </c>
      <c r="G190" s="14">
        <v>1.27</v>
      </c>
      <c r="H190" s="14">
        <v>0.91</v>
      </c>
      <c r="I190" s="14"/>
      <c r="J190" s="14">
        <v>2.64</v>
      </c>
      <c r="K190" s="14">
        <v>3.35</v>
      </c>
      <c r="L190" s="14">
        <v>4.5</v>
      </c>
      <c r="M190" s="14"/>
      <c r="N190" s="14">
        <v>58.545309082999999</v>
      </c>
      <c r="O190" s="33">
        <v>7.0476658635999998</v>
      </c>
      <c r="P190" s="17" t="s">
        <v>17</v>
      </c>
      <c r="Q190" s="40" t="s">
        <v>672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465</v>
      </c>
      <c r="D191" s="16" t="s">
        <v>279</v>
      </c>
      <c r="E191" s="16">
        <v>2</v>
      </c>
      <c r="F191" s="15">
        <v>1.27</v>
      </c>
      <c r="G191" s="15">
        <v>0.88</v>
      </c>
      <c r="H191" s="15">
        <v>0.5</v>
      </c>
      <c r="I191" s="14"/>
      <c r="J191" s="15">
        <v>1.34</v>
      </c>
      <c r="K191" s="15">
        <v>2.1</v>
      </c>
      <c r="L191" s="15">
        <v>3.33</v>
      </c>
      <c r="M191" s="15"/>
      <c r="N191" s="15">
        <v>43.640202150999997</v>
      </c>
      <c r="O191" s="15">
        <v>4.6871270909000007</v>
      </c>
      <c r="P191" s="16" t="s">
        <v>14</v>
      </c>
      <c r="Q191" s="39" t="s">
        <v>673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267</v>
      </c>
      <c r="D192" s="17" t="s">
        <v>280</v>
      </c>
      <c r="E192" s="17">
        <v>0</v>
      </c>
      <c r="F192" s="14">
        <v>16.46</v>
      </c>
      <c r="G192" s="14">
        <v>13.22</v>
      </c>
      <c r="H192" s="14">
        <v>9.99</v>
      </c>
      <c r="I192" s="14"/>
      <c r="J192" s="14">
        <v>17.600000000000001</v>
      </c>
      <c r="K192" s="14">
        <v>24.06</v>
      </c>
      <c r="L192" s="14">
        <v>34.53</v>
      </c>
      <c r="M192" s="14"/>
      <c r="N192" s="14">
        <v>27.620954854000001</v>
      </c>
      <c r="O192" s="33">
        <v>224.31936358999999</v>
      </c>
      <c r="P192" s="17" t="s">
        <v>14</v>
      </c>
      <c r="Q192" s="40" t="s">
        <v>674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448</v>
      </c>
      <c r="D193" s="16" t="s">
        <v>281</v>
      </c>
      <c r="E193" s="16">
        <v>0</v>
      </c>
      <c r="F193" s="15">
        <v>0.4</v>
      </c>
      <c r="G193" s="15">
        <v>0.27</v>
      </c>
      <c r="H193" s="15">
        <v>0.15</v>
      </c>
      <c r="I193" s="14"/>
      <c r="J193" s="15">
        <v>0.45</v>
      </c>
      <c r="K193" s="15">
        <v>0.69</v>
      </c>
      <c r="L193" s="15">
        <v>1.0900000000000001</v>
      </c>
      <c r="M193" s="15"/>
      <c r="N193" s="15">
        <v>42.145055419000002</v>
      </c>
      <c r="O193" s="15">
        <v>9.0405519545000015</v>
      </c>
      <c r="P193" s="16" t="s">
        <v>14</v>
      </c>
      <c r="Q193" s="39" t="s">
        <v>675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459</v>
      </c>
      <c r="D194" s="17" t="s">
        <v>282</v>
      </c>
      <c r="E194" s="17">
        <v>0</v>
      </c>
      <c r="F194" s="14">
        <v>4.62</v>
      </c>
      <c r="G194" s="14">
        <v>3.88</v>
      </c>
      <c r="H194" s="14">
        <v>3.14</v>
      </c>
      <c r="I194" s="14"/>
      <c r="J194" s="14">
        <v>4.74</v>
      </c>
      <c r="K194" s="14">
        <v>6.21</v>
      </c>
      <c r="L194" s="14">
        <v>8.6</v>
      </c>
      <c r="M194" s="14"/>
      <c r="N194" s="14">
        <v>23.741798549999999</v>
      </c>
      <c r="O194" s="33">
        <v>13.199781545</v>
      </c>
      <c r="P194" s="17" t="s">
        <v>14</v>
      </c>
      <c r="Q194" s="40" t="s">
        <v>676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677</v>
      </c>
      <c r="D195" s="16" t="s">
        <v>678</v>
      </c>
      <c r="E195" s="16">
        <v>0</v>
      </c>
      <c r="F195" s="15">
        <v>0.48</v>
      </c>
      <c r="G195" s="15">
        <v>-0.02</v>
      </c>
      <c r="H195" s="15">
        <v>-0.52</v>
      </c>
      <c r="I195" s="14"/>
      <c r="J195" s="15">
        <v>0.51</v>
      </c>
      <c r="K195" s="15">
        <v>1.51</v>
      </c>
      <c r="L195" s="15">
        <v>3.14</v>
      </c>
      <c r="M195" s="15"/>
      <c r="N195" s="15">
        <v>40.064700684000002</v>
      </c>
      <c r="O195" s="15">
        <v>1.9282819545000001</v>
      </c>
      <c r="P195" s="16" t="s">
        <v>14</v>
      </c>
      <c r="Q195" s="39" t="s">
        <v>679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483</v>
      </c>
      <c r="D196" s="17" t="s">
        <v>283</v>
      </c>
      <c r="E196" s="17">
        <v>3</v>
      </c>
      <c r="F196" s="14">
        <v>32.659999999999997</v>
      </c>
      <c r="G196" s="14">
        <v>28.68</v>
      </c>
      <c r="H196" s="14">
        <v>24.71</v>
      </c>
      <c r="I196" s="14"/>
      <c r="J196" s="14">
        <v>33.5</v>
      </c>
      <c r="K196" s="14">
        <v>41.44</v>
      </c>
      <c r="L196" s="14">
        <v>54.29</v>
      </c>
      <c r="M196" s="14"/>
      <c r="N196" s="14">
        <v>42.075233892</v>
      </c>
      <c r="O196" s="33">
        <v>273.14707176999997</v>
      </c>
      <c r="P196" s="17" t="s">
        <v>14</v>
      </c>
      <c r="Q196" s="40" t="s">
        <v>680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373</v>
      </c>
      <c r="D197" s="16" t="s">
        <v>284</v>
      </c>
      <c r="E197" s="16">
        <v>3</v>
      </c>
      <c r="F197" s="15">
        <v>8.49</v>
      </c>
      <c r="G197" s="15">
        <v>7.57</v>
      </c>
      <c r="H197" s="15">
        <v>6.66</v>
      </c>
      <c r="I197" s="14"/>
      <c r="J197" s="15">
        <v>8.73</v>
      </c>
      <c r="K197" s="15">
        <v>10.55</v>
      </c>
      <c r="L197" s="15">
        <v>13.52</v>
      </c>
      <c r="M197" s="15"/>
      <c r="N197" s="15">
        <v>38.956495760000003</v>
      </c>
      <c r="O197" s="15">
        <v>11.640746908999999</v>
      </c>
      <c r="P197" s="16" t="s">
        <v>14</v>
      </c>
      <c r="Q197" s="39" t="s">
        <v>681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484</v>
      </c>
      <c r="D198" s="17" t="s">
        <v>485</v>
      </c>
      <c r="E198" s="17">
        <v>2</v>
      </c>
      <c r="F198" s="14">
        <v>100.86</v>
      </c>
      <c r="G198" s="14">
        <v>77.63</v>
      </c>
      <c r="H198" s="14">
        <v>54.41</v>
      </c>
      <c r="I198" s="14"/>
      <c r="J198" s="14">
        <v>110.39</v>
      </c>
      <c r="K198" s="14">
        <v>156.83000000000001</v>
      </c>
      <c r="L198" s="14">
        <v>231.98</v>
      </c>
      <c r="M198" s="14"/>
      <c r="N198" s="14">
        <v>49.509697039000002</v>
      </c>
      <c r="O198" s="33">
        <v>1.8061713423000001</v>
      </c>
      <c r="P198" s="17" t="s">
        <v>14</v>
      </c>
      <c r="Q198" s="40" t="s">
        <v>682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434</v>
      </c>
      <c r="D199" s="16" t="s">
        <v>435</v>
      </c>
      <c r="E199" s="16">
        <v>8</v>
      </c>
      <c r="F199" s="15">
        <v>6.16</v>
      </c>
      <c r="G199" s="15">
        <v>5.45</v>
      </c>
      <c r="H199" s="15">
        <v>4.74</v>
      </c>
      <c r="I199" s="14"/>
      <c r="J199" s="15">
        <v>8.26</v>
      </c>
      <c r="K199" s="15">
        <v>9.67</v>
      </c>
      <c r="L199" s="15">
        <v>11.96</v>
      </c>
      <c r="M199" s="15"/>
      <c r="N199" s="15">
        <v>37.473147132000001</v>
      </c>
      <c r="O199" s="15">
        <v>1.0685586364000002</v>
      </c>
      <c r="P199" s="16" t="s">
        <v>17</v>
      </c>
      <c r="Q199" s="39" t="s">
        <v>683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376</v>
      </c>
      <c r="D200" s="17" t="s">
        <v>285</v>
      </c>
      <c r="E200" s="17">
        <v>0</v>
      </c>
      <c r="F200" s="14">
        <v>12.32</v>
      </c>
      <c r="G200" s="14">
        <v>10.78</v>
      </c>
      <c r="H200" s="14">
        <v>9.25</v>
      </c>
      <c r="I200" s="14"/>
      <c r="J200" s="14">
        <v>12.65</v>
      </c>
      <c r="K200" s="14">
        <v>15.71</v>
      </c>
      <c r="L200" s="14">
        <v>20.67</v>
      </c>
      <c r="M200" s="14"/>
      <c r="N200" s="14">
        <v>17.393171538000001</v>
      </c>
      <c r="O200" s="33">
        <v>170.87512058999999</v>
      </c>
      <c r="P200" s="17" t="s">
        <v>14</v>
      </c>
      <c r="Q200" s="40" t="s">
        <v>684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286</v>
      </c>
      <c r="D201" s="16" t="s">
        <v>287</v>
      </c>
      <c r="E201" s="16">
        <v>0</v>
      </c>
      <c r="F201" s="15">
        <v>26.81</v>
      </c>
      <c r="G201" s="15">
        <v>24.15</v>
      </c>
      <c r="H201" s="15">
        <v>21.49</v>
      </c>
      <c r="I201" s="14"/>
      <c r="J201" s="15">
        <v>27.63</v>
      </c>
      <c r="K201" s="15">
        <v>32.94</v>
      </c>
      <c r="L201" s="15">
        <v>41.55</v>
      </c>
      <c r="M201" s="15"/>
      <c r="N201" s="15">
        <v>31.564911180999999</v>
      </c>
      <c r="O201" s="15">
        <v>419.00967990999999</v>
      </c>
      <c r="P201" s="16" t="s">
        <v>14</v>
      </c>
      <c r="Q201" s="39" t="s">
        <v>685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486</v>
      </c>
      <c r="D202" s="17" t="s">
        <v>487</v>
      </c>
      <c r="E202" s="17">
        <v>8</v>
      </c>
      <c r="F202" s="14">
        <v>35.86</v>
      </c>
      <c r="G202" s="14">
        <v>31.88</v>
      </c>
      <c r="H202" s="14">
        <v>27.91</v>
      </c>
      <c r="I202" s="14"/>
      <c r="J202" s="14">
        <v>48.7</v>
      </c>
      <c r="K202" s="14">
        <v>56.64</v>
      </c>
      <c r="L202" s="14">
        <v>69.489999999999995</v>
      </c>
      <c r="M202" s="14"/>
      <c r="N202" s="14">
        <v>26.479778540000002</v>
      </c>
      <c r="O202" s="33">
        <v>1.2593855094999999</v>
      </c>
      <c r="P202" s="17" t="s">
        <v>17</v>
      </c>
      <c r="Q202" s="40" t="s">
        <v>686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288</v>
      </c>
      <c r="D203" s="16" t="s">
        <v>289</v>
      </c>
      <c r="E203" s="16">
        <v>0</v>
      </c>
      <c r="F203" s="15">
        <v>7.17</v>
      </c>
      <c r="G203" s="15">
        <v>6.53</v>
      </c>
      <c r="H203" s="15">
        <v>5.89</v>
      </c>
      <c r="I203" s="14"/>
      <c r="J203" s="15">
        <v>7.28</v>
      </c>
      <c r="K203" s="15">
        <v>8.5500000000000007</v>
      </c>
      <c r="L203" s="15">
        <v>10.62</v>
      </c>
      <c r="M203" s="15"/>
      <c r="N203" s="15">
        <v>42.856406786999997</v>
      </c>
      <c r="O203" s="15">
        <v>7.7442628182000002</v>
      </c>
      <c r="P203" s="16" t="s">
        <v>14</v>
      </c>
      <c r="Q203" s="39" t="s">
        <v>687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288</v>
      </c>
      <c r="D204" s="17" t="s">
        <v>290</v>
      </c>
      <c r="E204" s="17">
        <v>5</v>
      </c>
      <c r="F204" s="14">
        <v>37.33</v>
      </c>
      <c r="G204" s="14">
        <v>33.65</v>
      </c>
      <c r="H204" s="14">
        <v>29.98</v>
      </c>
      <c r="I204" s="14"/>
      <c r="J204" s="14">
        <v>47.99</v>
      </c>
      <c r="K204" s="14">
        <v>55.33</v>
      </c>
      <c r="L204" s="14">
        <v>67.22</v>
      </c>
      <c r="M204" s="14"/>
      <c r="N204" s="14">
        <v>46.582009487000001</v>
      </c>
      <c r="O204" s="33">
        <v>50.869531863999995</v>
      </c>
      <c r="P204" s="17" t="s">
        <v>17</v>
      </c>
      <c r="Q204" s="40" t="s">
        <v>688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291</v>
      </c>
      <c r="D205" s="16" t="s">
        <v>689</v>
      </c>
      <c r="E205" s="16">
        <v>0</v>
      </c>
      <c r="F205" s="15">
        <v>13.83</v>
      </c>
      <c r="G205" s="15">
        <v>12.47</v>
      </c>
      <c r="H205" s="15">
        <v>11.11</v>
      </c>
      <c r="I205" s="14"/>
      <c r="J205" s="15">
        <v>14.04</v>
      </c>
      <c r="K205" s="15">
        <v>16.75</v>
      </c>
      <c r="L205" s="15">
        <v>21.15</v>
      </c>
      <c r="M205" s="15"/>
      <c r="N205" s="15">
        <v>40.627811799</v>
      </c>
      <c r="O205" s="15">
        <v>1.2821819091</v>
      </c>
      <c r="P205" s="16" t="s">
        <v>14</v>
      </c>
      <c r="Q205" s="39" t="s">
        <v>690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291</v>
      </c>
      <c r="D206" s="17" t="s">
        <v>292</v>
      </c>
      <c r="E206" s="17">
        <v>0</v>
      </c>
      <c r="F206" s="14">
        <v>26.64</v>
      </c>
      <c r="G206" s="14">
        <v>23.63</v>
      </c>
      <c r="H206" s="14">
        <v>20.62</v>
      </c>
      <c r="I206" s="14"/>
      <c r="J206" s="14">
        <v>27.2</v>
      </c>
      <c r="K206" s="14">
        <v>33.21</v>
      </c>
      <c r="L206" s="14">
        <v>42.95</v>
      </c>
      <c r="M206" s="14"/>
      <c r="N206" s="14">
        <v>34.734295861</v>
      </c>
      <c r="O206" s="33">
        <v>77.777470318000013</v>
      </c>
      <c r="P206" s="17" t="s">
        <v>14</v>
      </c>
      <c r="Q206" s="40" t="s">
        <v>691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293</v>
      </c>
      <c r="D207" s="16" t="s">
        <v>294</v>
      </c>
      <c r="E207" s="16">
        <v>0</v>
      </c>
      <c r="F207" s="15">
        <v>14.51</v>
      </c>
      <c r="G207" s="15">
        <v>12.28</v>
      </c>
      <c r="H207" s="15">
        <v>10.06</v>
      </c>
      <c r="I207" s="14"/>
      <c r="J207" s="15">
        <v>15.18</v>
      </c>
      <c r="K207" s="15">
        <v>19.62</v>
      </c>
      <c r="L207" s="15">
        <v>26.81</v>
      </c>
      <c r="M207" s="15"/>
      <c r="N207" s="15">
        <v>21.460659796000002</v>
      </c>
      <c r="O207" s="15">
        <v>39.445662408999993</v>
      </c>
      <c r="P207" s="16" t="s">
        <v>14</v>
      </c>
      <c r="Q207" s="39" t="s">
        <v>692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295</v>
      </c>
      <c r="D208" s="17" t="s">
        <v>296</v>
      </c>
      <c r="E208" s="17">
        <v>0</v>
      </c>
      <c r="F208" s="14">
        <v>4.7300000000000004</v>
      </c>
      <c r="G208" s="14">
        <v>4.4400000000000004</v>
      </c>
      <c r="H208" s="14">
        <v>4.1500000000000004</v>
      </c>
      <c r="I208" s="14"/>
      <c r="J208" s="14">
        <v>4.83</v>
      </c>
      <c r="K208" s="14">
        <v>5.4</v>
      </c>
      <c r="L208" s="14">
        <v>6.34</v>
      </c>
      <c r="M208" s="14"/>
      <c r="N208" s="14">
        <v>40.058913806</v>
      </c>
      <c r="O208" s="33">
        <v>2.6788592272999998</v>
      </c>
      <c r="P208" s="17" t="s">
        <v>14</v>
      </c>
      <c r="Q208" s="40" t="s">
        <v>693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460</v>
      </c>
      <c r="D209" s="16" t="s">
        <v>461</v>
      </c>
      <c r="E209" s="16">
        <v>9</v>
      </c>
      <c r="F209" s="15">
        <v>5443.62</v>
      </c>
      <c r="G209" s="15">
        <v>4168.32</v>
      </c>
      <c r="H209" s="15">
        <v>2893.02</v>
      </c>
      <c r="I209" s="14"/>
      <c r="J209" s="15">
        <v>5907.72</v>
      </c>
      <c r="K209" s="15">
        <v>8458.31</v>
      </c>
      <c r="L209" s="15">
        <v>12585.49</v>
      </c>
      <c r="M209" s="15"/>
      <c r="N209" s="15">
        <v>80.200578097999994</v>
      </c>
      <c r="O209" s="15">
        <v>2.5511265031999999</v>
      </c>
      <c r="P209" s="16" t="s">
        <v>17</v>
      </c>
      <c r="Q209" s="39" t="s">
        <v>694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297</v>
      </c>
      <c r="D210" s="17" t="s">
        <v>298</v>
      </c>
      <c r="E210" s="17">
        <v>6</v>
      </c>
      <c r="F210" s="14">
        <v>10.61</v>
      </c>
      <c r="G210" s="14">
        <v>9.17</v>
      </c>
      <c r="H210" s="14">
        <v>7.74</v>
      </c>
      <c r="I210" s="14"/>
      <c r="J210" s="14">
        <v>11.31</v>
      </c>
      <c r="K210" s="14">
        <v>14.17</v>
      </c>
      <c r="L210" s="14">
        <v>18.79</v>
      </c>
      <c r="M210" s="14"/>
      <c r="N210" s="14">
        <v>43.539086656000002</v>
      </c>
      <c r="O210" s="33">
        <v>8.5632976817999999</v>
      </c>
      <c r="P210" s="17" t="s">
        <v>14</v>
      </c>
      <c r="Q210" s="40" t="s">
        <v>695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466</v>
      </c>
      <c r="D211" s="16" t="s">
        <v>467</v>
      </c>
      <c r="E211" s="16">
        <v>2</v>
      </c>
      <c r="F211" s="15">
        <v>9.5500000000000007</v>
      </c>
      <c r="G211" s="15">
        <v>7.74</v>
      </c>
      <c r="H211" s="15">
        <v>5.93</v>
      </c>
      <c r="I211" s="14"/>
      <c r="J211" s="15">
        <v>9.9499999999999993</v>
      </c>
      <c r="K211" s="15">
        <v>13.56</v>
      </c>
      <c r="L211" s="15">
        <v>19.41</v>
      </c>
      <c r="M211" s="15"/>
      <c r="N211" s="15">
        <v>38.603136986000003</v>
      </c>
      <c r="O211" s="15">
        <v>2.1761095344999997</v>
      </c>
      <c r="P211" s="16" t="s">
        <v>14</v>
      </c>
      <c r="Q211" s="39" t="s">
        <v>696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299</v>
      </c>
      <c r="D212" s="17" t="s">
        <v>300</v>
      </c>
      <c r="E212" s="17">
        <v>8</v>
      </c>
      <c r="F212" s="14">
        <v>5.63</v>
      </c>
      <c r="G212" s="14">
        <v>4.6399999999999997</v>
      </c>
      <c r="H212" s="14">
        <v>3.65</v>
      </c>
      <c r="I212" s="14"/>
      <c r="J212" s="14">
        <v>8.83</v>
      </c>
      <c r="K212" s="14">
        <v>10.8</v>
      </c>
      <c r="L212" s="14">
        <v>14</v>
      </c>
      <c r="M212" s="14"/>
      <c r="N212" s="14">
        <v>31.45043137</v>
      </c>
      <c r="O212" s="33">
        <v>107.95857777000001</v>
      </c>
      <c r="P212" s="17" t="s">
        <v>17</v>
      </c>
      <c r="Q212" s="40" t="s">
        <v>697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698</v>
      </c>
      <c r="D213" s="16" t="s">
        <v>699</v>
      </c>
      <c r="E213" s="16">
        <v>3</v>
      </c>
      <c r="F213" s="15">
        <v>23.4</v>
      </c>
      <c r="G213" s="15">
        <v>15.91</v>
      </c>
      <c r="H213" s="15">
        <v>8.43</v>
      </c>
      <c r="I213" s="14"/>
      <c r="J213" s="15">
        <v>24.6</v>
      </c>
      <c r="K213" s="15">
        <v>39.56</v>
      </c>
      <c r="L213" s="15">
        <v>63.78</v>
      </c>
      <c r="M213" s="15"/>
      <c r="N213" s="15">
        <v>40.753143068999997</v>
      </c>
      <c r="O213" s="15">
        <v>1.2020958700000002</v>
      </c>
      <c r="P213" s="16" t="s">
        <v>14</v>
      </c>
      <c r="Q213" s="39" t="s">
        <v>700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301</v>
      </c>
      <c r="D214" s="17" t="s">
        <v>302</v>
      </c>
      <c r="E214" s="17">
        <v>8</v>
      </c>
      <c r="F214" s="14">
        <v>7.62</v>
      </c>
      <c r="G214" s="14">
        <v>5.65</v>
      </c>
      <c r="H214" s="14">
        <v>3.69</v>
      </c>
      <c r="I214" s="14"/>
      <c r="J214" s="14">
        <v>13.96</v>
      </c>
      <c r="K214" s="14">
        <v>17.88</v>
      </c>
      <c r="L214" s="14">
        <v>24.22</v>
      </c>
      <c r="M214" s="14"/>
      <c r="N214" s="14">
        <v>26.919807126999999</v>
      </c>
      <c r="O214" s="33">
        <v>22.530531136</v>
      </c>
      <c r="P214" s="17" t="s">
        <v>17</v>
      </c>
      <c r="Q214" s="40" t="s">
        <v>701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303</v>
      </c>
      <c r="D215" s="16" t="s">
        <v>304</v>
      </c>
      <c r="E215" s="16">
        <v>0</v>
      </c>
      <c r="F215" s="15">
        <v>13.54</v>
      </c>
      <c r="G215" s="15">
        <v>11.7</v>
      </c>
      <c r="H215" s="15">
        <v>9.86</v>
      </c>
      <c r="I215" s="14"/>
      <c r="J215" s="15">
        <v>13.79</v>
      </c>
      <c r="K215" s="15">
        <v>17.46</v>
      </c>
      <c r="L215" s="15">
        <v>23.4</v>
      </c>
      <c r="M215" s="15"/>
      <c r="N215" s="15">
        <v>14.691903744999999</v>
      </c>
      <c r="O215" s="15">
        <v>45.673841455000002</v>
      </c>
      <c r="P215" s="16" t="s">
        <v>14</v>
      </c>
      <c r="Q215" s="39" t="s">
        <v>702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305</v>
      </c>
      <c r="D216" s="17" t="s">
        <v>306</v>
      </c>
      <c r="E216" s="17">
        <v>9</v>
      </c>
      <c r="F216" s="14">
        <v>18.670000000000002</v>
      </c>
      <c r="G216" s="14">
        <v>17.190000000000001</v>
      </c>
      <c r="H216" s="14">
        <v>15.71</v>
      </c>
      <c r="I216" s="14"/>
      <c r="J216" s="14">
        <v>21.34</v>
      </c>
      <c r="K216" s="14">
        <v>24.29</v>
      </c>
      <c r="L216" s="14">
        <v>29.08</v>
      </c>
      <c r="M216" s="14"/>
      <c r="N216" s="14">
        <v>54.385724248999999</v>
      </c>
      <c r="O216" s="33">
        <v>99.887765408999996</v>
      </c>
      <c r="P216" s="17" t="s">
        <v>17</v>
      </c>
      <c r="Q216" s="40" t="s">
        <v>703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307</v>
      </c>
      <c r="D217" s="16" t="s">
        <v>308</v>
      </c>
      <c r="E217" s="16">
        <v>1</v>
      </c>
      <c r="F217" s="15">
        <v>54.5</v>
      </c>
      <c r="G217" s="15">
        <v>44.09</v>
      </c>
      <c r="H217" s="15">
        <v>33.68</v>
      </c>
      <c r="I217" s="14"/>
      <c r="J217" s="15">
        <v>56.38</v>
      </c>
      <c r="K217" s="15">
        <v>77.19</v>
      </c>
      <c r="L217" s="15">
        <v>110.88</v>
      </c>
      <c r="M217" s="15"/>
      <c r="N217" s="15">
        <v>43.952766621000002</v>
      </c>
      <c r="O217" s="15">
        <v>7.3603858767999997</v>
      </c>
      <c r="P217" s="16" t="s">
        <v>14</v>
      </c>
      <c r="Q217" s="39" t="s">
        <v>704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397</v>
      </c>
      <c r="D218" s="17" t="s">
        <v>309</v>
      </c>
      <c r="E218" s="17">
        <v>0</v>
      </c>
      <c r="F218" s="14">
        <v>7.98</v>
      </c>
      <c r="G218" s="14">
        <v>6.18</v>
      </c>
      <c r="H218" s="14">
        <v>4.3899999999999997</v>
      </c>
      <c r="I218" s="14"/>
      <c r="J218" s="14">
        <v>8.7200000000000006</v>
      </c>
      <c r="K218" s="14">
        <v>12.3</v>
      </c>
      <c r="L218" s="14">
        <v>18.100000000000001</v>
      </c>
      <c r="M218" s="14"/>
      <c r="N218" s="14">
        <v>31.436366217</v>
      </c>
      <c r="O218" s="33">
        <v>28.141538745999998</v>
      </c>
      <c r="P218" s="17" t="s">
        <v>14</v>
      </c>
      <c r="Q218" s="40" t="s">
        <v>705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310</v>
      </c>
      <c r="D219" s="16" t="s">
        <v>311</v>
      </c>
      <c r="E219" s="16">
        <v>9</v>
      </c>
      <c r="F219" s="15">
        <v>42.1</v>
      </c>
      <c r="G219" s="15">
        <v>36.08</v>
      </c>
      <c r="H219" s="15">
        <v>30.06</v>
      </c>
      <c r="I219" s="14"/>
      <c r="J219" s="15">
        <v>59.64</v>
      </c>
      <c r="K219" s="15">
        <v>71.67</v>
      </c>
      <c r="L219" s="15">
        <v>91.14</v>
      </c>
      <c r="M219" s="15"/>
      <c r="N219" s="15">
        <v>52.563798222999999</v>
      </c>
      <c r="O219" s="15">
        <v>253.41437218000002</v>
      </c>
      <c r="P219" s="16" t="s">
        <v>17</v>
      </c>
      <c r="Q219" s="39" t="s">
        <v>706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449</v>
      </c>
      <c r="D220" s="17" t="s">
        <v>450</v>
      </c>
      <c r="E220" s="17">
        <v>7</v>
      </c>
      <c r="F220" s="14">
        <v>3.64</v>
      </c>
      <c r="G220" s="14">
        <v>3.18</v>
      </c>
      <c r="H220" s="14">
        <v>2.72</v>
      </c>
      <c r="I220" s="14"/>
      <c r="J220" s="14">
        <v>4.93</v>
      </c>
      <c r="K220" s="14">
        <v>5.84</v>
      </c>
      <c r="L220" s="14">
        <v>7.32</v>
      </c>
      <c r="M220" s="14"/>
      <c r="N220" s="14">
        <v>65.471807396000003</v>
      </c>
      <c r="O220" s="33">
        <v>1.4530399545000001</v>
      </c>
      <c r="P220" s="17" t="s">
        <v>17</v>
      </c>
      <c r="Q220" s="40" t="s">
        <v>707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312</v>
      </c>
      <c r="D221" s="16" t="s">
        <v>451</v>
      </c>
      <c r="E221" s="16">
        <v>9</v>
      </c>
      <c r="F221" s="15">
        <v>12.87</v>
      </c>
      <c r="G221" s="15">
        <v>12.23</v>
      </c>
      <c r="H221" s="15">
        <v>11.6</v>
      </c>
      <c r="I221" s="14"/>
      <c r="J221" s="15">
        <v>14.6</v>
      </c>
      <c r="K221" s="15">
        <v>15.86</v>
      </c>
      <c r="L221" s="15">
        <v>17.91</v>
      </c>
      <c r="M221" s="15"/>
      <c r="N221" s="15">
        <v>52.885718564999998</v>
      </c>
      <c r="O221" s="15">
        <v>1.2820720455000001</v>
      </c>
      <c r="P221" s="16" t="s">
        <v>17</v>
      </c>
      <c r="Q221" s="39" t="s">
        <v>708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312</v>
      </c>
      <c r="D222" s="17" t="s">
        <v>313</v>
      </c>
      <c r="E222" s="17">
        <v>8</v>
      </c>
      <c r="F222" s="14">
        <v>12.99</v>
      </c>
      <c r="G222" s="14">
        <v>12.3</v>
      </c>
      <c r="H222" s="14">
        <v>11.61</v>
      </c>
      <c r="I222" s="14"/>
      <c r="J222" s="14">
        <v>14.95</v>
      </c>
      <c r="K222" s="14">
        <v>16.32</v>
      </c>
      <c r="L222" s="14">
        <v>18.53</v>
      </c>
      <c r="M222" s="14"/>
      <c r="N222" s="14">
        <v>55.154534879000003</v>
      </c>
      <c r="O222" s="33">
        <v>2.2516919090999998</v>
      </c>
      <c r="P222" s="17" t="s">
        <v>17</v>
      </c>
      <c r="Q222" s="40" t="s">
        <v>709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312</v>
      </c>
      <c r="D223" s="16" t="s">
        <v>314</v>
      </c>
      <c r="E223" s="16">
        <v>9</v>
      </c>
      <c r="F223" s="15">
        <v>38.770000000000003</v>
      </c>
      <c r="G223" s="15">
        <v>36.729999999999997</v>
      </c>
      <c r="H223" s="15">
        <v>34.69</v>
      </c>
      <c r="I223" s="14"/>
      <c r="J223" s="15">
        <v>44.51</v>
      </c>
      <c r="K223" s="15">
        <v>48.58</v>
      </c>
      <c r="L223" s="15">
        <v>55.18</v>
      </c>
      <c r="M223" s="15"/>
      <c r="N223" s="15">
        <v>52.573534459999998</v>
      </c>
      <c r="O223" s="15">
        <v>58.305050863999995</v>
      </c>
      <c r="P223" s="16" t="s">
        <v>17</v>
      </c>
      <c r="Q223" s="39" t="s">
        <v>710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315</v>
      </c>
      <c r="D224" s="17" t="s">
        <v>316</v>
      </c>
      <c r="E224" s="17">
        <v>8</v>
      </c>
      <c r="F224" s="14">
        <v>273.55</v>
      </c>
      <c r="G224" s="14">
        <v>249.75</v>
      </c>
      <c r="H224" s="14">
        <v>225.95</v>
      </c>
      <c r="I224" s="14"/>
      <c r="J224" s="14">
        <v>282.95999999999998</v>
      </c>
      <c r="K224" s="14">
        <v>330.55</v>
      </c>
      <c r="L224" s="14">
        <v>407.56</v>
      </c>
      <c r="M224" s="14"/>
      <c r="N224" s="14">
        <v>61.224386885000001</v>
      </c>
      <c r="O224" s="33">
        <v>21.517460119999999</v>
      </c>
      <c r="P224" s="17" t="s">
        <v>17</v>
      </c>
      <c r="Q224" s="40" t="s">
        <v>711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488</v>
      </c>
      <c r="D225" s="16" t="s">
        <v>489</v>
      </c>
      <c r="E225" s="16">
        <v>7</v>
      </c>
      <c r="F225" s="15">
        <v>4.55</v>
      </c>
      <c r="G225" s="15">
        <v>3.93</v>
      </c>
      <c r="H225" s="15">
        <v>3.31</v>
      </c>
      <c r="I225" s="14"/>
      <c r="J225" s="15">
        <v>6.06</v>
      </c>
      <c r="K225" s="15">
        <v>7.29</v>
      </c>
      <c r="L225" s="15">
        <v>9.3000000000000007</v>
      </c>
      <c r="M225" s="15"/>
      <c r="N225" s="15">
        <v>65.792981107000003</v>
      </c>
      <c r="O225" s="15">
        <v>1.9856695455</v>
      </c>
      <c r="P225" s="16" t="s">
        <v>17</v>
      </c>
      <c r="Q225" s="39" t="s">
        <v>712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317</v>
      </c>
      <c r="D226" s="17" t="s">
        <v>318</v>
      </c>
      <c r="E226" s="17">
        <v>0</v>
      </c>
      <c r="F226" s="14">
        <v>30.21</v>
      </c>
      <c r="G226" s="14">
        <v>25.9</v>
      </c>
      <c r="H226" s="14">
        <v>21.59</v>
      </c>
      <c r="I226" s="14"/>
      <c r="J226" s="14">
        <v>31.06</v>
      </c>
      <c r="K226" s="14">
        <v>39.67</v>
      </c>
      <c r="L226" s="14">
        <v>53.61</v>
      </c>
      <c r="M226" s="14"/>
      <c r="N226" s="14">
        <v>37.839269018000003</v>
      </c>
      <c r="O226" s="33">
        <v>5.5628111363999997</v>
      </c>
      <c r="P226" s="17" t="s">
        <v>14</v>
      </c>
      <c r="Q226" s="40" t="s">
        <v>713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319</v>
      </c>
      <c r="D227" s="16" t="s">
        <v>320</v>
      </c>
      <c r="E227" s="16">
        <v>0</v>
      </c>
      <c r="F227" s="15">
        <v>32.68</v>
      </c>
      <c r="G227" s="15">
        <v>29.95</v>
      </c>
      <c r="H227" s="15">
        <v>27.23</v>
      </c>
      <c r="I227" s="14"/>
      <c r="J227" s="15">
        <v>33.24</v>
      </c>
      <c r="K227" s="15">
        <v>38.68</v>
      </c>
      <c r="L227" s="15">
        <v>47.49</v>
      </c>
      <c r="M227" s="15"/>
      <c r="N227" s="15">
        <v>37.524865054000003</v>
      </c>
      <c r="O227" s="15">
        <v>160.79284923</v>
      </c>
      <c r="P227" s="16" t="s">
        <v>14</v>
      </c>
      <c r="Q227" s="39" t="s">
        <v>714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321</v>
      </c>
      <c r="D228" s="17" t="s">
        <v>322</v>
      </c>
      <c r="E228" s="17">
        <v>9</v>
      </c>
      <c r="F228" s="14">
        <v>32.75</v>
      </c>
      <c r="G228" s="14">
        <v>29.93</v>
      </c>
      <c r="H228" s="14">
        <v>27.11</v>
      </c>
      <c r="I228" s="14"/>
      <c r="J228" s="14">
        <v>36.049999999999997</v>
      </c>
      <c r="K228" s="14">
        <v>41.68</v>
      </c>
      <c r="L228" s="14">
        <v>50.8</v>
      </c>
      <c r="M228" s="14"/>
      <c r="N228" s="14">
        <v>58.482558742999998</v>
      </c>
      <c r="O228" s="33">
        <v>89.136183500000001</v>
      </c>
      <c r="P228" s="17" t="s">
        <v>17</v>
      </c>
      <c r="Q228" s="40" t="s">
        <v>715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323</v>
      </c>
      <c r="D229" s="16" t="s">
        <v>324</v>
      </c>
      <c r="E229" s="16">
        <v>3</v>
      </c>
      <c r="F229" s="15">
        <v>62.01</v>
      </c>
      <c r="G229" s="15">
        <v>56.79</v>
      </c>
      <c r="H229" s="15">
        <v>51.57</v>
      </c>
      <c r="I229" s="14"/>
      <c r="J229" s="15">
        <v>64.989999999999995</v>
      </c>
      <c r="K229" s="15">
        <v>75.42</v>
      </c>
      <c r="L229" s="15">
        <v>92.31</v>
      </c>
      <c r="M229" s="15"/>
      <c r="N229" s="15">
        <v>49.464172498000003</v>
      </c>
      <c r="O229" s="15">
        <v>58.369920415000003</v>
      </c>
      <c r="P229" s="16" t="s">
        <v>14</v>
      </c>
      <c r="Q229" s="39" t="s">
        <v>716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436</v>
      </c>
      <c r="D230" s="17" t="s">
        <v>437</v>
      </c>
      <c r="E230" s="17">
        <v>10</v>
      </c>
      <c r="F230" s="14">
        <v>187.91</v>
      </c>
      <c r="G230" s="14">
        <v>170.28</v>
      </c>
      <c r="H230" s="14">
        <v>152.65</v>
      </c>
      <c r="I230" s="14"/>
      <c r="J230" s="14">
        <v>192.65</v>
      </c>
      <c r="K230" s="14">
        <v>227.9</v>
      </c>
      <c r="L230" s="14">
        <v>284.95999999999998</v>
      </c>
      <c r="M230" s="14"/>
      <c r="N230" s="14">
        <v>68.032827351999998</v>
      </c>
      <c r="O230" s="33">
        <v>4.9757610895999997</v>
      </c>
      <c r="P230" s="17" t="s">
        <v>17</v>
      </c>
      <c r="Q230" s="40" t="s">
        <v>717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325</v>
      </c>
      <c r="D231" s="16" t="s">
        <v>326</v>
      </c>
      <c r="E231" s="16">
        <v>2</v>
      </c>
      <c r="F231" s="15">
        <v>21.24</v>
      </c>
      <c r="G231" s="15">
        <v>19.04</v>
      </c>
      <c r="H231" s="15">
        <v>16.850000000000001</v>
      </c>
      <c r="I231" s="14"/>
      <c r="J231" s="15">
        <v>21.78</v>
      </c>
      <c r="K231" s="15">
        <v>26.16</v>
      </c>
      <c r="L231" s="15">
        <v>33.26</v>
      </c>
      <c r="M231" s="15"/>
      <c r="N231" s="15">
        <v>31.037330230999999</v>
      </c>
      <c r="O231" s="15">
        <v>118.02323663</v>
      </c>
      <c r="P231" s="16" t="s">
        <v>14</v>
      </c>
      <c r="Q231" s="39" t="s">
        <v>718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327</v>
      </c>
      <c r="D232" s="17" t="s">
        <v>328</v>
      </c>
      <c r="E232" s="17">
        <v>7</v>
      </c>
      <c r="F232" s="14">
        <v>27.93</v>
      </c>
      <c r="G232" s="14">
        <v>24.46</v>
      </c>
      <c r="H232" s="14">
        <v>20.99</v>
      </c>
      <c r="I232" s="14"/>
      <c r="J232" s="14">
        <v>39.049999999999997</v>
      </c>
      <c r="K232" s="14">
        <v>45.98</v>
      </c>
      <c r="L232" s="14">
        <v>57.2</v>
      </c>
      <c r="M232" s="14"/>
      <c r="N232" s="14">
        <v>29.691564539000002</v>
      </c>
      <c r="O232" s="33">
        <v>369.14753058999997</v>
      </c>
      <c r="P232" s="17" t="s">
        <v>17</v>
      </c>
      <c r="Q232" s="40" t="s">
        <v>719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329</v>
      </c>
      <c r="D233" s="16" t="s">
        <v>330</v>
      </c>
      <c r="E233" s="16">
        <v>0</v>
      </c>
      <c r="F233" s="15">
        <v>14.47</v>
      </c>
      <c r="G233" s="15">
        <v>13.31</v>
      </c>
      <c r="H233" s="15">
        <v>12.16</v>
      </c>
      <c r="I233" s="14"/>
      <c r="J233" s="15">
        <v>15.05</v>
      </c>
      <c r="K233" s="15">
        <v>17.350000000000001</v>
      </c>
      <c r="L233" s="15">
        <v>21.08</v>
      </c>
      <c r="M233" s="15"/>
      <c r="N233" s="15">
        <v>39.159296748999999</v>
      </c>
      <c r="O233" s="15">
        <v>11.446447863</v>
      </c>
      <c r="P233" s="16" t="s">
        <v>14</v>
      </c>
      <c r="Q233" s="39" t="s">
        <v>720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468</v>
      </c>
      <c r="D234" s="17" t="s">
        <v>469</v>
      </c>
      <c r="E234" s="17">
        <v>0</v>
      </c>
      <c r="F234" s="14">
        <v>3.9</v>
      </c>
      <c r="G234" s="14">
        <v>2.72</v>
      </c>
      <c r="H234" s="14">
        <v>1.55</v>
      </c>
      <c r="I234" s="14"/>
      <c r="J234" s="14">
        <v>3.97</v>
      </c>
      <c r="K234" s="14">
        <v>6.31</v>
      </c>
      <c r="L234" s="14">
        <v>10.1</v>
      </c>
      <c r="M234" s="14"/>
      <c r="N234" s="14">
        <v>33.037569507999997</v>
      </c>
      <c r="O234" s="33">
        <v>1.4231218182000001</v>
      </c>
      <c r="P234" s="17" t="s">
        <v>14</v>
      </c>
      <c r="Q234" s="40" t="s">
        <v>721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331</v>
      </c>
      <c r="D235" s="16" t="s">
        <v>332</v>
      </c>
      <c r="E235" s="16">
        <v>10</v>
      </c>
      <c r="F235" s="15">
        <v>13.36</v>
      </c>
      <c r="G235" s="15">
        <v>11.67</v>
      </c>
      <c r="H235" s="15">
        <v>9.99</v>
      </c>
      <c r="I235" s="14"/>
      <c r="J235" s="15">
        <v>16.03</v>
      </c>
      <c r="K235" s="15">
        <v>19.39</v>
      </c>
      <c r="L235" s="15">
        <v>24.83</v>
      </c>
      <c r="M235" s="15"/>
      <c r="N235" s="15">
        <v>55.491930998999997</v>
      </c>
      <c r="O235" s="15">
        <v>11.361027636000001</v>
      </c>
      <c r="P235" s="16" t="s">
        <v>17</v>
      </c>
      <c r="Q235" s="39" t="s">
        <v>722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333</v>
      </c>
      <c r="D236" s="17" t="s">
        <v>334</v>
      </c>
      <c r="E236" s="17">
        <v>5</v>
      </c>
      <c r="F236" s="14">
        <v>24.52</v>
      </c>
      <c r="G236" s="14">
        <v>22.26</v>
      </c>
      <c r="H236" s="14">
        <v>20</v>
      </c>
      <c r="I236" s="14"/>
      <c r="J236" s="14">
        <v>24.88</v>
      </c>
      <c r="K236" s="14">
        <v>29.39</v>
      </c>
      <c r="L236" s="14">
        <v>36.69</v>
      </c>
      <c r="M236" s="14"/>
      <c r="N236" s="14">
        <v>40.061253166999997</v>
      </c>
      <c r="O236" s="33">
        <v>180.53310417999998</v>
      </c>
      <c r="P236" s="17" t="s">
        <v>14</v>
      </c>
      <c r="Q236" s="40" t="s">
        <v>723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335</v>
      </c>
      <c r="D237" s="16" t="s">
        <v>336</v>
      </c>
      <c r="E237" s="16">
        <v>3</v>
      </c>
      <c r="F237" s="15">
        <v>5.71</v>
      </c>
      <c r="G237" s="15">
        <v>4.88</v>
      </c>
      <c r="H237" s="15">
        <v>4.0599999999999996</v>
      </c>
      <c r="I237" s="14"/>
      <c r="J237" s="15">
        <v>5.86</v>
      </c>
      <c r="K237" s="15">
        <v>7.5</v>
      </c>
      <c r="L237" s="15">
        <v>10.16</v>
      </c>
      <c r="M237" s="15"/>
      <c r="N237" s="15">
        <v>22.234780051000001</v>
      </c>
      <c r="O237" s="15">
        <v>3.6326476364000002</v>
      </c>
      <c r="P237" s="16" t="s">
        <v>14</v>
      </c>
      <c r="Q237" s="39" t="s">
        <v>724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337</v>
      </c>
      <c r="D238" s="17" t="s">
        <v>338</v>
      </c>
      <c r="E238" s="17">
        <v>2</v>
      </c>
      <c r="F238" s="14">
        <v>59.79</v>
      </c>
      <c r="G238" s="14">
        <v>55.09</v>
      </c>
      <c r="H238" s="14">
        <v>50.4</v>
      </c>
      <c r="I238" s="14"/>
      <c r="J238" s="14">
        <v>60.55</v>
      </c>
      <c r="K238" s="14">
        <v>69.930000000000007</v>
      </c>
      <c r="L238" s="14">
        <v>85.11</v>
      </c>
      <c r="M238" s="14"/>
      <c r="N238" s="14">
        <v>45.410465549999998</v>
      </c>
      <c r="O238" s="33">
        <v>11.092556953999999</v>
      </c>
      <c r="P238" s="17" t="s">
        <v>14</v>
      </c>
      <c r="Q238" s="40" t="s">
        <v>725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726</v>
      </c>
      <c r="D239" s="16" t="s">
        <v>727</v>
      </c>
      <c r="E239" s="16">
        <v>10</v>
      </c>
      <c r="F239" s="15">
        <v>304.5</v>
      </c>
      <c r="G239" s="15">
        <v>276.32</v>
      </c>
      <c r="H239" s="15">
        <v>248.14</v>
      </c>
      <c r="I239" s="14"/>
      <c r="J239" s="15">
        <v>313.51</v>
      </c>
      <c r="K239" s="15">
        <v>369.86</v>
      </c>
      <c r="L239" s="15">
        <v>461.05</v>
      </c>
      <c r="M239" s="15"/>
      <c r="N239" s="15">
        <v>67.772915924000003</v>
      </c>
      <c r="O239" s="15">
        <v>1.3652086163999999</v>
      </c>
      <c r="P239" s="16" t="s">
        <v>17</v>
      </c>
      <c r="Q239" s="39" t="s">
        <v>728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339</v>
      </c>
      <c r="D240" s="17" t="s">
        <v>372</v>
      </c>
      <c r="E240" s="17">
        <v>3</v>
      </c>
      <c r="F240" s="14">
        <v>8.23</v>
      </c>
      <c r="G240" s="14">
        <v>6.69</v>
      </c>
      <c r="H240" s="14">
        <v>5.15</v>
      </c>
      <c r="I240" s="14"/>
      <c r="J240" s="14">
        <v>8.69</v>
      </c>
      <c r="K240" s="14">
        <v>11.76</v>
      </c>
      <c r="L240" s="14">
        <v>16.73</v>
      </c>
      <c r="M240" s="14"/>
      <c r="N240" s="14">
        <v>27.903950510000001</v>
      </c>
      <c r="O240" s="33">
        <v>6.9438220455000002</v>
      </c>
      <c r="P240" s="17" t="s">
        <v>14</v>
      </c>
      <c r="Q240" s="40" t="s">
        <v>729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339</v>
      </c>
      <c r="D241" s="16" t="s">
        <v>340</v>
      </c>
      <c r="E241" s="16">
        <v>3</v>
      </c>
      <c r="F241" s="15">
        <v>9.1</v>
      </c>
      <c r="G241" s="15">
        <v>7.2</v>
      </c>
      <c r="H241" s="15">
        <v>5.31</v>
      </c>
      <c r="I241" s="14"/>
      <c r="J241" s="15">
        <v>9.64</v>
      </c>
      <c r="K241" s="15">
        <v>13.42</v>
      </c>
      <c r="L241" s="15">
        <v>19.55</v>
      </c>
      <c r="M241" s="15"/>
      <c r="N241" s="15">
        <v>26.626553273999999</v>
      </c>
      <c r="O241" s="15">
        <v>184.29039214000002</v>
      </c>
      <c r="P241" s="16" t="s">
        <v>14</v>
      </c>
      <c r="Q241" s="39" t="s">
        <v>730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341</v>
      </c>
      <c r="D242" s="17" t="s">
        <v>342</v>
      </c>
      <c r="E242" s="17">
        <v>8</v>
      </c>
      <c r="F242" s="14">
        <v>79.260000000000005</v>
      </c>
      <c r="G242" s="14">
        <v>74.23</v>
      </c>
      <c r="H242" s="14">
        <v>69.2</v>
      </c>
      <c r="I242" s="14"/>
      <c r="J242" s="14">
        <v>90.33</v>
      </c>
      <c r="K242" s="14">
        <v>100.38</v>
      </c>
      <c r="L242" s="14">
        <v>116.65</v>
      </c>
      <c r="M242" s="14"/>
      <c r="N242" s="14">
        <v>45.120813800000001</v>
      </c>
      <c r="O242" s="33">
        <v>1331.953364</v>
      </c>
      <c r="P242" s="17" t="s">
        <v>17</v>
      </c>
      <c r="Q242" s="40" t="s">
        <v>731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343</v>
      </c>
      <c r="D243" s="16" t="s">
        <v>344</v>
      </c>
      <c r="E243" s="16">
        <v>0</v>
      </c>
      <c r="F243" s="15">
        <v>17.079999999999998</v>
      </c>
      <c r="G243" s="15">
        <v>15.16</v>
      </c>
      <c r="H243" s="15">
        <v>13.25</v>
      </c>
      <c r="I243" s="14"/>
      <c r="J243" s="15">
        <v>17.420000000000002</v>
      </c>
      <c r="K243" s="15">
        <v>21.24</v>
      </c>
      <c r="L243" s="15">
        <v>27.43</v>
      </c>
      <c r="M243" s="15"/>
      <c r="N243" s="15">
        <v>42.427693056999999</v>
      </c>
      <c r="O243" s="15">
        <v>7.5774174999999993</v>
      </c>
      <c r="P243" s="16" t="s">
        <v>14</v>
      </c>
      <c r="Q243" s="39" t="s">
        <v>732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345</v>
      </c>
      <c r="D244" s="17" t="s">
        <v>346</v>
      </c>
      <c r="E244" s="17">
        <v>0</v>
      </c>
      <c r="F244" s="14">
        <v>2.68</v>
      </c>
      <c r="G244" s="14">
        <v>1.98</v>
      </c>
      <c r="H244" s="14">
        <v>1.29</v>
      </c>
      <c r="I244" s="14"/>
      <c r="J244" s="14">
        <v>2.77</v>
      </c>
      <c r="K244" s="14">
        <v>4.1500000000000004</v>
      </c>
      <c r="L244" s="14">
        <v>6.39</v>
      </c>
      <c r="M244" s="14"/>
      <c r="N244" s="14">
        <v>28.698097883999999</v>
      </c>
      <c r="O244" s="33">
        <v>38.392956772999995</v>
      </c>
      <c r="P244" s="17" t="s">
        <v>14</v>
      </c>
      <c r="Q244" s="40" t="s">
        <v>733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347</v>
      </c>
      <c r="D245" s="16" t="s">
        <v>348</v>
      </c>
      <c r="E245" s="16">
        <v>6</v>
      </c>
      <c r="F245" s="15">
        <v>28.37</v>
      </c>
      <c r="G245" s="15">
        <v>26.32</v>
      </c>
      <c r="H245" s="15">
        <v>24.27</v>
      </c>
      <c r="I245" s="14"/>
      <c r="J245" s="15">
        <v>28.91</v>
      </c>
      <c r="K245" s="15">
        <v>33</v>
      </c>
      <c r="L245" s="15">
        <v>39.619999999999997</v>
      </c>
      <c r="M245" s="15"/>
      <c r="N245" s="15">
        <v>35.363465148000003</v>
      </c>
      <c r="O245" s="15">
        <v>270.47270077000002</v>
      </c>
      <c r="P245" s="16" t="s">
        <v>14</v>
      </c>
      <c r="Q245" s="39" t="s">
        <v>734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490</v>
      </c>
      <c r="D246" s="17" t="s">
        <v>491</v>
      </c>
      <c r="E246" s="17">
        <v>7</v>
      </c>
      <c r="F246" s="14">
        <v>83.98</v>
      </c>
      <c r="G246" s="14">
        <v>80.86</v>
      </c>
      <c r="H246" s="14">
        <v>77.739999999999995</v>
      </c>
      <c r="I246" s="14"/>
      <c r="J246" s="14">
        <v>85.71</v>
      </c>
      <c r="K246" s="14">
        <v>91.94</v>
      </c>
      <c r="L246" s="14">
        <v>102.04</v>
      </c>
      <c r="M246" s="14"/>
      <c r="N246" s="14">
        <v>63.096347436999999</v>
      </c>
      <c r="O246" s="33">
        <v>1.1776605359000001</v>
      </c>
      <c r="P246" s="17" t="s">
        <v>17</v>
      </c>
      <c r="Q246" s="40" t="s">
        <v>735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349</v>
      </c>
      <c r="D247" s="16" t="s">
        <v>350</v>
      </c>
      <c r="E247" s="16">
        <v>4</v>
      </c>
      <c r="F247" s="15">
        <v>13.15</v>
      </c>
      <c r="G247" s="15">
        <v>11.98</v>
      </c>
      <c r="H247" s="15">
        <v>10.81</v>
      </c>
      <c r="I247" s="14"/>
      <c r="J247" s="15">
        <v>15.78</v>
      </c>
      <c r="K247" s="15">
        <v>18.11</v>
      </c>
      <c r="L247" s="15">
        <v>21.89</v>
      </c>
      <c r="M247" s="15"/>
      <c r="N247" s="15">
        <v>51.865067062000001</v>
      </c>
      <c r="O247" s="15">
        <v>9.8102964090999993</v>
      </c>
      <c r="P247" s="16" t="s">
        <v>17</v>
      </c>
      <c r="Q247" s="39" t="s">
        <v>736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351</v>
      </c>
      <c r="D248" s="17" t="s">
        <v>352</v>
      </c>
      <c r="E248" s="17">
        <v>2</v>
      </c>
      <c r="F248" s="14">
        <v>20.76</v>
      </c>
      <c r="G248" s="14">
        <v>16.86</v>
      </c>
      <c r="H248" s="14">
        <v>12.96</v>
      </c>
      <c r="I248" s="14"/>
      <c r="J248" s="14">
        <v>21.32</v>
      </c>
      <c r="K248" s="14">
        <v>29.11</v>
      </c>
      <c r="L248" s="14">
        <v>41.73</v>
      </c>
      <c r="M248" s="14"/>
      <c r="N248" s="14">
        <v>42.620182395999997</v>
      </c>
      <c r="O248" s="33">
        <v>65.135393182000001</v>
      </c>
      <c r="P248" s="17" t="s">
        <v>14</v>
      </c>
      <c r="Q248" s="40" t="s">
        <v>737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353</v>
      </c>
      <c r="D249" s="16" t="s">
        <v>354</v>
      </c>
      <c r="E249" s="16">
        <v>2</v>
      </c>
      <c r="F249" s="15">
        <v>14.33</v>
      </c>
      <c r="G249" s="15">
        <v>12.65</v>
      </c>
      <c r="H249" s="15">
        <v>10.97</v>
      </c>
      <c r="I249" s="14"/>
      <c r="J249" s="15">
        <v>14.5</v>
      </c>
      <c r="K249" s="15">
        <v>17.850000000000001</v>
      </c>
      <c r="L249" s="15">
        <v>23.28</v>
      </c>
      <c r="M249" s="15"/>
      <c r="N249" s="15">
        <v>37.359489277999998</v>
      </c>
      <c r="O249" s="15">
        <v>15.549874771999999</v>
      </c>
      <c r="P249" s="16" t="s">
        <v>14</v>
      </c>
      <c r="Q249" s="39" t="s">
        <v>738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739</v>
      </c>
      <c r="D250" s="17" t="s">
        <v>740</v>
      </c>
      <c r="E250" s="17">
        <v>0</v>
      </c>
      <c r="F250" s="14">
        <v>37.549999999999997</v>
      </c>
      <c r="G250" s="14">
        <v>34.909999999999997</v>
      </c>
      <c r="H250" s="14">
        <v>32.270000000000003</v>
      </c>
      <c r="I250" s="14"/>
      <c r="J250" s="14">
        <v>38.049999999999997</v>
      </c>
      <c r="K250" s="14">
        <v>43.32</v>
      </c>
      <c r="L250" s="14">
        <v>51.86</v>
      </c>
      <c r="M250" s="14"/>
      <c r="N250" s="14">
        <v>42.535504840999998</v>
      </c>
      <c r="O250" s="33">
        <v>1.2179916772999999</v>
      </c>
      <c r="P250" s="17" t="s">
        <v>14</v>
      </c>
      <c r="Q250" s="40" t="s">
        <v>741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355</v>
      </c>
      <c r="D251" s="16" t="s">
        <v>356</v>
      </c>
      <c r="E251" s="16">
        <v>10</v>
      </c>
      <c r="F251" s="15">
        <v>43.81</v>
      </c>
      <c r="G251" s="15">
        <v>39.75</v>
      </c>
      <c r="H251" s="15">
        <v>35.700000000000003</v>
      </c>
      <c r="I251" s="14"/>
      <c r="J251" s="15">
        <v>54.41</v>
      </c>
      <c r="K251" s="15">
        <v>62.51</v>
      </c>
      <c r="L251" s="15">
        <v>75.64</v>
      </c>
      <c r="M251" s="15"/>
      <c r="N251" s="15">
        <v>70.934613639999995</v>
      </c>
      <c r="O251" s="15">
        <v>351.22946418000004</v>
      </c>
      <c r="P251" s="16" t="s">
        <v>17</v>
      </c>
      <c r="Q251" s="39" t="s">
        <v>742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452</v>
      </c>
      <c r="D252" s="17" t="s">
        <v>453</v>
      </c>
      <c r="E252" s="17">
        <v>9</v>
      </c>
      <c r="F252" s="14">
        <v>3517.31</v>
      </c>
      <c r="G252" s="14">
        <v>2738.4</v>
      </c>
      <c r="H252" s="14">
        <v>1959.5</v>
      </c>
      <c r="I252" s="14"/>
      <c r="J252" s="14">
        <v>3758</v>
      </c>
      <c r="K252" s="14">
        <v>5315.8</v>
      </c>
      <c r="L252" s="14">
        <v>7836.51</v>
      </c>
      <c r="M252" s="14"/>
      <c r="N252" s="14">
        <v>76.530294699999999</v>
      </c>
      <c r="O252" s="33">
        <v>3.6693650427</v>
      </c>
      <c r="P252" s="17" t="s">
        <v>17</v>
      </c>
      <c r="Q252" s="40" t="s">
        <v>743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357</v>
      </c>
      <c r="D253" s="16" t="s">
        <v>358</v>
      </c>
      <c r="E253" s="16">
        <v>2</v>
      </c>
      <c r="F253" s="15">
        <v>7.4</v>
      </c>
      <c r="G253" s="15">
        <v>6.74</v>
      </c>
      <c r="H253" s="15">
        <v>6.08</v>
      </c>
      <c r="I253" s="14"/>
      <c r="J253" s="15">
        <v>7.56</v>
      </c>
      <c r="K253" s="15">
        <v>8.8699999999999992</v>
      </c>
      <c r="L253" s="15">
        <v>10.99</v>
      </c>
      <c r="M253" s="15"/>
      <c r="N253" s="15">
        <v>38.546484669000002</v>
      </c>
      <c r="O253" s="15">
        <v>2.9548592726999998</v>
      </c>
      <c r="P253" s="16" t="s">
        <v>14</v>
      </c>
      <c r="Q253" s="39" t="s">
        <v>744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359</v>
      </c>
      <c r="D254" s="17" t="s">
        <v>360</v>
      </c>
      <c r="E254" s="17">
        <v>7</v>
      </c>
      <c r="F254" s="14" t="s">
        <v>32</v>
      </c>
      <c r="G254" s="14" t="s">
        <v>32</v>
      </c>
      <c r="H254" s="14" t="s">
        <v>32</v>
      </c>
      <c r="I254" s="14"/>
      <c r="J254" s="14" t="s">
        <v>32</v>
      </c>
      <c r="K254" s="14" t="s">
        <v>32</v>
      </c>
      <c r="L254" s="14" t="s">
        <v>32</v>
      </c>
      <c r="M254" s="14"/>
      <c r="N254" s="14" t="s">
        <v>32</v>
      </c>
      <c r="O254" s="33" t="s">
        <v>32</v>
      </c>
      <c r="P254" s="17" t="s">
        <v>32</v>
      </c>
      <c r="Q254" s="40" t="s">
        <v>33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361</v>
      </c>
      <c r="D255" s="16" t="s">
        <v>362</v>
      </c>
      <c r="E255" s="16">
        <v>0</v>
      </c>
      <c r="F255" s="15">
        <v>7.94</v>
      </c>
      <c r="G255" s="15">
        <v>5.98</v>
      </c>
      <c r="H255" s="15">
        <v>4.0199999999999996</v>
      </c>
      <c r="I255" s="14"/>
      <c r="J255" s="15">
        <v>8.4700000000000006</v>
      </c>
      <c r="K255" s="15">
        <v>12.38</v>
      </c>
      <c r="L255" s="15">
        <v>18.72</v>
      </c>
      <c r="M255" s="15"/>
      <c r="N255" s="15">
        <v>16.090281660999999</v>
      </c>
      <c r="O255" s="15">
        <v>33.859633000000002</v>
      </c>
      <c r="P255" s="16" t="s">
        <v>14</v>
      </c>
      <c r="Q255" s="39" t="s">
        <v>745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492</v>
      </c>
      <c r="D256" s="17" t="s">
        <v>493</v>
      </c>
      <c r="E256" s="17">
        <v>9</v>
      </c>
      <c r="F256" s="14">
        <v>10.01</v>
      </c>
      <c r="G256" s="14">
        <v>9.74</v>
      </c>
      <c r="H256" s="14">
        <v>9.4700000000000006</v>
      </c>
      <c r="I256" s="14"/>
      <c r="J256" s="14">
        <v>10.41</v>
      </c>
      <c r="K256" s="14">
        <v>10.94</v>
      </c>
      <c r="L256" s="14">
        <v>11.81</v>
      </c>
      <c r="M256" s="14"/>
      <c r="N256" s="14">
        <v>64.369309485000002</v>
      </c>
      <c r="O256" s="33">
        <v>1.9313168840999999</v>
      </c>
      <c r="P256" s="17" t="s">
        <v>17</v>
      </c>
      <c r="Q256" s="40" t="s">
        <v>746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747</v>
      </c>
      <c r="D257" s="16" t="s">
        <v>748</v>
      </c>
      <c r="E257" s="16">
        <v>10</v>
      </c>
      <c r="F257" s="15">
        <v>95.72</v>
      </c>
      <c r="G257" s="15">
        <v>93.11</v>
      </c>
      <c r="H257" s="15">
        <v>90.5</v>
      </c>
      <c r="I257" s="14"/>
      <c r="J257" s="15">
        <v>99.36</v>
      </c>
      <c r="K257" s="15">
        <v>104.57</v>
      </c>
      <c r="L257" s="15">
        <v>113.01</v>
      </c>
      <c r="M257" s="15"/>
      <c r="N257" s="15">
        <v>65.974628112999994</v>
      </c>
      <c r="O257" s="15">
        <v>1.5314642527000002</v>
      </c>
      <c r="P257" s="16" t="s">
        <v>17</v>
      </c>
      <c r="Q257" s="39" t="s">
        <v>749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750</v>
      </c>
      <c r="D258" s="17" t="s">
        <v>751</v>
      </c>
      <c r="E258" s="17">
        <v>0</v>
      </c>
      <c r="F258" s="14">
        <v>104.55</v>
      </c>
      <c r="G258" s="14">
        <v>94.68</v>
      </c>
      <c r="H258" s="14">
        <v>84.81</v>
      </c>
      <c r="I258" s="14"/>
      <c r="J258" s="14">
        <v>106.05</v>
      </c>
      <c r="K258" s="14">
        <v>125.78</v>
      </c>
      <c r="L258" s="14">
        <v>157.71</v>
      </c>
      <c r="M258" s="14"/>
      <c r="N258" s="14">
        <v>37.520981835000001</v>
      </c>
      <c r="O258" s="33">
        <v>1.8984244699999999</v>
      </c>
      <c r="P258" s="17" t="s">
        <v>14</v>
      </c>
      <c r="Q258" s="40" t="s">
        <v>752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385</v>
      </c>
      <c r="D259" s="16" t="s">
        <v>386</v>
      </c>
      <c r="E259" s="16">
        <v>3</v>
      </c>
      <c r="F259" s="15">
        <v>171.92</v>
      </c>
      <c r="G259" s="15">
        <v>162.09</v>
      </c>
      <c r="H259" s="15">
        <v>152.27000000000001</v>
      </c>
      <c r="I259" s="14"/>
      <c r="J259" s="15">
        <v>172.69</v>
      </c>
      <c r="K259" s="15">
        <v>192.33</v>
      </c>
      <c r="L259" s="15">
        <v>224.12</v>
      </c>
      <c r="M259" s="15"/>
      <c r="N259" s="15">
        <v>31.994123289000001</v>
      </c>
      <c r="O259" s="15">
        <v>7.2729991008999999</v>
      </c>
      <c r="P259" s="16" t="s">
        <v>14</v>
      </c>
      <c r="Q259" s="39" t="s">
        <v>753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363</v>
      </c>
      <c r="D260" s="17" t="s">
        <v>364</v>
      </c>
      <c r="E260" s="17">
        <v>7</v>
      </c>
      <c r="F260" s="14">
        <v>39.340000000000003</v>
      </c>
      <c r="G260" s="14">
        <v>36.14</v>
      </c>
      <c r="H260" s="14">
        <v>32.94</v>
      </c>
      <c r="I260" s="14"/>
      <c r="J260" s="14">
        <v>47.77</v>
      </c>
      <c r="K260" s="14">
        <v>54.16</v>
      </c>
      <c r="L260" s="14">
        <v>64.489999999999995</v>
      </c>
      <c r="M260" s="14"/>
      <c r="N260" s="14">
        <v>38.528685445000001</v>
      </c>
      <c r="O260" s="33">
        <v>4.7361978822999999</v>
      </c>
      <c r="P260" s="17" t="s">
        <v>17</v>
      </c>
      <c r="Q260" s="40" t="s">
        <v>754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494</v>
      </c>
      <c r="D261" s="16" t="s">
        <v>495</v>
      </c>
      <c r="E261" s="16">
        <v>9</v>
      </c>
      <c r="F261" s="15">
        <v>105.98</v>
      </c>
      <c r="G261" s="15">
        <v>102.4</v>
      </c>
      <c r="H261" s="15">
        <v>98.82</v>
      </c>
      <c r="I261" s="14"/>
      <c r="J261" s="15">
        <v>107.97</v>
      </c>
      <c r="K261" s="15">
        <v>115.12</v>
      </c>
      <c r="L261" s="15">
        <v>126.69</v>
      </c>
      <c r="M261" s="15"/>
      <c r="N261" s="15">
        <v>53.657602574000002</v>
      </c>
      <c r="O261" s="15">
        <v>2.6504923182000004</v>
      </c>
      <c r="P261" s="16" t="s">
        <v>17</v>
      </c>
      <c r="Q261" s="39" t="s">
        <v>755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496</v>
      </c>
      <c r="D262" s="17" t="s">
        <v>497</v>
      </c>
      <c r="E262" s="17">
        <v>4</v>
      </c>
      <c r="F262" s="14">
        <v>85</v>
      </c>
      <c r="G262" s="14">
        <v>72.27</v>
      </c>
      <c r="H262" s="14">
        <v>59.54</v>
      </c>
      <c r="I262" s="14"/>
      <c r="J262" s="14">
        <v>116.69</v>
      </c>
      <c r="K262" s="14">
        <v>142.13999999999999</v>
      </c>
      <c r="L262" s="14">
        <v>183.33</v>
      </c>
      <c r="M262" s="14"/>
      <c r="N262" s="14">
        <v>40.817529366000002</v>
      </c>
      <c r="O262" s="33">
        <v>1.3396221736</v>
      </c>
      <c r="P262" s="17" t="s">
        <v>17</v>
      </c>
      <c r="Q262" s="40" t="s">
        <v>756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438</v>
      </c>
      <c r="D263" s="16" t="s">
        <v>439</v>
      </c>
      <c r="E263" s="16">
        <v>9</v>
      </c>
      <c r="F263" s="15">
        <v>96.15</v>
      </c>
      <c r="G263" s="15">
        <v>91.24</v>
      </c>
      <c r="H263" s="15">
        <v>86.34</v>
      </c>
      <c r="I263" s="14"/>
      <c r="J263" s="15">
        <v>99.39</v>
      </c>
      <c r="K263" s="15">
        <v>109.19</v>
      </c>
      <c r="L263" s="15">
        <v>125.07</v>
      </c>
      <c r="M263" s="15"/>
      <c r="N263" s="15">
        <v>53.461938877999998</v>
      </c>
      <c r="O263" s="15">
        <v>1.7383163208999999</v>
      </c>
      <c r="P263" s="16" t="s">
        <v>17</v>
      </c>
      <c r="Q263" s="39" t="s">
        <v>757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498</v>
      </c>
      <c r="D264" s="17" t="s">
        <v>499</v>
      </c>
      <c r="E264" s="17">
        <v>7</v>
      </c>
      <c r="F264" s="14">
        <v>43.99</v>
      </c>
      <c r="G264" s="14">
        <v>39.76</v>
      </c>
      <c r="H264" s="14">
        <v>35.54</v>
      </c>
      <c r="I264" s="14"/>
      <c r="J264" s="14">
        <v>49.91</v>
      </c>
      <c r="K264" s="14">
        <v>58.35</v>
      </c>
      <c r="L264" s="14">
        <v>72.010000000000005</v>
      </c>
      <c r="M264" s="14"/>
      <c r="N264" s="14">
        <v>52.362065203</v>
      </c>
      <c r="O264" s="33">
        <v>2.5498495223000002</v>
      </c>
      <c r="P264" s="17" t="s">
        <v>17</v>
      </c>
      <c r="Q264" s="40" t="s">
        <v>758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398</v>
      </c>
      <c r="D265" s="16" t="s">
        <v>365</v>
      </c>
      <c r="E265" s="16">
        <v>0</v>
      </c>
      <c r="F265" s="15">
        <v>72.5</v>
      </c>
      <c r="G265" s="15">
        <v>65.3</v>
      </c>
      <c r="H265" s="15">
        <v>58.1</v>
      </c>
      <c r="I265" s="14"/>
      <c r="J265" s="15">
        <v>74.98</v>
      </c>
      <c r="K265" s="15">
        <v>89.37</v>
      </c>
      <c r="L265" s="15">
        <v>112.67</v>
      </c>
      <c r="M265" s="15"/>
      <c r="N265" s="15">
        <v>38.345145170000002</v>
      </c>
      <c r="O265" s="15">
        <v>11.320623429999999</v>
      </c>
      <c r="P265" s="16" t="s">
        <v>14</v>
      </c>
      <c r="Q265" s="39" t="s">
        <v>759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399</v>
      </c>
      <c r="D266" s="17" t="s">
        <v>366</v>
      </c>
      <c r="E266" s="17">
        <v>0</v>
      </c>
      <c r="F266" s="14">
        <v>25.04</v>
      </c>
      <c r="G266" s="14">
        <v>21.17</v>
      </c>
      <c r="H266" s="14">
        <v>17.3</v>
      </c>
      <c r="I266" s="14"/>
      <c r="J266" s="14">
        <v>26.05</v>
      </c>
      <c r="K266" s="14">
        <v>33.78</v>
      </c>
      <c r="L266" s="14">
        <v>46.29</v>
      </c>
      <c r="M266" s="14"/>
      <c r="N266" s="14">
        <v>41.188117407</v>
      </c>
      <c r="O266" s="33">
        <v>5.8506905141000001</v>
      </c>
      <c r="P266" s="17" t="s">
        <v>14</v>
      </c>
      <c r="Q266" s="40" t="s">
        <v>760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400</v>
      </c>
      <c r="D267" s="16" t="s">
        <v>401</v>
      </c>
      <c r="E267" s="16">
        <v>0</v>
      </c>
      <c r="F267" s="15">
        <v>41.5</v>
      </c>
      <c r="G267" s="15">
        <v>37.17</v>
      </c>
      <c r="H267" s="15">
        <v>32.85</v>
      </c>
      <c r="I267" s="14"/>
      <c r="J267" s="15">
        <v>42.85</v>
      </c>
      <c r="K267" s="15">
        <v>51.49</v>
      </c>
      <c r="L267" s="15">
        <v>65.48</v>
      </c>
      <c r="M267" s="15"/>
      <c r="N267" s="15">
        <v>38.268666985000003</v>
      </c>
      <c r="O267" s="15">
        <v>17.39698258</v>
      </c>
      <c r="P267" s="16" t="s">
        <v>14</v>
      </c>
      <c r="Q267" s="39" t="s">
        <v>761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377</v>
      </c>
      <c r="D268" s="17" t="s">
        <v>378</v>
      </c>
      <c r="E268" s="17">
        <v>10</v>
      </c>
      <c r="F268" s="14">
        <v>40.14</v>
      </c>
      <c r="G268" s="14">
        <v>34.21</v>
      </c>
      <c r="H268" s="14">
        <v>28.29</v>
      </c>
      <c r="I268" s="14"/>
      <c r="J268" s="14">
        <v>42.49</v>
      </c>
      <c r="K268" s="14">
        <v>54.33</v>
      </c>
      <c r="L268" s="14">
        <v>73.489999999999995</v>
      </c>
      <c r="M268" s="14"/>
      <c r="N268" s="14">
        <v>67.883940050000007</v>
      </c>
      <c r="O268" s="33">
        <v>6.500741755</v>
      </c>
      <c r="P268" s="17" t="s">
        <v>17</v>
      </c>
      <c r="Q268" s="40" t="s">
        <v>762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763</v>
      </c>
      <c r="D269" s="16" t="s">
        <v>764</v>
      </c>
      <c r="E269" s="16">
        <v>7</v>
      </c>
      <c r="F269" s="15">
        <v>99.06</v>
      </c>
      <c r="G269" s="15">
        <v>95.68</v>
      </c>
      <c r="H269" s="15">
        <v>92.3</v>
      </c>
      <c r="I269" s="14"/>
      <c r="J269" s="15">
        <v>103.93</v>
      </c>
      <c r="K269" s="15">
        <v>110.68</v>
      </c>
      <c r="L269" s="15">
        <v>121.61</v>
      </c>
      <c r="M269" s="15"/>
      <c r="N269" s="15">
        <v>68.517133732999994</v>
      </c>
      <c r="O269" s="15">
        <v>1.0109569121999999</v>
      </c>
      <c r="P269" s="16" t="s">
        <v>17</v>
      </c>
      <c r="Q269" s="39" t="s">
        <v>765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367</v>
      </c>
      <c r="D270" s="17" t="s">
        <v>368</v>
      </c>
      <c r="E270" s="17">
        <v>10</v>
      </c>
      <c r="F270" s="14">
        <v>145.9</v>
      </c>
      <c r="G270" s="14">
        <v>139.51</v>
      </c>
      <c r="H270" s="14">
        <v>133.12</v>
      </c>
      <c r="I270" s="14"/>
      <c r="J270" s="14">
        <v>147.72999999999999</v>
      </c>
      <c r="K270" s="14">
        <v>160.5</v>
      </c>
      <c r="L270" s="14">
        <v>181.17</v>
      </c>
      <c r="M270" s="14"/>
      <c r="N270" s="14">
        <v>69.821896950999999</v>
      </c>
      <c r="O270" s="33">
        <v>5.2835917940999995</v>
      </c>
      <c r="P270" s="17" t="s">
        <v>17</v>
      </c>
      <c r="Q270" s="40" t="s">
        <v>766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419</v>
      </c>
      <c r="D271" s="16" t="s">
        <v>420</v>
      </c>
      <c r="E271" s="16">
        <v>0</v>
      </c>
      <c r="F271" s="15">
        <v>60.77</v>
      </c>
      <c r="G271" s="15">
        <v>54.67</v>
      </c>
      <c r="H271" s="15">
        <v>48.57</v>
      </c>
      <c r="I271" s="14"/>
      <c r="J271" s="15">
        <v>63.98</v>
      </c>
      <c r="K271" s="15">
        <v>76.17</v>
      </c>
      <c r="L271" s="15">
        <v>95.9</v>
      </c>
      <c r="M271" s="15"/>
      <c r="N271" s="15">
        <v>38.521516314000003</v>
      </c>
      <c r="O271" s="15">
        <v>2.5879114795000002</v>
      </c>
      <c r="P271" s="16" t="s">
        <v>14</v>
      </c>
      <c r="Q271" s="39" t="s">
        <v>767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402</v>
      </c>
      <c r="D272" s="17" t="s">
        <v>369</v>
      </c>
      <c r="E272" s="17">
        <v>6</v>
      </c>
      <c r="F272" s="14">
        <v>164.75</v>
      </c>
      <c r="G272" s="14">
        <v>155.16999999999999</v>
      </c>
      <c r="H272" s="14">
        <v>145.6</v>
      </c>
      <c r="I272" s="14"/>
      <c r="J272" s="14">
        <v>166.49</v>
      </c>
      <c r="K272" s="14">
        <v>185.63</v>
      </c>
      <c r="L272" s="14">
        <v>216.61</v>
      </c>
      <c r="M272" s="14"/>
      <c r="N272" s="14">
        <v>33.195356707000002</v>
      </c>
      <c r="O272" s="33">
        <v>535.21476179000001</v>
      </c>
      <c r="P272" s="17" t="s">
        <v>14</v>
      </c>
      <c r="Q272" s="40" t="s">
        <v>768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769</v>
      </c>
      <c r="D273" s="16" t="s">
        <v>770</v>
      </c>
      <c r="E273" s="16">
        <v>8</v>
      </c>
      <c r="F273" s="15">
        <v>94.87</v>
      </c>
      <c r="G273" s="15">
        <v>90.15</v>
      </c>
      <c r="H273" s="15">
        <v>85.44</v>
      </c>
      <c r="I273" s="14"/>
      <c r="J273" s="15">
        <v>98.32</v>
      </c>
      <c r="K273" s="15">
        <v>107.74</v>
      </c>
      <c r="L273" s="15">
        <v>122.99</v>
      </c>
      <c r="M273" s="15"/>
      <c r="N273" s="15">
        <v>52.321193909000002</v>
      </c>
      <c r="O273" s="15">
        <v>6.0711660555</v>
      </c>
      <c r="P273" s="16" t="s">
        <v>17</v>
      </c>
      <c r="Q273" s="39" t="s">
        <v>771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772</v>
      </c>
      <c r="D274" s="17" t="s">
        <v>773</v>
      </c>
      <c r="E274" s="17">
        <v>3</v>
      </c>
      <c r="F274" s="14">
        <v>100.52</v>
      </c>
      <c r="G274" s="14">
        <v>89.22</v>
      </c>
      <c r="H274" s="14">
        <v>77.930000000000007</v>
      </c>
      <c r="I274" s="14"/>
      <c r="J274" s="14">
        <v>103.3</v>
      </c>
      <c r="K274" s="14">
        <v>125.88</v>
      </c>
      <c r="L274" s="14">
        <v>162.43</v>
      </c>
      <c r="M274" s="14"/>
      <c r="N274" s="14">
        <v>43.098070407000002</v>
      </c>
      <c r="O274" s="33">
        <v>29.660798248999999</v>
      </c>
      <c r="P274" s="17" t="s">
        <v>14</v>
      </c>
      <c r="Q274" s="40" t="s">
        <v>774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775</v>
      </c>
      <c r="D275" s="16" t="s">
        <v>776</v>
      </c>
      <c r="E275" s="16">
        <v>3</v>
      </c>
      <c r="F275" s="15">
        <v>140.54</v>
      </c>
      <c r="G275" s="15">
        <v>131.99</v>
      </c>
      <c r="H275" s="15">
        <v>123.44</v>
      </c>
      <c r="I275" s="14"/>
      <c r="J275" s="15">
        <v>142.63999999999999</v>
      </c>
      <c r="K275" s="15">
        <v>159.72999999999999</v>
      </c>
      <c r="L275" s="15">
        <v>187.39</v>
      </c>
      <c r="M275" s="15"/>
      <c r="N275" s="15">
        <v>30.889131268</v>
      </c>
      <c r="O275" s="15">
        <v>1.0446421709</v>
      </c>
      <c r="P275" s="16" t="s">
        <v>14</v>
      </c>
      <c r="Q275" s="39" t="s">
        <v>777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778</v>
      </c>
      <c r="D276" s="17" t="s">
        <v>779</v>
      </c>
      <c r="E276" s="17">
        <v>9</v>
      </c>
      <c r="F276" s="14">
        <v>79.760000000000005</v>
      </c>
      <c r="G276" s="14">
        <v>75.28</v>
      </c>
      <c r="H276" s="14">
        <v>70.81</v>
      </c>
      <c r="I276" s="14"/>
      <c r="J276" s="14">
        <v>84.6</v>
      </c>
      <c r="K276" s="14">
        <v>93.54</v>
      </c>
      <c r="L276" s="14">
        <v>108.01</v>
      </c>
      <c r="M276" s="14"/>
      <c r="N276" s="14">
        <v>51.350994757999999</v>
      </c>
      <c r="O276" s="33">
        <v>12.57126598</v>
      </c>
      <c r="P276" s="17" t="s">
        <v>17</v>
      </c>
      <c r="Q276" s="40" t="s">
        <v>780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781</v>
      </c>
      <c r="D277" s="16" t="s">
        <v>782</v>
      </c>
      <c r="E277" s="16">
        <v>9</v>
      </c>
      <c r="F277" s="15">
        <v>61.06</v>
      </c>
      <c r="G277" s="15">
        <v>55.91</v>
      </c>
      <c r="H277" s="15">
        <v>50.76</v>
      </c>
      <c r="I277" s="14"/>
      <c r="J277" s="15">
        <v>65.099999999999994</v>
      </c>
      <c r="K277" s="15">
        <v>75.39</v>
      </c>
      <c r="L277" s="15">
        <v>92.04</v>
      </c>
      <c r="M277" s="15"/>
      <c r="N277" s="15">
        <v>57.475435484000002</v>
      </c>
      <c r="O277" s="15">
        <v>2.7750087858999999</v>
      </c>
      <c r="P277" s="16" t="s">
        <v>17</v>
      </c>
      <c r="Q277" s="39" t="s">
        <v>783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784</v>
      </c>
      <c r="D278" s="17" t="s">
        <v>785</v>
      </c>
      <c r="E278" s="17">
        <v>8</v>
      </c>
      <c r="F278" s="14">
        <v>58.16</v>
      </c>
      <c r="G278" s="14">
        <v>53.53</v>
      </c>
      <c r="H278" s="14">
        <v>48.91</v>
      </c>
      <c r="I278" s="14"/>
      <c r="J278" s="14">
        <v>62.57</v>
      </c>
      <c r="K278" s="14">
        <v>71.81</v>
      </c>
      <c r="L278" s="14">
        <v>86.77</v>
      </c>
      <c r="M278" s="14"/>
      <c r="N278" s="14">
        <v>54.613273761999999</v>
      </c>
      <c r="O278" s="33">
        <v>3.4598041305000002</v>
      </c>
      <c r="P278" s="17" t="s">
        <v>17</v>
      </c>
      <c r="Q278" s="40" t="s">
        <v>786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787</v>
      </c>
      <c r="D279" s="16" t="s">
        <v>788</v>
      </c>
      <c r="E279" s="16">
        <v>9</v>
      </c>
      <c r="F279" s="15">
        <v>137.78</v>
      </c>
      <c r="G279" s="15">
        <v>116.71</v>
      </c>
      <c r="H279" s="15">
        <v>95.65</v>
      </c>
      <c r="I279" s="14"/>
      <c r="J279" s="15">
        <v>143.16</v>
      </c>
      <c r="K279" s="15">
        <v>185.28</v>
      </c>
      <c r="L279" s="15">
        <v>253.44</v>
      </c>
      <c r="M279" s="15"/>
      <c r="N279" s="15">
        <v>67.060278217000004</v>
      </c>
      <c r="O279" s="15">
        <v>4.6763400972999998</v>
      </c>
      <c r="P279" s="16" t="s">
        <v>17</v>
      </c>
      <c r="Q279" s="39" t="s">
        <v>789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790</v>
      </c>
      <c r="D280" s="17" t="s">
        <v>791</v>
      </c>
      <c r="E280" s="17">
        <v>10</v>
      </c>
      <c r="F280" s="14">
        <v>430.11</v>
      </c>
      <c r="G280" s="14">
        <v>410.35</v>
      </c>
      <c r="H280" s="14">
        <v>390.59</v>
      </c>
      <c r="I280" s="14"/>
      <c r="J280" s="14">
        <v>438.19</v>
      </c>
      <c r="K280" s="14">
        <v>477.7</v>
      </c>
      <c r="L280" s="14">
        <v>541.64</v>
      </c>
      <c r="M280" s="14"/>
      <c r="N280" s="14">
        <v>67.842154961999995</v>
      </c>
      <c r="O280" s="33">
        <v>49.175646749999999</v>
      </c>
      <c r="P280" s="17" t="s">
        <v>17</v>
      </c>
      <c r="Q280" s="40" t="s">
        <v>792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793</v>
      </c>
      <c r="D281" s="16" t="s">
        <v>794</v>
      </c>
      <c r="E281" s="16">
        <v>0</v>
      </c>
      <c r="F281" s="15">
        <v>101.61</v>
      </c>
      <c r="G281" s="15">
        <v>85.86</v>
      </c>
      <c r="H281" s="15">
        <v>70.12</v>
      </c>
      <c r="I281" s="14"/>
      <c r="J281" s="15">
        <v>104.7</v>
      </c>
      <c r="K281" s="15">
        <v>136.18</v>
      </c>
      <c r="L281" s="15">
        <v>187.12</v>
      </c>
      <c r="M281" s="15"/>
      <c r="N281" s="15">
        <v>38.131912022999998</v>
      </c>
      <c r="O281" s="15">
        <v>6.5545064805000006</v>
      </c>
      <c r="P281" s="16" t="s">
        <v>14</v>
      </c>
      <c r="Q281" s="39" t="s">
        <v>795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796</v>
      </c>
      <c r="D282" s="17" t="s">
        <v>797</v>
      </c>
      <c r="E282" s="17">
        <v>0</v>
      </c>
      <c r="F282" s="14">
        <v>103.81</v>
      </c>
      <c r="G282" s="14">
        <v>95.58</v>
      </c>
      <c r="H282" s="14">
        <v>87.35</v>
      </c>
      <c r="I282" s="14"/>
      <c r="J282" s="14">
        <v>105.98</v>
      </c>
      <c r="K282" s="14">
        <v>122.43</v>
      </c>
      <c r="L282" s="14">
        <v>149.06</v>
      </c>
      <c r="M282" s="14"/>
      <c r="N282" s="14">
        <v>27.376637929000001</v>
      </c>
      <c r="O282" s="33">
        <v>265.51990260999997</v>
      </c>
      <c r="P282" s="17" t="s">
        <v>14</v>
      </c>
      <c r="Q282" s="40" t="s">
        <v>798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799</v>
      </c>
      <c r="D283" s="16" t="s">
        <v>800</v>
      </c>
      <c r="E283" s="16">
        <v>8</v>
      </c>
      <c r="F283" s="15">
        <v>59.92</v>
      </c>
      <c r="G283" s="15">
        <v>56.43</v>
      </c>
      <c r="H283" s="15">
        <v>52.94</v>
      </c>
      <c r="I283" s="14"/>
      <c r="J283" s="15">
        <v>70.47</v>
      </c>
      <c r="K283" s="15">
        <v>77.44</v>
      </c>
      <c r="L283" s="15">
        <v>88.73</v>
      </c>
      <c r="M283" s="15"/>
      <c r="N283" s="15">
        <v>38.582974045</v>
      </c>
      <c r="O283" s="15">
        <v>1.2159236636000001</v>
      </c>
      <c r="P283" s="16" t="s">
        <v>17</v>
      </c>
      <c r="Q283" s="39" t="s">
        <v>801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802</v>
      </c>
      <c r="D284" s="17" t="s">
        <v>803</v>
      </c>
      <c r="E284" s="17">
        <v>3</v>
      </c>
      <c r="F284" s="14">
        <v>172.94</v>
      </c>
      <c r="G284" s="14">
        <v>162.9</v>
      </c>
      <c r="H284" s="14">
        <v>152.86000000000001</v>
      </c>
      <c r="I284" s="14"/>
      <c r="J284" s="14">
        <v>174.73</v>
      </c>
      <c r="K284" s="14">
        <v>194.8</v>
      </c>
      <c r="L284" s="14">
        <v>227.28</v>
      </c>
      <c r="M284" s="14"/>
      <c r="N284" s="14">
        <v>32.358230603000003</v>
      </c>
      <c r="O284" s="33">
        <v>74.863648136000009</v>
      </c>
      <c r="P284" s="17" t="s">
        <v>14</v>
      </c>
      <c r="Q284" s="40" t="s">
        <v>804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805</v>
      </c>
      <c r="D285" s="16" t="s">
        <v>806</v>
      </c>
      <c r="E285" s="16">
        <v>5</v>
      </c>
      <c r="F285" s="15">
        <v>121.6</v>
      </c>
      <c r="G285" s="15">
        <v>114.63</v>
      </c>
      <c r="H285" s="15">
        <v>107.67</v>
      </c>
      <c r="I285" s="14"/>
      <c r="J285" s="15">
        <v>122.86</v>
      </c>
      <c r="K285" s="15">
        <v>136.78</v>
      </c>
      <c r="L285" s="15">
        <v>159.31</v>
      </c>
      <c r="M285" s="15"/>
      <c r="N285" s="15">
        <v>41.023519806000003</v>
      </c>
      <c r="O285" s="15">
        <v>17.352083920000002</v>
      </c>
      <c r="P285" s="16" t="s">
        <v>14</v>
      </c>
      <c r="Q285" s="39" t="s">
        <v>807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808</v>
      </c>
      <c r="D286" s="17" t="s">
        <v>809</v>
      </c>
      <c r="E286" s="17">
        <v>8</v>
      </c>
      <c r="F286" s="14">
        <v>71.7</v>
      </c>
      <c r="G286" s="14">
        <v>67.489999999999995</v>
      </c>
      <c r="H286" s="14">
        <v>63.29</v>
      </c>
      <c r="I286" s="14"/>
      <c r="J286" s="14">
        <v>73.16</v>
      </c>
      <c r="K286" s="14">
        <v>81.56</v>
      </c>
      <c r="L286" s="14">
        <v>95.16</v>
      </c>
      <c r="M286" s="14"/>
      <c r="N286" s="14">
        <v>55.472643701000003</v>
      </c>
      <c r="O286" s="33">
        <v>10.360243800000001</v>
      </c>
      <c r="P286" s="17" t="s">
        <v>17</v>
      </c>
      <c r="Q286" s="40" t="s">
        <v>810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811</v>
      </c>
      <c r="D287" s="16" t="s">
        <v>812</v>
      </c>
      <c r="E287" s="16">
        <v>10</v>
      </c>
      <c r="F287" s="15">
        <v>52.38</v>
      </c>
      <c r="G287" s="15">
        <v>49.96</v>
      </c>
      <c r="H287" s="15">
        <v>47.54</v>
      </c>
      <c r="I287" s="14"/>
      <c r="J287" s="15">
        <v>53.28</v>
      </c>
      <c r="K287" s="15">
        <v>58.11</v>
      </c>
      <c r="L287" s="15">
        <v>65.94</v>
      </c>
      <c r="M287" s="15"/>
      <c r="N287" s="15">
        <v>67.194495257</v>
      </c>
      <c r="O287" s="15">
        <v>6.8949861946000004</v>
      </c>
      <c r="P287" s="16" t="s">
        <v>17</v>
      </c>
      <c r="Q287" s="39" t="s">
        <v>813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814</v>
      </c>
      <c r="D288" s="17" t="s">
        <v>815</v>
      </c>
      <c r="E288" s="17">
        <v>9</v>
      </c>
      <c r="F288" s="14">
        <v>114.5</v>
      </c>
      <c r="G288" s="14">
        <v>104.43</v>
      </c>
      <c r="H288" s="14">
        <v>94.37</v>
      </c>
      <c r="I288" s="14"/>
      <c r="J288" s="14">
        <v>122.25</v>
      </c>
      <c r="K288" s="14">
        <v>142.37</v>
      </c>
      <c r="L288" s="14">
        <v>174.93</v>
      </c>
      <c r="M288" s="14"/>
      <c r="N288" s="14">
        <v>59.926949860999997</v>
      </c>
      <c r="O288" s="33">
        <v>12.46842966</v>
      </c>
      <c r="P288" s="17" t="s">
        <v>17</v>
      </c>
      <c r="Q288" s="40" t="s">
        <v>816</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817</v>
      </c>
      <c r="D289" s="16" t="s">
        <v>818</v>
      </c>
      <c r="E289" s="16">
        <v>0</v>
      </c>
      <c r="F289" s="15">
        <v>77.83</v>
      </c>
      <c r="G289" s="15">
        <v>68.349999999999994</v>
      </c>
      <c r="H289" s="15">
        <v>58.87</v>
      </c>
      <c r="I289" s="14"/>
      <c r="J289" s="15">
        <v>80.25</v>
      </c>
      <c r="K289" s="15">
        <v>99.2</v>
      </c>
      <c r="L289" s="15">
        <v>129.87</v>
      </c>
      <c r="M289" s="15"/>
      <c r="N289" s="15">
        <v>23.748547251000002</v>
      </c>
      <c r="O289" s="15">
        <v>2.0571917782</v>
      </c>
      <c r="P289" s="16" t="s">
        <v>14</v>
      </c>
      <c r="Q289" s="39" t="s">
        <v>819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820</v>
      </c>
      <c r="D290" s="17" t="s">
        <v>821</v>
      </c>
      <c r="E290" s="17">
        <v>5</v>
      </c>
      <c r="F290" s="14">
        <v>133.93</v>
      </c>
      <c r="G290" s="14">
        <v>127.12</v>
      </c>
      <c r="H290" s="14">
        <v>120.32</v>
      </c>
      <c r="I290" s="14"/>
      <c r="J290" s="14">
        <v>135.21</v>
      </c>
      <c r="K290" s="14">
        <v>148.81</v>
      </c>
      <c r="L290" s="14">
        <v>170.82</v>
      </c>
      <c r="M290" s="14"/>
      <c r="N290" s="14">
        <v>43.778238053999999</v>
      </c>
      <c r="O290" s="33">
        <v>1.3877137804999999</v>
      </c>
      <c r="P290" s="17" t="s">
        <v>14</v>
      </c>
      <c r="Q290" s="40" t="s">
        <v>822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823</v>
      </c>
      <c r="D291" s="16" t="s">
        <v>824</v>
      </c>
      <c r="E291" s="16">
        <v>3</v>
      </c>
      <c r="F291" s="15">
        <v>138.1</v>
      </c>
      <c r="G291" s="15">
        <v>130.03</v>
      </c>
      <c r="H291" s="15">
        <v>121.96</v>
      </c>
      <c r="I291" s="14"/>
      <c r="J291" s="15">
        <v>139.54</v>
      </c>
      <c r="K291" s="15">
        <v>155.66999999999999</v>
      </c>
      <c r="L291" s="15">
        <v>181.78</v>
      </c>
      <c r="M291" s="15"/>
      <c r="N291" s="15">
        <v>31.623013298</v>
      </c>
      <c r="O291" s="15">
        <v>6.0984216377000005</v>
      </c>
      <c r="P291" s="16" t="s">
        <v>14</v>
      </c>
      <c r="Q291" s="39" t="s">
        <v>825</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826</v>
      </c>
      <c r="D292" s="17" t="s">
        <v>827</v>
      </c>
      <c r="E292" s="17">
        <v>0</v>
      </c>
      <c r="F292" s="14">
        <v>19.47</v>
      </c>
      <c r="G292" s="14">
        <v>17.57</v>
      </c>
      <c r="H292" s="14">
        <v>15.68</v>
      </c>
      <c r="I292" s="14"/>
      <c r="J292" s="14">
        <v>20.149999999999999</v>
      </c>
      <c r="K292" s="14">
        <v>23.93</v>
      </c>
      <c r="L292" s="14">
        <v>30.05</v>
      </c>
      <c r="M292" s="14"/>
      <c r="N292" s="14">
        <v>36.154244659</v>
      </c>
      <c r="O292" s="33">
        <v>4.6612664518000004</v>
      </c>
      <c r="P292" s="17" t="s">
        <v>14</v>
      </c>
      <c r="Q292" s="40" t="s">
        <v>828</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829</v>
      </c>
      <c r="D293" s="16" t="s">
        <v>830</v>
      </c>
      <c r="E293" s="16">
        <v>8</v>
      </c>
      <c r="F293" s="15">
        <v>16.21</v>
      </c>
      <c r="G293" s="15">
        <v>15.47</v>
      </c>
      <c r="H293" s="15">
        <v>14.73</v>
      </c>
      <c r="I293" s="14"/>
      <c r="J293" s="15">
        <v>16.649999999999999</v>
      </c>
      <c r="K293" s="15">
        <v>18.12</v>
      </c>
      <c r="L293" s="15">
        <v>20.51</v>
      </c>
      <c r="M293" s="15"/>
      <c r="N293" s="15">
        <v>51.953272704</v>
      </c>
      <c r="O293" s="15">
        <v>4.6550484991000003</v>
      </c>
      <c r="P293" s="16" t="s">
        <v>17</v>
      </c>
      <c r="Q293" s="39" t="s">
        <v>831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832</v>
      </c>
      <c r="D294" s="17" t="s">
        <v>833</v>
      </c>
      <c r="E294" s="17">
        <v>10</v>
      </c>
      <c r="F294" s="14">
        <v>16.87</v>
      </c>
      <c r="G294" s="14">
        <v>16.09</v>
      </c>
      <c r="H294" s="14">
        <v>15.31</v>
      </c>
      <c r="I294" s="14"/>
      <c r="J294" s="14">
        <v>17.29</v>
      </c>
      <c r="K294" s="14">
        <v>18.84</v>
      </c>
      <c r="L294" s="14">
        <v>21.36</v>
      </c>
      <c r="M294" s="14"/>
      <c r="N294" s="14">
        <v>71.288740653999994</v>
      </c>
      <c r="O294" s="33">
        <v>1.3321274768</v>
      </c>
      <c r="P294" s="17" t="s">
        <v>17</v>
      </c>
      <c r="Q294" s="40" t="s">
        <v>834</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835</v>
      </c>
      <c r="D295" s="16" t="s">
        <v>836</v>
      </c>
      <c r="E295" s="16">
        <v>7</v>
      </c>
      <c r="F295" s="15" t="s">
        <v>32</v>
      </c>
      <c r="G295" s="15" t="s">
        <v>32</v>
      </c>
      <c r="H295" s="15" t="s">
        <v>32</v>
      </c>
      <c r="I295" s="14"/>
      <c r="J295" s="15" t="s">
        <v>32</v>
      </c>
      <c r="K295" s="15" t="s">
        <v>32</v>
      </c>
      <c r="L295" s="15" t="s">
        <v>32</v>
      </c>
      <c r="M295" s="15"/>
      <c r="N295" s="15" t="s">
        <v>32</v>
      </c>
      <c r="O295" s="15" t="s">
        <v>32</v>
      </c>
      <c r="P295" s="16" t="s">
        <v>32</v>
      </c>
      <c r="Q295" s="39" t="s">
        <v>33</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837</v>
      </c>
      <c r="D296" s="17" t="s">
        <v>838</v>
      </c>
      <c r="E296" s="17">
        <v>3</v>
      </c>
      <c r="F296" s="14">
        <v>17.190000000000001</v>
      </c>
      <c r="G296" s="14">
        <v>16.170000000000002</v>
      </c>
      <c r="H296" s="14">
        <v>15.15</v>
      </c>
      <c r="I296" s="14"/>
      <c r="J296" s="14">
        <v>17.37</v>
      </c>
      <c r="K296" s="14">
        <v>19.399999999999999</v>
      </c>
      <c r="L296" s="14">
        <v>22.69</v>
      </c>
      <c r="M296" s="14"/>
      <c r="N296" s="14">
        <v>32.508700279999999</v>
      </c>
      <c r="O296" s="33">
        <v>12.470557762</v>
      </c>
      <c r="P296" s="17" t="s">
        <v>14</v>
      </c>
      <c r="Q296" s="40" t="s">
        <v>839</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840</v>
      </c>
      <c r="D297" s="16" t="s">
        <v>841</v>
      </c>
      <c r="E297" s="16">
        <v>10</v>
      </c>
      <c r="F297" s="15">
        <v>21.48</v>
      </c>
      <c r="G297" s="15">
        <v>19.84</v>
      </c>
      <c r="H297" s="15">
        <v>18.2</v>
      </c>
      <c r="I297" s="14"/>
      <c r="J297" s="15">
        <v>22.04</v>
      </c>
      <c r="K297" s="15">
        <v>25.31</v>
      </c>
      <c r="L297" s="15">
        <v>30.61</v>
      </c>
      <c r="M297" s="15"/>
      <c r="N297" s="15">
        <v>65.995062117000003</v>
      </c>
      <c r="O297" s="15">
        <v>23.802821332000001</v>
      </c>
      <c r="P297" s="16" t="s">
        <v>17</v>
      </c>
      <c r="Q297" s="39" t="s">
        <v>842</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843</v>
      </c>
      <c r="D298" s="17" t="s">
        <v>844</v>
      </c>
      <c r="E298" s="17">
        <v>3</v>
      </c>
      <c r="F298" s="14">
        <v>22.56</v>
      </c>
      <c r="G298" s="14">
        <v>20.170000000000002</v>
      </c>
      <c r="H298" s="14">
        <v>17.78</v>
      </c>
      <c r="I298" s="14"/>
      <c r="J298" s="14">
        <v>22.83</v>
      </c>
      <c r="K298" s="14">
        <v>27.6</v>
      </c>
      <c r="L298" s="14">
        <v>35.32</v>
      </c>
      <c r="M298" s="14"/>
      <c r="N298" s="14">
        <v>42.654875771999997</v>
      </c>
      <c r="O298" s="33">
        <v>60.422654758</v>
      </c>
      <c r="P298" s="17" t="s">
        <v>14</v>
      </c>
      <c r="Q298" s="40" t="s">
        <v>845</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846</v>
      </c>
      <c r="D299" s="16" t="s">
        <v>847</v>
      </c>
      <c r="E299" s="16">
        <v>0</v>
      </c>
      <c r="F299" s="15">
        <v>49.24</v>
      </c>
      <c r="G299" s="15">
        <v>44.28</v>
      </c>
      <c r="H299" s="15">
        <v>39.32</v>
      </c>
      <c r="I299" s="14"/>
      <c r="J299" s="15">
        <v>49.93</v>
      </c>
      <c r="K299" s="15">
        <v>59.84</v>
      </c>
      <c r="L299" s="15">
        <v>75.88</v>
      </c>
      <c r="M299" s="15"/>
      <c r="N299" s="15">
        <v>39.421703964000002</v>
      </c>
      <c r="O299" s="15">
        <v>23.147378121000003</v>
      </c>
      <c r="P299" s="16" t="s">
        <v>14</v>
      </c>
      <c r="Q299" s="39" t="s">
        <v>848</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t="s">
        <v>849</v>
      </c>
      <c r="D300" s="17" t="s">
        <v>850</v>
      </c>
      <c r="E300" s="17">
        <v>10</v>
      </c>
      <c r="F300" s="14">
        <v>28.39</v>
      </c>
      <c r="G300" s="14">
        <v>25.42</v>
      </c>
      <c r="H300" s="14">
        <v>22.46</v>
      </c>
      <c r="I300" s="14"/>
      <c r="J300" s="14">
        <v>30.35</v>
      </c>
      <c r="K300" s="14">
        <v>36.270000000000003</v>
      </c>
      <c r="L300" s="14">
        <v>45.85</v>
      </c>
      <c r="M300" s="14"/>
      <c r="N300" s="14">
        <v>63.178582980999998</v>
      </c>
      <c r="O300" s="33">
        <v>2.3496216908999998</v>
      </c>
      <c r="P300" s="17" t="s">
        <v>17</v>
      </c>
      <c r="Q300" s="40" t="s">
        <v>851</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t="s">
        <v>852</v>
      </c>
      <c r="D301" s="16" t="s">
        <v>853</v>
      </c>
      <c r="E301" s="16">
        <v>4</v>
      </c>
      <c r="F301" s="15">
        <v>140.83000000000001</v>
      </c>
      <c r="G301" s="15">
        <v>116.23</v>
      </c>
      <c r="H301" s="15">
        <v>91.63</v>
      </c>
      <c r="I301" s="14"/>
      <c r="J301" s="15">
        <v>206.39</v>
      </c>
      <c r="K301" s="15">
        <v>255.58</v>
      </c>
      <c r="L301" s="15">
        <v>335.18</v>
      </c>
      <c r="M301" s="15"/>
      <c r="N301" s="15">
        <v>50.454586368999998</v>
      </c>
      <c r="O301" s="15">
        <v>1.5261467327</v>
      </c>
      <c r="P301" s="16" t="s">
        <v>17</v>
      </c>
      <c r="Q301" s="39" t="s">
        <v>854</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2026-06-18T22:23:46Z</cp:lastPrinted>
  <dcterms:created xsi:type="dcterms:W3CDTF">2020-05-21T15:06:06Z</dcterms:created>
  <dcterms:modified xsi:type="dcterms:W3CDTF">2026-06-18T22:25:51Z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