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0A608520-E6B1-4ED2-AAAB-4149F912A4FF}" xr6:coauthVersionLast="47" xr6:coauthVersionMax="47" xr10:uidLastSave="{53C11313-79F1-4034-9695-B408C11E4CFE}"/>
  <bookViews>
    <workbookView xWindow="-27990" yWindow="17625" windowWidth="27420" windowHeight="1468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 l="1"/>
  <c r="V18" i="1" s="1"/>
  <c r="V10" i="1"/>
  <c r="T9" i="1"/>
  <c r="W7" i="1"/>
  <c r="V7" i="1"/>
  <c r="T10" i="1" l="1"/>
  <c r="W10" i="1"/>
  <c r="V9" i="1"/>
  <c r="Y7" i="1"/>
  <c r="V8" i="1" s="1"/>
  <c r="W8" i="1" l="1"/>
</calcChain>
</file>

<file path=xl/sharedStrings.xml><?xml version="1.0" encoding="utf-8"?>
<sst xmlns="http://schemas.openxmlformats.org/spreadsheetml/2006/main" count="1088" uniqueCount="782">
  <si>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</si>
  <si>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</si>
  <si>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</si>
  <si>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</si>
  <si>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</si>
  <si>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</si>
  <si>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</si>
  <si>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</si>
  <si>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</si>
  <si>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</si>
  <si>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</si>
  <si>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</si>
  <si>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</si>
  <si>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</si>
  <si>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</si>
  <si>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</si>
  <si>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</si>
  <si>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</si>
  <si>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</si>
  <si>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</si>
  <si>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</si>
  <si>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</si>
  <si>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</si>
  <si>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</si>
  <si>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</si>
  <si>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</si>
  <si>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</si>
  <si>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</si>
  <si>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</si>
  <si>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</si>
  <si>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</si>
  <si>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</si>
  <si>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</si>
  <si>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</si>
  <si>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</si>
  <si>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</si>
  <si>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</si>
  <si>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</si>
  <si>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</si>
  <si>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</si>
  <si>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</si>
  <si>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</si>
  <si>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</si>
  <si>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</si>
  <si>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</si>
  <si>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</si>
  <si>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</si>
  <si>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</si>
  <si>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</si>
  <si>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</si>
  <si>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</si>
  <si>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</si>
  <si>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</si>
  <si>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</si>
  <si>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</si>
  <si>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</si>
  <si>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</si>
  <si>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</si>
  <si>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</si>
  <si>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</si>
  <si>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</si>
  <si>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</si>
  <si>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</si>
  <si>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</si>
  <si>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</si>
  <si>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</si>
  <si>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</si>
  <si>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</si>
  <si>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</si>
  <si>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</si>
  <si>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</si>
  <si>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</si>
  <si>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</si>
  <si>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</si>
  <si>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</si>
  <si>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</si>
  <si>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</si>
  <si>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</si>
  <si>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</si>
  <si>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</si>
  <si>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</si>
  <si>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</si>
  <si>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</si>
  <si>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</si>
  <si>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</si>
  <si>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</si>
  <si>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</si>
  <si>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</si>
  <si>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</si>
  <si>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</si>
  <si>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</si>
  <si>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</si>
  <si>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</si>
  <si>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</si>
  <si>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</si>
  <si>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</si>
  <si>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</si>
  <si>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</si>
  <si>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</si>
  <si>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</si>
  <si>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</si>
  <si>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</si>
  <si>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</si>
  <si>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</si>
  <si>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</si>
  <si>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</si>
  <si>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</si>
  <si>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</si>
  <si>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</si>
  <si>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</si>
  <si>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</si>
  <si>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</si>
  <si>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</si>
  <si>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</si>
  <si>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</si>
  <si>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</si>
  <si>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</si>
  <si>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</si>
  <si>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</si>
  <si>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</si>
  <si>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</si>
  <si>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</si>
  <si>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</si>
  <si>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</si>
  <si>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</si>
  <si>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</si>
  <si>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</si>
  <si>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</si>
  <si>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</si>
  <si>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</si>
  <si>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</si>
  <si>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</si>
  <si>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</si>
  <si>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</si>
  <si>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</si>
  <si>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</si>
  <si>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</si>
  <si>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</si>
  <si>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</si>
  <si>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</si>
  <si>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</si>
  <si>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</si>
  <si>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</si>
  <si>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</si>
  <si>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</si>
  <si>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</si>
  <si>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</si>
  <si>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</si>
  <si>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</si>
  <si>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</si>
  <si>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</si>
  <si>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</si>
  <si>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</si>
  <si>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</si>
  <si>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</si>
  <si>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</si>
  <si>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</si>
  <si>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</si>
  <si>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</si>
  <si>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</si>
  <si>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</si>
  <si>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</si>
  <si>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</si>
  <si>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</si>
  <si>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</si>
  <si>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</si>
  <si>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</si>
  <si>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</si>
  <si>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</si>
  <si>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</si>
  <si>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</si>
  <si>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</si>
  <si>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</si>
  <si>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</si>
  <si>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</si>
  <si>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</si>
  <si>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</si>
  <si>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</si>
  <si>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</si>
  <si>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</si>
  <si>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</si>
  <si>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</si>
  <si>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</si>
  <si>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</si>
  <si>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</si>
  <si>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</si>
  <si>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</si>
  <si>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</si>
  <si>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</si>
  <si>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</si>
  <si>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</si>
  <si>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</si>
  <si>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</si>
  <si>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</si>
  <si>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</si>
  <si>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</si>
  <si>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</si>
  <si>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</si>
  <si>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</si>
  <si>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</si>
  <si>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</si>
  <si>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</si>
  <si>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</si>
  <si>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</si>
  <si>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</si>
  <si>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</si>
  <si>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</si>
  <si>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</si>
  <si>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</si>
  <si>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</si>
  <si>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</si>
  <si>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</si>
  <si>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</si>
  <si>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</si>
  <si>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</si>
  <si>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</si>
  <si>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</si>
  <si>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</si>
  <si>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</si>
  <si>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</si>
  <si>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</si>
  <si>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</si>
  <si>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</si>
  <si>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</si>
  <si>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</si>
  <si>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</si>
  <si>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</si>
  <si>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</si>
  <si>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</si>
  <si>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</si>
  <si>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</si>
  <si>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</si>
  <si>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</si>
  <si>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</si>
  <si>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</si>
  <si>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</si>
  <si>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</si>
  <si>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</si>
  <si>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</si>
  <si>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</si>
  <si>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</si>
  <si>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</si>
  <si>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</si>
  <si>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</si>
  <si>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</si>
  <si>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</si>
  <si>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</si>
  <si>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</si>
  <si>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</si>
  <si>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</si>
  <si>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</si>
  <si>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</si>
  <si>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</si>
  <si>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</si>
  <si>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</si>
  <si>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</si>
  <si>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</si>
  <si>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</si>
  <si>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</si>
  <si>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</si>
  <si>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</si>
  <si>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</si>
  <si>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</si>
  <si>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</si>
  <si>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</si>
  <si>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</si>
  <si>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</si>
  <si>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</si>
  <si>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</si>
  <si>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</si>
  <si>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</si>
  <si>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</si>
  <si>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</si>
  <si>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</si>
  <si>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</si>
  <si>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</si>
  <si>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</si>
  <si>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</si>
  <si>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</si>
  <si>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</si>
  <si>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</si>
  <si>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</si>
  <si>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</si>
  <si>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</si>
  <si>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</si>
  <si>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</si>
  <si>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</si>
  <si>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</si>
  <si>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</si>
  <si>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</si>
  <si>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</si>
  <si>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</si>
  <si>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</si>
  <si>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</si>
  <si>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</si>
  <si>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</si>
  <si>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</si>
  <si>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</si>
  <si>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</si>
  <si>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</si>
  <si>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</si>
  <si>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</si>
  <si>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</si>
  <si>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</si>
  <si>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</si>
  <si>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</si>
  <si>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</si>
  <si>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</si>
  <si>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</si>
  <si>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</si>
  <si>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</si>
  <si>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</si>
  <si>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</si>
  <si>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</si>
  <si>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</si>
  <si>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</si>
  <si>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</si>
  <si>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</si>
  <si>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</si>
  <si>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</si>
  <si>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</si>
  <si>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</si>
  <si>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</si>
  <si>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</si>
  <si>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</si>
  <si>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</si>
  <si>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</si>
  <si>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</si>
  <si>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</si>
  <si>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</si>
  <si>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</si>
  <si>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</si>
  <si>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</si>
  <si>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</si>
  <si>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</si>
  <si>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</si>
  <si>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</si>
  <si>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</si>
  <si>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</si>
  <si>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</si>
  <si>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</si>
  <si>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</si>
  <si>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</si>
  <si>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</si>
  <si>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</si>
  <si>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</si>
  <si>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</si>
  <si>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</si>
  <si>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</si>
  <si>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</si>
  <si>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</si>
  <si>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</si>
  <si>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</si>
  <si>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</si>
  <si>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</si>
  <si>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</si>
  <si>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</si>
  <si>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</si>
  <si>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</si>
  <si>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</si>
  <si>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</si>
  <si>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</si>
  <si>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</si>
  <si>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</si>
  <si>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</si>
  <si>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</si>
  <si>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</si>
  <si>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</si>
  <si>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</si>
  <si>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</si>
  <si>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Petrorio</t>
  </si>
  <si>
    <t>Nota Téc.</t>
  </si>
  <si>
    <t>USIM3</t>
  </si>
  <si>
    <t>Riachuelo</t>
  </si>
  <si>
    <t>Positivo Tec</t>
  </si>
  <si>
    <t>Nota media</t>
  </si>
  <si>
    <t>Rumo S.A.</t>
  </si>
  <si>
    <t>Investo Chip</t>
  </si>
  <si>
    <t>CHIP11</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</si>
  <si>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</si>
  <si>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</si>
  <si>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</si>
  <si>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</si>
  <si>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</si>
  <si>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</si>
  <si>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</si>
  <si>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</si>
  <si>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</si>
  <si>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</si>
  <si>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</si>
  <si>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</si>
  <si>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</si>
  <si>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</si>
  <si>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</si>
  <si>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</si>
  <si>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</si>
  <si>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</si>
  <si>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</si>
  <si>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</si>
  <si>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</si>
  <si>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</si>
  <si>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</si>
  <si>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</si>
  <si>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</si>
  <si>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</si>
  <si>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</si>
  <si>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Asml Holding Nv</t>
  </si>
  <si>
    <t>ASML34</t>
  </si>
  <si>
    <t>Broadcom Inc</t>
  </si>
  <si>
    <t>AVGO34</t>
  </si>
  <si>
    <t>Dell Inc</t>
  </si>
  <si>
    <t>D1EL34</t>
  </si>
  <si>
    <t>Marvell Technology Group Ltd</t>
  </si>
  <si>
    <t>M2RV34</t>
  </si>
  <si>
    <t>Palantir Technologies Inc</t>
  </si>
  <si>
    <t>P2LT34</t>
  </si>
  <si>
    <t>QCOM34</t>
  </si>
  <si>
    <t>Brasilagro</t>
  </si>
  <si>
    <t>AGRO3</t>
  </si>
  <si>
    <t>iShares Bitcoin Trust</t>
  </si>
  <si>
    <t>IBIT39</t>
  </si>
  <si>
    <t>Porto Seguro</t>
  </si>
  <si>
    <t>Applied Materials Inc</t>
  </si>
  <si>
    <t>A1MT34</t>
  </si>
  <si>
    <t>Coca Cola Co</t>
  </si>
  <si>
    <t>COCA34</t>
  </si>
  <si>
    <t>Qualicorp</t>
  </si>
  <si>
    <t>Planoeplano</t>
  </si>
  <si>
    <t>Compass Gas</t>
  </si>
  <si>
    <t>PASS3</t>
  </si>
  <si>
    <t>Cruzeiro Edu</t>
  </si>
  <si>
    <t>CSED3</t>
  </si>
  <si>
    <t>Helbor</t>
  </si>
  <si>
    <t>HBOR3</t>
  </si>
  <si>
    <t>RaiaDrogasil</t>
  </si>
  <si>
    <t>Romi</t>
  </si>
  <si>
    <t>ROMI3</t>
  </si>
  <si>
    <t>The Goldman Sachs Group, Inc</t>
  </si>
  <si>
    <t>GSGI34</t>
  </si>
  <si>
    <t>Fundo Buena Vista II Fundo de Índice</t>
  </si>
  <si>
    <t>QQQI11</t>
  </si>
  <si>
    <t>Mitre Realty</t>
  </si>
  <si>
    <t>MTRE3</t>
  </si>
  <si>
    <t>Azul</t>
  </si>
  <si>
    <t>AZUL3</t>
  </si>
  <si>
    <t>Bank Of America Corp</t>
  </si>
  <si>
    <t>BOAC34</t>
  </si>
  <si>
    <t>Coinbase Global, Inc</t>
  </si>
  <si>
    <t>C2OI34</t>
  </si>
  <si>
    <t>Melnick</t>
  </si>
  <si>
    <t>MELK3</t>
  </si>
  <si>
    <t>Raizen</t>
  </si>
  <si>
    <t>Syn Prop Tec</t>
  </si>
  <si>
    <t>SYNE3</t>
  </si>
  <si>
    <t>TAEE3</t>
  </si>
  <si>
    <t>Western Digital Corp</t>
  </si>
  <si>
    <t>W1DC34</t>
  </si>
  <si>
    <t>Allied</t>
  </si>
  <si>
    <t>ALLD3</t>
  </si>
  <si>
    <t>ITSA3</t>
  </si>
  <si>
    <t>Multilaser</t>
  </si>
  <si>
    <t>MLAS3</t>
  </si>
  <si>
    <t>Randon Part</t>
  </si>
  <si>
    <t>Seagate Technology Holdings Plc</t>
  </si>
  <si>
    <t>S1TX34</t>
  </si>
  <si>
    <t>Global X Silver Miners</t>
  </si>
  <si>
    <t>BSIL39</t>
  </si>
  <si>
    <t>Corning Inc</t>
  </si>
  <si>
    <t>G1LW34</t>
  </si>
  <si>
    <t>CVCB3 está em clara tendência de baixa pelas médias de 21 e 200 dias e segue em movimento de baixa. Abaixo dos 1,27 pode buscar suportes 1,08 ou 0,89. Teria sinal de repique altista fechando acima dos 1,38 mirando resistências em 1,87 ou 2,24. O IFR sobrevendido alerta para recuperações se superar 1,38</t>
  </si>
  <si>
    <t>GRND3 está em clara tendência de baixa pelas médias de 21 e 200 dias e segue em movimento de baixa. Abaixo dos 3,77 pode buscar suportes 3,67 ou 3,57. Teria sinal de repique altista fechando acima dos 3,92 mirando resistências em 4,09 ou 4,28.</t>
  </si>
  <si>
    <t>Lam Research Corp</t>
  </si>
  <si>
    <t>L1RC34</t>
  </si>
  <si>
    <t>RENT4</t>
  </si>
  <si>
    <t>Quero-Quero</t>
  </si>
  <si>
    <t>Servicenow, Inc</t>
  </si>
  <si>
    <t>N1OW34</t>
  </si>
  <si>
    <t>Trisul</t>
  </si>
  <si>
    <t>TRIS3</t>
  </si>
  <si>
    <t>TTEN3 está em clara tendência de baixa pelas médias de 21 e 200 dias e segue em movimento de baixa. Abaixo dos 13,9 pode buscar suportes 13,04 ou 12,18. Teria sinal de repique altista fechando acima dos 14,65 mirando resistências em 16,67 ou 18,38. O IFR sobrevendido alerta para recuperações se superar 14,65</t>
  </si>
  <si>
    <t>ABCB4 apesar de estar em tendência de alta no longo prazo pela média de 200 dias, no curto prazo está em realização. Abaixo dos 24,09 pode seguir em baixa no curto prazo mirando suportes em 23,45 ou 22,87. Teria sinal de retomada altista fechando acima dos 24,6 mirando resistências em 25,31 ou 26,45.</t>
  </si>
  <si>
    <t>A1MD34 está em tendência de alta pelas médias de 21 e 200 dias e vai mantendo sinal de força altista. Acima dos 350,7 pode buscar projeções nos 403,03 ou 487,72. Teria sinal de realização na perda dos 321,57 mirando os 266,01 ou 239,84. O padrão de volume favorece a alta.</t>
  </si>
  <si>
    <t>BABA34 está em clara tendência de baixa pelas médias de 21 e 200 dias e segue em movimento de baixa. Abaixo dos 19,56 pode buscar suportes 18,07 ou 16,58. Teria sinal de repique altista fechando acima dos 19,98 mirando resistências em 24,38 ou 27,35. O IFR sobrevendido alerta para recuperações se superar 19,98</t>
  </si>
  <si>
    <t>ALLD3 está em clara tendência de baixa pelas médias de 21 e 200 dias e segue em movimento de baixa. Abaixo dos 4,91 pode buscar suportes 4,55 ou 4,2. Teria sinal de repique altista fechando acima dos 5,18 mirando resistências em 6,05 ou 6,75. O IFR sobrevendido alerta para recuperações se superar 5,18</t>
  </si>
  <si>
    <t>ALOS3 está em clara tendência de baixa pelas médias de 21 e 200 dias e segue em movimento de baixa. Abaixo dos 26,17 pode buscar suportes 25,26 ou 24,35. Teria sinal de repique altista fechando acima dos 27,56 mirando resistências em 29,11 ou 30,92.</t>
  </si>
  <si>
    <t>ALPA4 está em tendência de alta pelas médias de 21 e 200 dias, mas começa a dar sinal de possível realização. Abaixo dos 12,97 poderia realizar na direção dos suportes 11,27 ou 10,54. Caso supere os 13,62 retomaria sinal de alta com projeções nos 15,07 ou 17,42.</t>
  </si>
  <si>
    <t>GOGL34 apesar de estar em tendência de alta no longo prazo pela média de 200 dias, no curto prazo está em realização. Abaixo dos 148,42 pode seguir em baixa no curto prazo mirando suportes em 142,96 ou 137,51. Teria sinal de retomada altista fechando acima dos 157,94 mirando resistências em 166,07 ou 176,97.</t>
  </si>
  <si>
    <t>ALUP11 está em clara tendência de baixa pelas médias de 21 e 200 dias e segue em movimento de baixa. Abaixo dos 31,24 pode buscar suportes 30,47 ou 29,7. Teria sinal de repique altista fechando acima dos 32,26 mirando resistências em 33,72 ou 35,25.</t>
  </si>
  <si>
    <t>AMZO34 está em clara tendência de baixa pelas médias de 21 e 200 dias e segue em movimento de baixa. Abaixo dos 59,43 pode buscar suportes 56,35 ou 53,28. Teria sinal de repique altista fechando acima dos 62,79 mirando resistências em 69,37 ou 75,51.</t>
  </si>
  <si>
    <t>ABEV3 apesar de estar em tendência de alta no longo prazo pela média de 200 dias, no curto prazo está em realização. Abaixo dos 15,87 pode seguir em baixa no curto prazo mirando suportes em 15,54 ou 15,22. Teria sinal de retomada altista fechando acima dos 16,92 mirando resistências em 17,56 ou 18,61.</t>
  </si>
  <si>
    <t>AMER3 está em clara tendência de baixa pelas médias de 21 e 200 dias e segue em movimento de baixa. Abaixo dos 4,51 pode buscar suportes 4,17 ou 3,84. Teria sinal de repique altista fechando acima dos 4,62 mirando resistências em 5,58 ou 6,24.</t>
  </si>
  <si>
    <t>ANIM3 está em clara tendência de baixa pelas médias de 21 e 200 dias e segue em movimento de baixa. Abaixo dos 2,95 pode buscar suportes 2,79 ou 2,63. Teria sinal de repique altista fechando acima dos 3,12 mirando resistências em 3,46 ou 3,77. O IFR sobrevendido alerta para recuperações se superar 3,12</t>
  </si>
  <si>
    <t>AAPL34 apesar de estar em tendência de alta no longo prazo pela média de 200 dias, no curto prazo está em realização. Abaixo dos 73,29 pode seguir em baixa no curto prazo mirando suportes em 70,52 ou 67,75. Teria sinal de retomada altista fechando acima dos 76,45 mirando resistências em 82,25 ou 87,78.</t>
  </si>
  <si>
    <t>A1MT34 está em tendência de alta pelas médias de 21 e 200 dias e vai mantendo sinal de força altista. Acima dos 316,5 pode buscar projeções nos 383,24 ou 491,24. Teria sinal de realização na perda dos 299,76 mirando os 208,5 ou 175,12. O padrão de volume favorece a alta. O IFR sobrecomprado alerta realizações se perder 299,76.</t>
  </si>
  <si>
    <t>ARML3 está em clara tendência de baixa pelas médias de 21 e 200 dias e segue em movimento de baixa. Abaixo dos 2,97 pode buscar suportes 2,7 ou 2,43. Teria sinal de repique altista fechando acima dos 3,17 mirando resistências em 3,84 ou 4,37. O IFR sobrevendido alerta para recuperações se superar 3,17</t>
  </si>
  <si>
    <t>ASML34 está em tendência de alta pelas médias de 21 e 200 dias e vai mantendo sinal de força altista. Acima dos 178,5 pode buscar projeções nos 204,65 ou 246,98. Teria sinal de realização na perda dos 170,11 mirando os 136,17 ou 123,09. O padrão de volume favorece a alta.</t>
  </si>
  <si>
    <t>ASAI3 está em clara tendência de baixa pelas médias de 21 e 200 dias e segue em movimento de baixa. Abaixo dos 7,78 pode buscar suportes 7,28 ou 6,78. Teria sinal de repique altista fechando acima dos 8,11 mirando resistências em 9,39 ou 10,38. O IFR sobrevendido alerta para recuperações se superar 8,11</t>
  </si>
  <si>
    <t>AURA33 apesar de estar em tendência de alta no longo prazo pela média de 200 dias, no curto prazo está em realização. Abaixo dos 112 pode seguir em baixa no curto prazo mirando suportes em 90,8 ou 77,45. Teria sinal de retomada altista fechando acima dos 119,81 mirando resistências em 134 ou 160,69.</t>
  </si>
  <si>
    <t>AURE3 está em clara tendência de baixa pelas médias de 21 e 200 dias e segue em movimento de baixa. Abaixo dos 11,16 pode buscar suportes 10,63 ou 10,11. Teria sinal de repique altista fechando acima dos 11,68 mirando resistências em 12,85 ou 13,89. O IFR sobrevendido alerta para recuperações se superar 11,68</t>
  </si>
  <si>
    <t>AXIA3 apesar de estar em tendência de alta no longo prazo pela média de 200 dias, no curto prazo está em realização. Abaixo dos 52,22 pode seguir em baixa no curto prazo mirando suportes em 49,76 ou 47,97. Teria sinal de retomada altista fechando acima dos 55,53 mirando resistências em 59,09 ou 64,86.</t>
  </si>
  <si>
    <t>AXIA7 está em tendência de baixa pela média de 200 dias, a parece ter completado movimento de repique de alta de curto prazo e pode estar retomando o movimento baixista. Abaixo dos 50,8 pode seguir em queda na direção dos suportes 48,01 ou 46,35. Teria sinal de repique altista fechando acima dos 53,37 mirando resistências em 56,68 ou 62,04.</t>
  </si>
  <si>
    <t>AZUL3 está em clara tendência de baixa pelas médias de 21 e 200 dias e segue em movimento de baixa. Abaixo dos 20,6 pode buscar suportes 16,46 ou 12,33. Teria sinal de repique altista fechando acima dos 22,28 mirando resistências em 33,98 ou 42,24.</t>
  </si>
  <si>
    <t>AZZA3 está em clara tendência de baixa pelas médias de 21 e 200 dias e segue em movimento de baixa. Abaixo dos 16,56 pode buscar suportes 15,13 ou 13,71. Teria sinal de repique altista fechando acima dos 17,71 mirando resistências em 21,17 ou 24,01. O IFR sobrevendido alerta para recuperações se superar 17,71</t>
  </si>
  <si>
    <t>B3SA3 está em clara tendência de baixa pelas médias de 21 e 200 dias e segue em movimento de baixa. Abaixo dos 14,5 pode buscar suportes 13,59 ou 12,68. Teria sinal de repique altista fechando acima dos 15,25 mirando resistências em 17,43 ou 19,24. O IFR sobrevendido alerta para recuperações se superar 15,25</t>
  </si>
  <si>
    <t>BMGB4 está em tendência de alta pelas médias de 21 e 200 dias e vai mantendo sinal de força altista. Acima dos 5,44 pode buscar projeções nos 5,82 ou 6,44. Teria sinal de realização na perda dos 5,17 mirando os 4,82 ou 4,62. O padrão de volume favorece a alta.</t>
  </si>
  <si>
    <t>BOAC34 está em tendência de alta pelas médias de 21 e 200 dias, mas começa a dar sinal de possível realização. Abaixo dos 71,9 poderia realizar na direção dos suportes 63,26 ou 60,14. Caso supere os 73,35 retomaria sinal de alta com projeções nos 79,58 ou 89,67. O IFR sobrecomprado alerta realizações se perder 71,9.</t>
  </si>
  <si>
    <t>BRSR6 está em tendência de baixa pelas médias de 21 e 200 dias, mas começa a dar sinais de repiques de alta. Acima dos 15,09 teria sinal de repique altista mirando resistências nos 15,82 ou 17,01. Já uma perda dos 14,41 traria de volta o sinal de baixa projetando de 13,9 a 13,53.</t>
  </si>
  <si>
    <t>BBSE3 está em tendência de alta pelas médias de 21 e 200 dias e vai mantendo sinal de força altista. Acima dos 39,47 pode buscar projeções nos 42,88 ou 48,4. Teria sinal de realização na perda dos 38,1 mirando os 33,95 ou 32,24. O padrão de volume favorece a alta. O IFR sobrecomprado alerta realizações se perder 38,1.</t>
  </si>
  <si>
    <t>BMOB3 apesar de estar em tendência de alta no longo prazo pela média de 200 dias, no curto prazo está em realização. Abaixo dos 23,11 pode seguir em baixa no curto prazo mirando suportes em 22,24 ou 21,37. Teria sinal de retomada altista fechando acima dos 24,04 mirando resistências em 25,91 ou 27,64.</t>
  </si>
  <si>
    <t>BERK34 apesar de estar em tendência de baixa no longo prazo pela média de 200 dias, no curto prazo está com sinal de recuperação favorecendo repiques de alta. Acima dos 127,29 pode seguir repique altista na direção resistências nos 133,38 ou 143,25. Caso perca os 123,8 teria sinal de baixa projetando de 117,42 a 114,37.</t>
  </si>
  <si>
    <t>BLAU3 está em clara tendência de baixa pelas médias de 21 e 200 dias e segue em movimento de baixa. Abaixo dos 9,56 pode buscar suportes 8,98 ou 8,41. Teria sinal de repique altista fechando acima dos 10 mirando resistências em 11,42 ou 12,56.</t>
  </si>
  <si>
    <t>SOJA3 está em clara tendência de baixa pelas médias de 21 e 200 dias e segue em movimento de baixa. Abaixo dos 5,93 pode buscar suportes 5,69 ou 5,46. Teria sinal de repique altista fechando acima dos 6,2 mirando resistências em 6,69 ou 7,15.</t>
  </si>
  <si>
    <t>BRBI11 está em clara tendência de baixa pelas médias de 21 e 200 dias e segue em movimento de baixa. Abaixo dos 14,57 pode buscar suportes 13,88 ou 13,2. Teria sinal de repique altista fechando acima dos 15,15 mirando resistências em 16,78 ou 18,14. O IFR sobrevendido alerta para recuperações se superar 15,15</t>
  </si>
  <si>
    <t>BBDC3 está em tendência de baixa pelas médias de 21 e 200 dias, mas começa a dar sinais de repiques de alta. Acima dos 15,93 teria sinal de repique altista mirando resistências nos 16,52 ou 17,48. Já uma perda dos 14,97 traria de volta o sinal de baixa projetando de 14,67 a 14,37.</t>
  </si>
  <si>
    <t>BBDC4 está em clara tendência de baixa pelas médias de 21 e 200 dias e segue em movimento de baixa. Abaixo dos 17,16 pode buscar suportes 16,81 ou 16,47. Teria sinal de repique altista fechando acima dos 18,27 mirando resistências em 18,95 ou 20,06.</t>
  </si>
  <si>
    <t>BRAP4 apesar de estar em tendência de alta no longo prazo pela média de 200 dias, no curto prazo está em realização. Abaixo dos 22,45 pode seguir em baixa no curto prazo mirando suportes em 21,34 ou 20,59. Teria sinal de retomada altista fechando acima dos 23,76 mirando resistências em 25,25 ou 27,67.</t>
  </si>
  <si>
    <t>SAUD3 apesar de estar em tendência de alta no longo prazo pela média de 200 dias, no curto prazo está em realização. Abaixo dos 12,25 pode seguir em baixa no curto prazo mirando suportes em 11,67 ou 11,1. Teria sinal de retomada altista fechando acima dos 12,97 mirando resistências em 14,1 ou 15,24.</t>
  </si>
  <si>
    <t>BBAS3 está em tendência de baixa pelas médias de 21 e 200 dias, mas começa a dar sinais de repiques de alta. Acima dos 19,8 teria sinal de repique altista mirando resistências nos 21,51 ou 23,14. Já uma perda dos 19,36 traria de volta o sinal de baixa projetando de 18,87 a 18,05.</t>
  </si>
  <si>
    <t>AGRO3 está em clara tendência de baixa pelas médias de 21 e 200 dias e segue em movimento de baixa. Abaixo dos 18,22 pode buscar suportes 17,9 ou 17,58. Teria sinal de repique altista fechando acima dos 18,72 mirando resistências em 19,25 ou 19,88.</t>
  </si>
  <si>
    <t>BRKM5 está em clara tendência de baixa pelas médias de 21 e 200 dias e segue em movimento de baixa. Abaixo dos 7,92 pode buscar suportes 6,53 ou 5,15. Teria sinal de repique altista fechando acima dos 9 mirando resistências em 12,4 ou 15,16. O IFR sobrevendido alerta para recuperações se superar 9</t>
  </si>
  <si>
    <t>BRAV3 está em tendência de alta no longo prazo, teve uma correção no curto prazo, mas pode estar retomando sinal de altas. Acima dos 20,2 pode buscar 21,5 ou 23,26. Abaixo dos 19,72 retomaria sinal de realização mirando suportes em 18,65 ou 17,76.</t>
  </si>
  <si>
    <t>AVGO34 está em tendência de alta no longo prazo, teve uma correção no curto prazo, mas pode estar retomando sinal de altas. Acima dos 29,08 pode buscar 35,76 ou 41,09. Abaixo dos 27,12 retomaria sinal de realização mirando suportes em 24,45 ou 21,78.</t>
  </si>
  <si>
    <t>BPAC11 está em clara tendência de baixa pelas médias de 21 e 200 dias e segue em movimento de baixa. Abaixo dos 50,28 pode buscar suportes 48,73 ou 46,33. Teria sinal de repique altista fechando acima dos 51,87 mirando resistências em 56,48 ou 61,26.</t>
  </si>
  <si>
    <t>CXSE3 está em tendência de alta pelas médias de 21 e 200 dias e vai mantendo sinal de força altista. Acima dos 19,16 pode buscar projeções nos 20,33 ou 22,23. Teria sinal de realização na perda dos 18,69 mirando os 17,26 ou 16,67. O padrão de volume favorece a alta. O IFR sobrecomprado alerta realizações se perder 18,69.</t>
  </si>
  <si>
    <t>CAML3 está em clara tendência de baixa pelas médias de 21 e 200 dias e segue em movimento de baixa. Abaixo dos 4,85 pode buscar suportes 4,52 ou 4,2. Teria sinal de repique altista fechando acima dos 5,34 mirando resistências em 5,89 ou 6,53.</t>
  </si>
  <si>
    <t>BHIA3 está em clara tendência de baixa pelas médias de 21 e 200 dias e segue em movimento de baixa. Abaixo dos 1,18 pode buscar suportes 1,05 ou 0,92. Teria sinal de repique altista fechando acima dos 1,25 mirando resistências em 1,6 ou 1,85. O IFR sobrevendido alerta para recuperações se superar 1,25</t>
  </si>
  <si>
    <t>CBAV3 está em tendência de alta pelas médias de 21 e 200 dias e vai mantendo sinal de força altista. Acima dos 10,78 pode buscar projeções nos 10,92 ou 11,16. Teria sinal de realização na perda dos 10,69 mirando os 10,54 ou 10,46.</t>
  </si>
  <si>
    <t>CEAB3 está em clara tendência de baixa pelas médias de 21 e 200 dias e segue em movimento de baixa. Abaixo dos 10,02 pode buscar suportes 9,41 ou 8,8. Teria sinal de repique altista fechando acima dos 10,5 mirando resistências em 11,98 ou 13,19. O IFR sobrevendido alerta para recuperações se superar 10,5</t>
  </si>
  <si>
    <t>CMIG4 está em clara tendência de baixa pelas médias de 21 e 200 dias e segue em movimento de baixa. Abaixo dos 10,59 pode buscar suportes 10,25 ou 9,91. Teria sinal de repique altista fechando acima dos 10,85 mirando resistências em 11,68 ou 12,35. O IFR sobrevendido alerta para recuperações se superar 10,85</t>
  </si>
  <si>
    <t>COCA34 está em tendência de alta pelas médias de 21 e 200 dias e vai mantendo sinal de força altista. Acima dos 68,15 pode buscar projeções nos 72,13 ou 76,96. Teria sinal de realização na perda dos 66,71 mirando os 64,3 ou 61,88.</t>
  </si>
  <si>
    <t>COGN3 está em clara tendência de baixa pelas médias de 21 e 200 dias e segue em movimento de baixa. Abaixo dos 2,29 pode buscar suportes 2,18 ou 2,08. Teria sinal de repique altista fechando acima dos 2,4 mirando resistências em 2,62 ou 2,82.</t>
  </si>
  <si>
    <t>C2OI34 está em clara tendência de baixa pelas médias de 21 e 200 dias e segue em movimento de baixa. Abaixo dos 33,33 pode buscar suportes 30,48 ou 27,64. Teria sinal de repique altista fechando acima dos 35,28 mirando resistências em 39,64 ou 45,3.</t>
  </si>
  <si>
    <t>CSMG3 está em tendência de alta pelas médias de 21 e 200 dias, mas começa a dar sinal de possível realização. Abaixo dos 55,77 poderia realizar na direção dos suportes 49,36 ou 46,07. Caso supere os 60 retomaria sinal de alta com projeções nos 66,57 ou 77,21.</t>
  </si>
  <si>
    <t>CPLE3 apesar de estar em tendência de alta no longo prazo pela média de 200 dias, no curto prazo está em realização. Abaixo dos 14,14 pode seguir em baixa no curto prazo mirando suportes em 13,8 ou 13,46. Teria sinal de retomada altista fechando acima dos 14,76 mirando resistências em 15,23 ou 15,9.</t>
  </si>
  <si>
    <t>G1LW34 apesar de estar em tendência de alta no longo prazo pela média de 200 dias, no curto prazo está em realização. Abaixo dos 852,98 pode seguir em baixa no curto prazo mirando suportes em 799,77 ou 746,57. Teria sinal de retomada altista fechando acima dos 900,83 mirando resistências em 1025,16 ou 1131,56.</t>
  </si>
  <si>
    <t>CSAN3 está em tendência de baixa pelas médias de 21 e 200 dias, mas começa a dar sinais de repiques de alta. Acima dos 3,57 teria sinal de repique altista mirando resistências nos 4,49 ou 5,28. Já uma perda dos 3,39 traria de volta o sinal de baixa projetando de 3,2 a 2,8.</t>
  </si>
  <si>
    <t>CPFE3 está em clara tendência de baixa pelas médias de 21 e 200 dias e segue em movimento de baixa. Abaixo dos 43,19 pode buscar suportes 42,21 ou 41,3. Teria sinal de repique altista fechando acima dos 45,15 mirando resistências em 46,96 ou 49,9.</t>
  </si>
  <si>
    <t>CSED3 está em clara tendência de baixa pelas médias de 21 e 200 dias e segue em movimento de baixa. Abaixo dos 3,39 pode buscar suportes 3,05 ou 2,72. Teria sinal de repique altista fechando acima dos 3,66 mirando resistências em 4,47 ou 5,13. O IFR sobrevendido alerta para recuperações se superar 3,66</t>
  </si>
  <si>
    <t>CMIN3 está em clara tendência de baixa pelas médias de 21 e 200 dias e segue em movimento de baixa. Abaixo dos 4,13 pode buscar suportes 3,9 ou 3,68. Teria sinal de repique altista fechando acima dos 4,42 mirando resistências em 4,85 ou 5,29.</t>
  </si>
  <si>
    <t>CURY3 está em tendência de baixa pela média de 200 dias, a parece ter completado movimento de repique de alta de curto prazo e pode estar retomando o movimento baixista. Abaixo dos 31,88 pode seguir em queda na direção dos suportes 28,6 ou 26,96. Teria sinal de repique altista fechando acima dos 33,9 mirando resistências em 37,17 ou 42,47.</t>
  </si>
  <si>
    <t>CYRE3 está em clara tendência de baixa pelas médias de 21 e 200 dias e segue em movimento de baixa. Abaixo dos 20,84 pode buscar suportes 19,76 ou 18,8. Teria sinal de repique altista fechando acima dos 22,85 mirando resistências em 24,75 ou 27,84.</t>
  </si>
  <si>
    <t>CYRE4 está em clara tendência de baixa pelas médias de 21 e 200 dias e segue em movimento de baixa. Abaixo dos 19,18 pode buscar suportes 18,14 ou 17,25. Teria sinal de repique altista fechando acima dos 20,07 mirando resistências em 21,02 ou 22,79.</t>
  </si>
  <si>
    <t>DASA3 está em clara tendência de baixa pelas médias de 21 e 200 dias e segue em movimento de baixa. Abaixo dos 2,6 pode buscar suportes 2,32 ou 2,05. Teria sinal de repique altista fechando acima dos 2,82 mirando resistências em 3,48 ou 4,02.</t>
  </si>
  <si>
    <t>Datadog, Inc</t>
  </si>
  <si>
    <t>D1DG34</t>
  </si>
  <si>
    <t>D1DG34 apesar de estar em tendência de alta no longo prazo pela média de 200 dias, no curto prazo está em realização. Abaixo dos 115,63 pode seguir em baixa no curto prazo mirando suportes em 103,63 ou 92,54. Teria sinal de retomada altista fechando acima dos 117,62 mirando resistências em 139,49 ou 161,65.</t>
  </si>
  <si>
    <t>D1EL34 está em tendência de alta pelas médias de 21 e 200 dias e vai mantendo sinal de força altista. Acima dos 2185 pode buscar projeções nos 2389,95 ou 3149,42. Teria sinal de realização na perda dos 2005,92 mirando os 1161,02 ou 781,28. O IFR sobrecomprado alerta realizações se perder 2005,92.</t>
  </si>
  <si>
    <t>DESK3 está em tendência de alta no longo prazo, teve uma correção no curto prazo, mas pode estar retomando sinal de altas. Acima dos 17,65 pode buscar 18,46 ou 19,25. Abaixo dos 17,17 retomaria sinal de realização mirando suportes em 16,77 ou 16,37.</t>
  </si>
  <si>
    <t>DXCO3 está em tendência de baixa pela média de 200 dias, a parece ter completado movimento de repique de alta de curto prazo e pode estar retomando o movimento baixista. Abaixo dos 4,72 pode seguir em queda na direção dos suportes 4,53 ou 4,37. Teria sinal de repique altista fechando acima dos 5,03 mirando resistências em 5,33 ou 5,83.</t>
  </si>
  <si>
    <t>PNVL3 está em tendência de baixa pelas médias de 21 e 200 dias, mas começa a dar sinais de repiques de alta. Acima dos 11,29 teria sinal de repique altista mirando resistências nos 12,5 ou 13,79. Já uma perda dos 10,94 traria de volta o sinal de baixa projetando de 10,41 a 9,76.</t>
  </si>
  <si>
    <t>DIRR3 está em tendência de baixa pela média de 200 dias, a parece ter completado movimento de repique de alta de curto prazo e pode estar retomando o movimento baixista. Abaixo dos 13,08 pode seguir em queda na direção dos suportes 12,18 ou 11,59. Teria sinal de repique altista fechando acima dos 14,06 mirando resistências em 15,22 ou 17,1.</t>
  </si>
  <si>
    <t>ECOR3 está em clara tendência de baixa pelas médias de 21 e 200 dias e segue em movimento de baixa. Abaixo dos 6,95 pode buscar suportes 6,58 ou 6,22. Teria sinal de repique altista fechando acima dos 7,24 mirando resistências em 8,13 ou 8,85.</t>
  </si>
  <si>
    <t>LILY34 está em tendência de alta pelas médias de 21 e 200 dias e vai mantendo sinal de força altista. Acima dos 191,6 pode buscar projeções nos 204,19 ou 226,79. Teria sinal de realização na perda dos 186,22 mirando os 167,62 ou 156,31.</t>
  </si>
  <si>
    <t>EMBJ3 apesar de estar em tendência de baixa no longo prazo pela média de 200 dias, no curto prazo está com sinal de recuperação favorecendo repiques de alta. Acima dos 80,15 pode seguir repique altista na direção resistências nos 86,99 ou 98,07. Caso perca os 76,09 teria sinal de baixa projetando de 69,07 a 65,64. O padrão de volume favorece a alta.</t>
  </si>
  <si>
    <t>ENGI11 está em clara tendência de baixa pelas médias de 21 e 200 dias e segue em movimento de baixa. Abaixo dos 45,42 pode buscar suportes 44,13 ou 42,85. Teria sinal de repique altista fechando acima dos 47,12 mirando resistências em 49,57 ou 52,13.</t>
  </si>
  <si>
    <t>ENEV3 apesar de estar em tendência de alta no longo prazo pela média de 200 dias, no curto prazo está em realização. Abaixo dos 23,56 pode seguir em baixa no curto prazo mirando suportes em 22,86 ou 22,16. Teria sinal de retomada altista fechando acima dos 24,81 mirando resistências em 25,82 ou 27,21.</t>
  </si>
  <si>
    <t>EGIE3 está em tendência de alta pelas médias de 21 e 200 dias, mas começa a dar sinal de possível realização. Abaixo dos 33,32 poderia realizar na direção dos suportes 31,84 ou 30,57. Caso supere os 34,51 retomaria sinal de alta com projeções nos 35,94 ou 38,47.</t>
  </si>
  <si>
    <t>EQTL3 está em clara tendência de baixa pelas médias de 21 e 200 dias e segue em movimento de baixa. Abaixo dos 37 pode buscar suportes 36,13 ou 35,26. Teria sinal de repique altista fechando acima dos 38,28 mirando resistências em 39,81 ou 41,54.</t>
  </si>
  <si>
    <t>EUCA4 apesar de estar em tendência de alta no longo prazo pela média de 200 dias, no curto prazo está em realização. Abaixo dos 24,57 pode seguir em baixa no curto prazo mirando suportes em 23,5 ou 22,43. Teria sinal de retomada altista fechando acima dos 26,29 mirando resistências em 28,03 ou 30,16.</t>
  </si>
  <si>
    <t>EVEN3 está em clara tendência de baixa pelas médias de 21 e 200 dias e segue em movimento de baixa. Abaixo dos 5,23 pode buscar suportes 4,99 ou 4,76. Teria sinal de repique altista fechando acima dos 5,98 mirando resistências em 6,44 ou 7,19.</t>
  </si>
  <si>
    <t>EZTC3 está em clara tendência de baixa pelas médias de 21 e 200 dias e segue em movimento de baixa. Abaixo dos 12,77 pode buscar suportes 12,16 ou 11,7. Teria sinal de repique altista fechando acima dos 13,63 mirando resistências em 14,53 ou 16.</t>
  </si>
  <si>
    <t>FESA4 está em clara tendência de baixa pelas médias de 21 e 200 dias e segue em movimento de baixa. Abaixo dos 6,14 pode buscar suportes 5,96 ou 5,79. Teria sinal de repique altista fechando acima dos 6,32 mirando resistências em 6,49 ou 6,81.</t>
  </si>
  <si>
    <t>FLRY3 está em clara tendência de baixa pelas médias de 21 e 200 dias e segue em movimento de baixa. Abaixo dos 14,31 pode buscar suportes 13,66 ou 13,01. Teria sinal de repique altista fechando acima dos 15,02 mirando resistências em 16,4 ou 17,69.</t>
  </si>
  <si>
    <t>FRAS3 está em clara tendência de baixa pelas médias de 21 e 200 dias e segue em movimento de baixa. Abaixo dos 21,2 pode buscar suportes 20,58 ou 19,96. Teria sinal de repique altista fechando acima dos 22,3 mirando resistências em 23,2 ou 24,43.</t>
  </si>
  <si>
    <t>Freeport-Mcmoran Inc</t>
  </si>
  <si>
    <t>FCXO34</t>
  </si>
  <si>
    <t>FCXO34 está em tendência de alta pelas médias de 21 e 200 dias, mas começa a dar sinal de possível realização. Abaixo dos 117,66 poderia realizar na direção dos suportes 98,96 ou 91,87. Caso supere os 121,88 retomaria sinal de alta com projeções nos 136,04 ou 158,96.</t>
  </si>
  <si>
    <t>Gafisa</t>
  </si>
  <si>
    <t>GFSA3</t>
  </si>
  <si>
    <t>GFSA3 apesar de estar em tendência de baixa no longo prazo pela média de 200 dias, no curto prazo está com sinal de recuperação favorecendo repiques de alta. Acima dos 1,38 pode seguir repique altista na direção resistências nos 1,63 ou 2,05. Caso perca os 1,17 teria sinal de baixa projetando de 0,96 a 0,83. O padrão de volume favorece a alta. O IFR sobrecomprado alerta realizações se perder 1,17.</t>
  </si>
  <si>
    <t>GGBR4 apesar de estar em tendência de alta no longo prazo pela média de 200 dias, no curto prazo está em realização. Abaixo dos 22,45 pode seguir em baixa no curto prazo mirando suportes em 21,77 ou 21,09. Teria sinal de retomada altista fechando acima dos 23,5 mirando resistências em 24,65 ou 26.</t>
  </si>
  <si>
    <t>GOAU4 apesar de estar em tendência de alta no longo prazo pela média de 200 dias, no curto prazo está em realização. Abaixo dos 10,04 pode seguir em baixa no curto prazo mirando suportes em 9,69 ou 9,35. Teria sinal de retomada altista fechando acima dos 10,36 mirando resistências em 10,77 ou 11,43.</t>
  </si>
  <si>
    <t>GGPS3 está em clara tendência de baixa pelas médias de 21 e 200 dias e segue em movimento de baixa. Abaixo dos 11,27 pode buscar suportes 10,51 ou 9,75. Teria sinal de repique altista fechando acima dos 11,64 mirando resistências em 13,72 ou 15,23. O IFR sobrevendido alerta para recuperações se superar 11,64</t>
  </si>
  <si>
    <t>GMAT3 está em clara tendência de baixa pelas médias de 21 e 200 dias e segue em movimento de baixa. Abaixo dos 3,83 pode buscar suportes 3,61 ou 3,4. Teria sinal de repique altista fechando acima dos 4 mirando resistências em 4,52 ou 4,94.</t>
  </si>
  <si>
    <t>SBFG3 está em clara tendência de baixa pelas médias de 21 e 200 dias e segue em movimento de baixa. Abaixo dos 9,88 pode buscar suportes 9,27 ou 8,66. Teria sinal de repique altista fechando acima dos 10,35 mirando resistências em 11,85 ou 13,06.</t>
  </si>
  <si>
    <t>HBOR3 apesar de estar em tendência de baixa no longo prazo pela média de 200 dias, no curto prazo está com sinal de recuperação favorecendo repiques de alta. Acima dos 2,41 pode seguir repique altista na direção resistências nos 2,54 ou 2,8. Caso perca os 2,26 teria sinal de baixa projetando de 2,11 a 1,97. O padrão de volume favorece a alta.</t>
  </si>
  <si>
    <t>HBSA3 apesar de estar em tendência de baixa no longo prazo pela média de 200 dias, no curto prazo está com sinal de recuperação favorecendo repiques de alta. Acima dos 3,5 pode seguir repique altista na direção resistências nos 3,86 ou 4,45. Caso perca os 3,23 teria sinal de baixa projetando de 2,91 a 2,72.</t>
  </si>
  <si>
    <t>HYPE3 está em clara tendência de baixa pelas médias de 21 e 200 dias e segue em movimento de baixa. Abaixo dos 20,02 pode buscar suportes 19,08 ou 18,14. Teria sinal de repique altista fechando acima dos 20,85 mirando resistências em 23,05 ou 24,92. O IFR sobrevendido alerta para recuperações se superar 20,85</t>
  </si>
  <si>
    <t>IGTI11 está em clara tendência de baixa pelas médias de 21 e 200 dias e segue em movimento de baixa. Abaixo dos 23,32 pode buscar suportes 22,21 ou 21,1. Teria sinal de repique altista fechando acima dos 24,28 mirando resistências em 26,9 ou 29,11. O IFR sobrevendido alerta para recuperações se superar 24,28</t>
  </si>
  <si>
    <t>ITLC34 está em tendência de alta pelas médias de 21 e 200 dias e vai mantendo sinal de força altista. Acima dos 111,11 pode buscar projeções nos 127,41 ou 153,8. Teria sinal de realização na perda dos 99,75 mirando os 84,72 ou 76,56.</t>
  </si>
  <si>
    <t>INTB3 apesar de estar em tendência de alta no longo prazo pela média de 200 dias, no curto prazo está em realização. Abaixo dos 12,36 pode seguir em baixa no curto prazo mirando suportes em 11,61 ou 10,87. Teria sinal de retomada altista fechando acima dos 13,03 mirando resistências em 14,77 ou 16,25. O IFR sobrevendido alerta para recuperações se superar 13,03</t>
  </si>
  <si>
    <t>INBR32 está em clara tendência de baixa pelas médias de 21 e 200 dias e segue em movimento de baixa. Abaixo dos 28,03 pode buscar suportes 26,49 ou 24,96. Teria sinal de repique altista fechando acima dos 29,96 mirando resistências em 32,99 ou 36,05.</t>
  </si>
  <si>
    <t>Intl Business Machines Corp</t>
  </si>
  <si>
    <t>IBMB34</t>
  </si>
  <si>
    <t>IBMB34 está em clara tendência de baixa pelas médias de 21 e 200 dias e segue em movimento de baixa. Abaixo dos 1340 pode buscar suportes 1115,52 ou 945,31. Teria sinal de repique altista fechando acima dos 1365,99 mirando resistências em 1666,35 ou 2006,76.</t>
  </si>
  <si>
    <t>MYPK3 está em clara tendência de baixa pelas médias de 21 e 200 dias e segue em movimento de baixa. Abaixo dos 8,93 pode buscar suportes 8,59 ou 8,29. Teria sinal de repique altista fechando acima dos 9,56 mirando resistências em 10,15 ou 11,12.</t>
  </si>
  <si>
    <t>RANI3 está em tendência de baixa pelas médias de 21 e 200 dias, mas começa a dar sinais de repiques de alta. Acima dos 8,12 teria sinal de repique altista mirando resistências nos 8,36 ou 8,76. Já uma perda dos 7,72 traria de volta o sinal de baixa projetando de 7,59 a 7,47.</t>
  </si>
  <si>
    <t>IRBR3 está em clara tendência de baixa pelas médias de 21 e 200 dias e segue em movimento de baixa. Abaixo dos 50,23 pode buscar suportes 49,24 ou 48,26. Teria sinal de repique altista fechando acima dos 52,36 mirando resistências em 53,41 ou 55,37.</t>
  </si>
  <si>
    <t>ISAE4 apesar de estar em tendência de alta no longo prazo pela média de 200 dias, no curto prazo está em realização. Abaixo dos 26,57 pode seguir em baixa no curto prazo mirando suportes em 25,83 ou 25,1. Teria sinal de retomada altista fechando acima dos 27,98 mirando resistências em 28,94 ou 30,4.</t>
  </si>
  <si>
    <t>ITSA3 está em tendência de alta pelas médias de 21 e 200 dias e vai mantendo sinal de força altista. Acima dos 13,38 pode buscar projeções nos 13,89 ou 14,72. Teria sinal de realização na perda dos 12,89 mirando os 12,55 ou 12,29. O padrão de volume favorece a alta.</t>
  </si>
  <si>
    <t>ITSA4 está em tendência de alta pelas médias de 21 e 200 dias e vai mantendo sinal de força altista. Acima dos 13,32 pode buscar projeções nos 13,9 ou 14,84. Teria sinal de realização na perda dos 12,86 mirando os 12,38 ou 12,08. O padrão de volume favorece a alta.</t>
  </si>
  <si>
    <t>ITUB3 está em tendência de alta pelas médias de 21 e 200 dias e vai mantendo sinal de força altista. Acima dos 43,35 pode buscar projeções nos 45,66 ou 49,4. Teria sinal de realização na perda dos 42,19 mirando os 39,61 ou 38,45.</t>
  </si>
  <si>
    <t>ITUB4 está em tendência de alta pelas médias de 21 e 200 dias e vai mantendo sinal de força altista. Acima dos 41,63 pode buscar projeções nos 43,6 ou 46,8. Teria sinal de realização na perda dos 40,63 mirando os 38,43 ou 37,44.</t>
  </si>
  <si>
    <t>JALL3 está em clara tendência de baixa pelas médias de 21 e 200 dias e segue em movimento de baixa. Abaixo dos 2,15 pode buscar suportes 1,9 ou 1,65. Teria sinal de repique altista fechando acima dos 2,38 mirando resistências em 2,95 ou 3,44. O IFR sobrevendido alerta para recuperações se superar 2,38</t>
  </si>
  <si>
    <t>JBSS32 está em clara tendência de baixa pelas médias de 21 e 200 dias e segue em movimento de baixa. Abaixo dos 62,18 pode buscar suportes 59,51 ou 56,93. Teria sinal de repique altista fechando acima dos 63,55 mirando resistências em 67,84 ou 72,98.</t>
  </si>
  <si>
    <t>JHSF3 apesar de estar em tendência de alta no longo prazo pela média de 200 dias, no curto prazo está em realização. Abaixo dos 10,13 pode seguir em baixa no curto prazo mirando suportes em 9,64 ou 9,15. Teria sinal de retomada altista fechando acima dos 11,06 mirando resistências em 11,7 ou 12,67.</t>
  </si>
  <si>
    <t>JPMC34 está em tendência de alta pelas médias de 21 e 200 dias e vai mantendo sinal de força altista. Acima dos 170,73 pode buscar projeções nos 184,7 ou 207,32. Teria sinal de realização na perda dos 167,09 mirando os 148,11 ou 141,12. O padrão de volume favorece a alta. O IFR sobrecomprado alerta realizações se perder 167,09.</t>
  </si>
  <si>
    <t>JSLG3 está em clara tendência de baixa pelas médias de 21 e 200 dias e segue em movimento de baixa. Abaixo dos 5,39 pode buscar suportes 4,83 ou 4,28. Teria sinal de repique altista fechando acima dos 5,78 mirando resistências em 7,18 ou 8,28. O IFR sobrevendido alerta para recuperações se superar 5,78</t>
  </si>
  <si>
    <t>KEPL3 está em clara tendência de baixa pelas médias de 21 e 200 dias e segue em movimento de baixa. Abaixo dos 6,2 pode buscar suportes 5,9 ou 5,6. Teria sinal de repique altista fechando acima dos 6,64 mirando resistências em 7,17 ou 7,76.</t>
  </si>
  <si>
    <t>KLBN3 está em clara tendência de baixa pelas médias de 21 e 200 dias e segue em movimento de baixa. Abaixo dos 3,35 pode buscar suportes 3,25 ou 3,16. Teria sinal de repique altista fechando acima dos 3,51 mirando resistências em 3,67 ou 3,93.</t>
  </si>
  <si>
    <t>KLBN4 está em tendência de baixa pela média de 200 dias, a parece ter completado movimento de repique de alta de curto prazo e pode estar retomando o movimento baixista. Abaixo dos 3,37 pode seguir em queda na direção dos suportes 3,24 ou 3,16. Teria sinal de repique altista fechando acima dos 3,47 mirando resistências em 3,61 ou 3,84.</t>
  </si>
  <si>
    <t>KLBN11 está em tendência de baixa pela média de 200 dias, a parece ter completado movimento de repique de alta de curto prazo e pode estar retomando o movimento baixista. Abaixo dos 16,81 pode seguir em queda na direção dos suportes 16,13 ou 15,75. Teria sinal de repique altista fechando acima dos 17,33 mirando resistências em 18,07 ou 19,27.</t>
  </si>
  <si>
    <t>L1RC34 está em tendência de alta pelas médias de 21 e 200 dias e vai mantendo sinal de força altista. Acima dos 50,01 pode buscar projeções nos 62,04 ou 81,51. Teria sinal de realização na perda dos 43,49 mirando os 30,54 ou 24,52. O IFR sobrecomprado alerta realizações se perder 43,49.</t>
  </si>
  <si>
    <t>LAVV3 está em clara tendência de baixa pelas médias de 21 e 200 dias e segue em movimento de baixa. Abaixo dos 10,62 pode buscar suportes 10,14 ou 9,66. Teria sinal de repique altista fechando acima dos 11,29 mirando resistências em 12,17 ou 13,12.</t>
  </si>
  <si>
    <t>LIGT3 está em clara tendência de baixa pelas médias de 21 e 200 dias e segue em movimento de baixa. Abaixo dos 2,41 pode buscar suportes 2,1 ou 1,8. Teria sinal de repique altista fechando acima dos 2,65 mirando resistências em 3,39 ou 3,99.</t>
  </si>
  <si>
    <t>RENT3 está em clara tendência de baixa pelas médias de 21 e 200 dias e segue em movimento de baixa. Abaixo dos 39,05 pode buscar suportes 37,16 ou 35,28. Teria sinal de repique altista fechando acima dos 41,92 mirando resistências em 45,15 ou 48,91.</t>
  </si>
  <si>
    <t>RENT4 está em clara tendência de baixa pelas médias de 21 e 200 dias e segue em movimento de baixa. Abaixo dos 38,01 pode buscar suportes 36,25 ou 34,5. Teria sinal de repique altista fechando acima dos 40,3 mirando resistências em 43,68 ou 47,18.</t>
  </si>
  <si>
    <t>LOGG3 está em tendência de alta pelas médias de 21 e 200 dias, mas começa a dar sinal de possível realização. Abaixo dos 26,69 poderia realizar na direção dos suportes 22,33 ou 20,38. Caso supere os 27,42 retomaria sinal de alta com projeções nos 28,63 ou 32,52.</t>
  </si>
  <si>
    <t>LREN3 está em clara tendência de baixa pelas médias de 21 e 200 dias e segue em movimento de baixa. Abaixo dos 14,45 pode buscar suportes 13,78 ou 13,07. Teria sinal de repique altista fechando acima dos 15,19 mirando resistências em 16,05 ou 17,45.</t>
  </si>
  <si>
    <t>LWSA3 está em clara tendência de baixa pelas médias de 21 e 200 dias e segue em movimento de baixa. Abaixo dos 3,52 pode buscar suportes 3,39 ou 3,27. Teria sinal de repique altista fechando acima dos 3,91 mirando resistências em 4,15 ou 4,54.</t>
  </si>
  <si>
    <t>MDIA3 está em clara tendência de baixa pelas médias de 21 e 200 dias e segue em movimento de baixa. Abaixo dos 17,56 pode buscar suportes 16,7 ou 15,84. Teria sinal de repique altista fechando acima dos 18,32 mirando resistências em 20,34 ou 22,05. O IFR sobrevendido alerta para recuperações se superar 18,32</t>
  </si>
  <si>
    <t>MGLU3 está em clara tendência de baixa pelas médias de 21 e 200 dias e segue em movimento de baixa. Abaixo dos 4,74 pode buscar suportes 4,07 ou 3,41. Teria sinal de repique altista fechando acima dos 5,13 mirando resistências em 6,88 ou 8,2. O IFR sobrevendido alerta para recuperações se superar 5,13</t>
  </si>
  <si>
    <t>POMO3 está em clara tendência de baixa pelas médias de 21 e 200 dias e segue em movimento de baixa. Abaixo dos 5,61 pode buscar suportes 5,42 ou 5,24. Teria sinal de repique altista fechando acima dos 5,88 mirando resistências em 6,2 ou 6,56.</t>
  </si>
  <si>
    <t>POMO4 está em tendência de baixa pelas médias de 21 e 200 dias, mas começa a dar sinais de repiques de alta. Acima dos 6,1 teria sinal de repique altista mirando resistências nos 6,34 ou 6,79. Já uma perda dos 5,86 traria de volta o sinal de baixa projetando de 5,6 a 5,37.</t>
  </si>
  <si>
    <t>MBRF3 está em clara tendência de baixa pelas médias de 21 e 200 dias e segue em movimento de baixa. Abaixo dos 14,98 pode buscar suportes 14,06 ou 13,15. Teria sinal de repique altista fechando acima dos 16,07 mirando resistências em 17,93 ou 19,75.</t>
  </si>
  <si>
    <t>M2RV34 está em tendência de alta pelas médias de 21 e 200 dias e vai mantendo sinal de força altista. Acima dos 163,33 pode buscar projeções nos 207,54 ou 279,08. Teria sinal de realização na perda dos 143,66 mirando os 91,79 ou 69,68.</t>
  </si>
  <si>
    <t>CASH3 está em tendência de alta pelas médias de 21 e 200 dias, mas começa a dar sinal de possível realização. Abaixo dos 4,15 poderia realizar na direção dos suportes 3,6 ou 3,3. Caso supere os 4,33 retomaria sinal de alta com projeções nos 4,57 ou 5,16.</t>
  </si>
  <si>
    <t>MELK3 apesar de estar em tendência de baixa no longo prazo pela média de 200 dias, no curto prazo está com sinal de recuperação favorecendo repiques de alta. Acima dos 3,36 pode seguir repique altista na direção resistências nos 3,5 ou 3,74. Caso perca os 3,21 teria sinal de baixa projetando de 3,12 a 3,04. O padrão de volume favorece a alta.</t>
  </si>
  <si>
    <t>MELI34 está em tendência de baixa pela média de 200 dias, a parece ter completado movimento de repique de alta de curto prazo e pode estar retomando o movimento baixista. Abaixo dos 69,49 pode seguir em queda na direção dos suportes 66,4 ou 64,54. Teria sinal de repique altista fechando acima dos 72,4 mirando resistências em 76,1 ou 82,1.</t>
  </si>
  <si>
    <t>Mercantil</t>
  </si>
  <si>
    <t>BMEB4</t>
  </si>
  <si>
    <t>BMEB4 apesar de estar em tendência de alta no longo prazo pela média de 200 dias, no curto prazo está em realização. Abaixo dos 68,64 pode seguir em baixa no curto prazo mirando suportes em 63,32 ou 58. Teria sinal de retomada altista fechando acima dos 73,5 mirando resistências em 85,85 ou 96,48.</t>
  </si>
  <si>
    <t>M1TA34 está em clara tendência de baixa pelas médias de 21 e 200 dias e segue em movimento de baixa. Abaixo dos 101,85 pode buscar suportes 97,5 ou 93,15. Teria sinal de repique altista fechando acima dos 108,59 mirando resistências em 115,92 ou 124,61.</t>
  </si>
  <si>
    <t>LEVE3 apesar de estar em tendência de alta no longo prazo pela média de 200 dias, no curto prazo está em realização. Abaixo dos 32,69 pode seguir em baixa no curto prazo mirando suportes em 31,7 ou 30,91. Teria sinal de retomada altista fechando acima dos 33,43 mirando resistências em 34,23 ou 35,79.</t>
  </si>
  <si>
    <t>MUTC34 está em tendência de alta pelas médias de 21 e 200 dias e vai mantendo sinal de força altista. Acima dos 938,16 pode buscar projeções nos 1153,65 ou 1502,35. Teria sinal de realização na perda dos 856,31 mirando os 589,46 ou 481,71.</t>
  </si>
  <si>
    <t>MSFT34 está em clara tendência de baixa pelas médias de 21 e 200 dias e segue em movimento de baixa. Abaixo dos 80,39 pode buscar suportes 74,96 ou 69,54. Teria sinal de repique altista fechando acima dos 82,8 mirando resistências em 97,94 ou 108,78.</t>
  </si>
  <si>
    <t>MILS3 está em tendência de alta pelas médias de 21 e 200 dias, mas começa a dar sinal de possível realização. Abaixo dos 15,19 poderia realizar na direção dos suportes 12,46 ou 11,54. Caso supere os 15,41 retomaria sinal de alta com projeções nos 17,23 ou 20,18.</t>
  </si>
  <si>
    <t>BEEF3 está em clara tendência de baixa pelas médias de 21 e 200 dias e segue em movimento de baixa. Abaixo dos 3,67 pode buscar suportes 3,42 ou 3,12. Teria sinal de repique altista fechando acima dos 3,84 mirando resistências em 4,36 ou 4,94.</t>
  </si>
  <si>
    <t>MTRE3 está em clara tendência de baixa pelas médias de 21 e 200 dias e segue em movimento de baixa. Abaixo dos 3,27 pode buscar suportes 3,15 ou 3,03. Teria sinal de repique altista fechando acima dos 3,4 mirando resistências em 3,65 ou 3,88. O IFR sobrevendido alerta para recuperações se superar 3,4</t>
  </si>
  <si>
    <t>MOTV3 está em clara tendência de baixa pelas médias de 21 e 200 dias e segue em movimento de baixa. Abaixo dos 13,7 pode buscar suportes 13,17 ou 12,64. Teria sinal de repique altista fechando acima dos 14,2 mirando resistências em 15,41 ou 16,46.</t>
  </si>
  <si>
    <t>MDNE3 apesar de estar em tendência de alta no longo prazo pela média de 200 dias, no curto prazo está em realização. Abaixo dos 27,05 pode seguir em baixa no curto prazo mirando suportes em 25,46 ou 24,48. Teria sinal de retomada altista fechando acima dos 28,63 mirando resistências em 30,58 ou 33,75.</t>
  </si>
  <si>
    <t>MOVI3 está em clara tendência de baixa pelas médias de 21 e 200 dias e segue em movimento de baixa. Abaixo dos 8,73 pode buscar suportes 8,16 ou 7,59. Teria sinal de repique altista fechando acima dos 9,58 mirando resistências em 10,56 ou 11,69.</t>
  </si>
  <si>
    <t>MRVE3 está em clara tendência de baixa pelas médias de 21 e 200 dias e segue em movimento de baixa. Abaixo dos 5,03 pode buscar suportes 4,55 ou 4,07. Teria sinal de repique altista fechando acima dos 5,4 mirando resistências em 6,57 ou 7,52. O IFR sobrevendido alerta para recuperações se superar 5,4</t>
  </si>
  <si>
    <t>MLAS3 apesar de estar em tendência de alta no longo prazo pela média de 200 dias, no curto prazo está em realização. Abaixo dos 1,63 pode seguir em baixa no curto prazo mirando suportes em 1,48 ou 1,36. Teria sinal de retomada altista fechando acima dos 1,86 mirando resistências em 2,09 ou 2,47.</t>
  </si>
  <si>
    <t>MULT3 está em clara tendência de baixa pelas médias de 21 e 200 dias e segue em movimento de baixa. Abaixo dos 27,51 pode buscar suportes 26,59 ou 25,67. Teria sinal de repique altista fechando acima dos 28,7 mirando resistências em 30,48 ou 32,31.</t>
  </si>
  <si>
    <t>NATU3 está em clara tendência de baixa pelas médias de 21 e 200 dias e segue em movimento de baixa. Abaixo dos 7,73 pode buscar suportes 6,84 ou 5,95. Teria sinal de repique altista fechando acima dos 8,8 mirando resistências em 10,6 ou 12,37. O IFR sobrevendido alerta para recuperações se superar 8,8</t>
  </si>
  <si>
    <t>Neogrid</t>
  </si>
  <si>
    <t>NGRD3</t>
  </si>
  <si>
    <t>NGRD3 está em tendência de alta pelas médias de 21 e 200 dias e vai mantendo sinal de força altista. Acima dos 34,13 pode buscar projeções nos 36,55 ou 40,48. Teria sinal de realização na perda dos 33,6 mirando os 30,2 ou 28,98. O padrão de volume favorece a alta. O IFR sobrecomprado alerta realizações se perder 33,6.</t>
  </si>
  <si>
    <t>NFLX34 está em clara tendência de baixa pelas médias de 21 e 200 dias e segue em movimento de baixa. Abaixo dos 7,82 pode buscar suportes 7,44 ou 7,07. Teria sinal de repique altista fechando acima dos 7,99 mirando resistências em 9,03 ou 9,77. O IFR sobrevendido alerta para recuperações se superar 7,99</t>
  </si>
  <si>
    <t>ROXO34 apesar de estar em tendência de baixa no longo prazo pela média de 200 dias, no curto prazo está com sinal de recuperação favorecendo repiques de alta. Acima dos 11,39 pode seguir repique altista na direção resistências nos 12,57 ou 14,49. Caso perca os 10,76 teria sinal de baixa projetando de 9,47 a 8,87. O padrão de volume favorece a alta.</t>
  </si>
  <si>
    <t>NVDC34 apesar de estar em tendência de alta no longo prazo pela média de 200 dias, no curto prazo está em realização. Abaixo dos 21,36 pode seguir em baixa no curto prazo mirando suportes em 20,46 ou 19,56. Teria sinal de retomada altista fechando acima dos 22,05 mirando resistências em 24,26 ou 26,05.</t>
  </si>
  <si>
    <t>OPCT3 apesar de estar em tendência de alta no longo prazo pela média de 200 dias, no curto prazo está em realização. Abaixo dos 10,17 pode seguir em baixa no curto prazo mirando suportes em 9,72 ou 9,36. Teria sinal de retomada altista fechando acima dos 10,38 mirando resistências em 10,87 ou 11,58.</t>
  </si>
  <si>
    <t>ONCO3 está em tendência de baixa pelas médias de 21 e 200 dias, mas começa a dar sinais de repiques de alta. Acima dos 1,19 teria sinal de repique altista mirando resistências nos 1,84 ou 2,32. Já uma perda dos 1,05 traria de volta o sinal de baixa projetando de 0,8 a 0,56.</t>
  </si>
  <si>
    <t>ORCL34 está em clara tendência de baixa pelas médias de 21 e 200 dias e segue em movimento de baixa. Abaixo dos 150,54 pode buscar suportes 132,45 ou 114,37. Teria sinal de repique altista fechando acima dos 160,23 mirando resistências em 209,06 ou 245,22.</t>
  </si>
  <si>
    <t>Oranjebtc</t>
  </si>
  <si>
    <t>OBTC3</t>
  </si>
  <si>
    <t>OBTC3 está em clara tendência de baixa pelas médias de 21 e 200 dias e segue em movimento de baixa. Abaixo dos 5,71 pode buscar suportes 5,28 ou 4,85. Teria sinal de repique altista fechando acima dos 6,22 mirando resistências em 7,1 ou 7,95.</t>
  </si>
  <si>
    <t>ORVR3 apesar de estar em tendência de alta no longo prazo pela média de 200 dias, no curto prazo está em realização. Abaixo dos 74,56 pode seguir em baixa no curto prazo mirando suportes em 72,29 ou 70,03. Teria sinal de retomada altista fechando acima dos 76,59 mirando resistências em 81,88 ou 86,4.</t>
  </si>
  <si>
    <t>PCAR3 está em clara tendência de baixa pelas médias de 21 e 200 dias e segue em movimento de baixa. Abaixo dos 1,67 pode buscar suportes 1,4 ou 1,15. Teria sinal de repique altista fechando acima dos 1,97 mirando resistências em 2,2 ou 2,69.</t>
  </si>
  <si>
    <t>PGMN3 está em clara tendência de baixa pelas médias de 21 e 200 dias e segue em movimento de baixa. Abaixo dos 3,83 pode buscar suportes 3,52 ou 3,21. Teria sinal de repique altista fechando acima dos 4,09 mirando resistências em 4,82 ou 5,43.</t>
  </si>
  <si>
    <t>P2LT34 está em clara tendência de baixa pelas médias de 21 e 200 dias e segue em movimento de baixa. Abaixo dos 214,31 pode buscar suportes 195,97 ou 177,63. Teria sinal de repique altista fechando acima dos 229,42 mirando resistências em 273,65 ou 310,32.</t>
  </si>
  <si>
    <t>Paranapanema</t>
  </si>
  <si>
    <t>PMAM3</t>
  </si>
  <si>
    <t>PMAM3 está em tendência de baixa pelas médias de 21 e 200 dias, mas começa a dar sinais de repiques de alta. Acima dos 0,37 teria sinal de repique altista mirando resistências nos 0,5 ou 0,67. Já uma perda dos 0,31 traria de volta o sinal de baixa projetando de 0,22 a 0,13.</t>
  </si>
  <si>
    <t>PETR3 apesar de estar em tendência de alta no longo prazo pela média de 200 dias, no curto prazo está em realização. Abaixo dos 42,81 pode seguir em baixa no curto prazo mirando suportes em 40,16 ou 37,51. Teria sinal de retomada altista fechando acima dos 43,65 mirando resistências em 51,38 ou 56,67. O IFR sobrevendido alerta para recuperações se superar 43,65</t>
  </si>
  <si>
    <t>PETR4 está em tendência de alta no longo prazo, teve uma correção no curto prazo, mas pode estar retomando sinal de altas. Acima dos 38,86 pode buscar 45,64 ou 50,23. Abaixo dos 38,2 retomaria sinal de realização mirando suportes em 35,9 ou 33,6. O IFR sobrevendido alerta para recuperações se superar 38,86</t>
  </si>
  <si>
    <t>RECV3 está em clara tendência de baixa pelas médias de 21 e 200 dias e segue em movimento de baixa. Abaixo dos 9,9 pode buscar suportes 9,08 ou 8,26. Teria sinal de repique altista fechando acima dos 10,15 mirando resistências em 12,55 ou 14,18. O IFR sobrevendido alerta para recuperações se superar 10,15</t>
  </si>
  <si>
    <t>PRIO3 apesar de estar em tendência de alta no longo prazo pela média de 200 dias, no curto prazo está em realização. Abaixo dos 55,36 pode seguir em baixa no curto prazo mirando suportes em 50,7 ou 46,04. Teria sinal de retomada altista fechando acima dos 57,69 mirando resistências em 70,43 ou 79,74. O IFR sobrevendido alerta para recuperações se superar 57,69</t>
  </si>
  <si>
    <t>AUAU3 está em tendência de baixa pelas médias de 21 e 200 dias, mas começa a dar sinais de repiques de alta. Acima dos 3,27 teria sinal de repique altista mirando resistências nos 3,46 ou 3,71. Já uma perda dos 3,17 traria de volta o sinal de baixa projetando de 3,05 a 2,92.</t>
  </si>
  <si>
    <t>PINE4 apesar de estar em tendência de alta no longo prazo pela média de 200 dias, no curto prazo está em realização. Abaixo dos 12,96 pode seguir em baixa no curto prazo mirando suportes em 12,11 ou 10,96. Teria sinal de retomada altista fechando acima dos 13,63 mirando resistências em 15,83 ou 18,12.</t>
  </si>
  <si>
    <t>PLPL3 está em clara tendência de baixa pelas médias de 21 e 200 dias e segue em movimento de baixa. Abaixo dos 8,04 pode buscar suportes 7,28 ou 6,53. Teria sinal de repique altista fechando acima dos 8,77 mirando resistências em 10,48 ou 11,98. O IFR sobrevendido alerta para recuperações se superar 8,77</t>
  </si>
  <si>
    <t>PSSA3 está em tendência de alta pelas médias de 21 e 200 dias e vai mantendo sinal de força altista. Acima dos 52,14 pode buscar projeções nos 54,96 ou 59,53. Teria sinal de realização na perda dos 50,01 mirando os 47,57 ou 46,15. O padrão de volume favorece a alta. O IFR sobrecomprado alerta realizações se perder 50,01.</t>
  </si>
  <si>
    <t>POSI3 está em clara tendência de baixa pelas médias de 21 e 200 dias e segue em movimento de baixa. Abaixo dos 3,67 pode buscar suportes 3,3 ou 3. Teria sinal de repique altista fechando acima dos 3,83 mirando resistências em 4,26 ou 4,85.</t>
  </si>
  <si>
    <t>PRNR3 está em clara tendência de baixa pelas médias de 21 e 200 dias e segue em movimento de baixa. Abaixo dos 17,26 pode buscar suportes 16,53 ou 15,81. Teria sinal de repique altista fechando acima dos 18,48 mirando resistências em 19,6 ou 21,04.</t>
  </si>
  <si>
    <t>QCOM34 está em tendência de alta no longo prazo, teve uma correção no curto prazo, mas pode estar retomando sinal de altas. Acima dos 93,51 pode buscar 109,71 ou 127,27. Abaixo dos 90,88 retomaria sinal de realização mirando suportes em 81,29 ou 72,5.</t>
  </si>
  <si>
    <t>QUAL3 está em tendência de baixa pelas médias de 21 e 200 dias, mas começa a dar sinais de repiques de alta. Acima dos 1,67 teria sinal de repique altista mirando resistências nos 1,89 ou 2,13. Já uma perda dos 1,49 traria de volta o sinal de baixa projetando de 1,36 a 1,24.</t>
  </si>
  <si>
    <t>LJQQ3 está em clara tendência de baixa pelas médias de 21 e 200 dias e segue em movimento de baixa. Abaixo dos 1,22 pode buscar suportes 1,13 ou 1,04. Teria sinal de repique altista fechando acima dos 1,5 mirando resistências em 1,67 ou 1,95.</t>
  </si>
  <si>
    <t>RADL3 está em clara tendência de baixa pelas médias de 21 e 200 dias e segue em movimento de baixa. Abaixo dos 17,2 pode buscar suportes 16,51 ou 15,82. Teria sinal de repique altista fechando acima dos 18,11 mirando resistências em 19,43 ou 20,8.</t>
  </si>
  <si>
    <t>RAIZ4 está em tendência de baixa pela média de 200 dias, a parece ter completado movimento de repique de alta de curto prazo e pode estar retomando o movimento baixista. Abaixo dos 0,41 pode seguir em queda na direção dos suportes 0,33 ou 0,26. Teria sinal de repique altista fechando acima dos 0,44 mirando resistências em 0,55 ou 0,68.</t>
  </si>
  <si>
    <t>RAPT4 está em clara tendência de baixa pelas médias de 21 e 200 dias e segue em movimento de baixa. Abaixo dos 4,63 pode buscar suportes 4,43 ou 4,23. Teria sinal de repique altista fechando acima dos 4,98 mirando resistências em 5,27 ou 5,66. O IFR sobrevendido alerta para recuperações se superar 4,98</t>
  </si>
  <si>
    <t>Rede D Or</t>
  </si>
  <si>
    <t>RDOR3 está em clara tendência de baixa pelas médias de 21 e 200 dias e segue em movimento de baixa. Abaixo dos 32,34 pode buscar suportes 31,31 ou 30,28. Teria sinal de repique altista fechando acima dos 35,67 mirando resistências em 37,72 ou 41,05.</t>
  </si>
  <si>
    <t>RIAA3 apesar de estar em tendência de alta no longo prazo pela média de 200 dias, no curto prazo está em realização. Abaixo dos 8,52 pode seguir em baixa no curto prazo mirando suportes em 8,16 ou 7,74. Teria sinal de retomada altista fechando acima dos 8,95 mirando resistências em 9,49 ou 10,31.</t>
  </si>
  <si>
    <t>Rigetti Computing</t>
  </si>
  <si>
    <t>RGTI34</t>
  </si>
  <si>
    <t>RGTI34 está em clara tendência de baixa pelas médias de 21 e 200 dias e segue em movimento de baixa. Abaixo dos 103,39 pode buscar suportes 80,16 ou 61,31. Teria sinal de repique altista fechando acima dos 109,2 mirando resistências em 141,15 ou 178,84.</t>
  </si>
  <si>
    <t>Rio Tinto Plc</t>
  </si>
  <si>
    <t>RIOT34</t>
  </si>
  <si>
    <t>RIOT34 apesar de estar em tendência de alta no longo prazo pela média de 200 dias, no curto prazo está em realização. Abaixo dos 522,01 pode seguir em baixa no curto prazo mirando suportes em 509,48 ou 493,01. Teria sinal de retomada altista fechando acima dos 541,7 mirando resistências em 562,75 ou 595,67.</t>
  </si>
  <si>
    <t>ROMI3 está em clara tendência de baixa pelas médias de 21 e 200 dias e segue em movimento de baixa. Abaixo dos 6,16 pode buscar suportes 5,98 ou 5,76. Teria sinal de repique altista fechando acima dos 6,29 mirando resistências em 6,68 ou 7,11.</t>
  </si>
  <si>
    <t>RAIL3 está em clara tendência de baixa pelas médias de 21 e 200 dias e segue em movimento de baixa. Abaixo dos 12,45 pode buscar suportes 11,58 ou 10,71. Teria sinal de repique altista fechando acima dos 13,23 mirando resistências em 15,26 ou 16,99. O IFR sobrevendido alerta para recuperações se superar 13,23</t>
  </si>
  <si>
    <t>SBSP3 está em clara tendência de baixa pelas médias de 21 e 200 dias e segue em movimento de baixa. Abaixo dos 26,71 pode buscar suportes 25,86 ou 25,02. Teria sinal de repique altista fechando acima dos 28,21 mirando resistências em 29,44 ou 31,12.</t>
  </si>
  <si>
    <t>Salesforce, Inc</t>
  </si>
  <si>
    <t>SSFO34</t>
  </si>
  <si>
    <t>SSFO34 está em clara tendência de baixa pelas médias de 21 e 200 dias e segue em movimento de baixa. Abaixo dos 35,86 pode buscar suportes 32,04 ou 28,22. Teria sinal de repique altista fechando acima dos 37,28 mirando resistências em 48,22 ou 55,85. O IFR sobrevendido alerta para recuperações se superar 37,28</t>
  </si>
  <si>
    <t>SAPR4 está em clara tendência de baixa pelas médias de 21 e 200 dias e segue em movimento de baixa. Abaixo dos 7,06 pode buscar suportes 6,88 ou 6,7. Teria sinal de repique altista fechando acima dos 7,35 mirando resistências em 7,63 ou 7,98.</t>
  </si>
  <si>
    <t>SAPR11 está em clara tendência de baixa pelas médias de 21 e 200 dias e segue em movimento de baixa. Abaixo dos 37,45 pode buscar suportes 36,1 ou 35,14. Teria sinal de repique altista fechando acima dos 39,2 mirando resistências em 41,11 ou 44,21.</t>
  </si>
  <si>
    <t>SANB11 está em clara tendência de baixa pelas médias de 21 e 200 dias e segue em movimento de baixa. Abaixo dos 26,6 pode buscar suportes 26,21 ou 25,83. Teria sinal de repique altista fechando acima dos 27,84 mirando resistências em 28,6 ou 29,84.</t>
  </si>
  <si>
    <t>SMTO3 está em clara tendência de baixa pelas médias de 21 e 200 dias e segue em movimento de baixa. Abaixo dos 15,51 pode buscar suportes 14,56 ou 13,62. Teria sinal de repique altista fechando acima dos 16,13 mirando resistências em 18,56 ou 20,44. O IFR sobrevendido alerta para recuperações se superar 16,13</t>
  </si>
  <si>
    <t>SHUL4 está em tendência de baixa pelas médias de 21 e 200 dias, mas começa a dar sinais de repiques de alta. Acima dos 4,87 teria sinal de repique altista mirando resistências nos 5,08 ou 5,3. Já uma perda dos 4,72 traria de volta o sinal de baixa projetando de 4,6 a 4,49.</t>
  </si>
  <si>
    <t>S1TX34 está em tendência de alta pelas médias de 21 e 200 dias e vai mantendo sinal de força altista. Acima dos 5546,26 pode buscar projeções nos 6659,04 ou 8459,66. Teria sinal de realização na perda dos 5319,62 mirando os 3745,64 ou 3189,24. O padrão de volume favorece a alta. O IFR sobrecomprado alerta realizações se perder 5319,62.</t>
  </si>
  <si>
    <t>SEER3 está em clara tendência de baixa pelas médias de 21 e 200 dias e segue em movimento de baixa. Abaixo dos 10,52 pode buscar suportes 9,94 ou 9,36. Teria sinal de repique altista fechando acima dos 11,17 mirando resistências em 12,39 ou 13,54.</t>
  </si>
  <si>
    <t>N1OW34 está em clara tendência de baixa pelas médias de 21 e 200 dias e segue em movimento de baixa. Abaixo dos 9,75 pode buscar suportes 8,42 ou 7,1. Teria sinal de repique altista fechando acima dos 10,41 mirando resistências em 14,03 ou 16,67.</t>
  </si>
  <si>
    <t>CSNA3 está em clara tendência de baixa pelas médias de 21 e 200 dias e segue em movimento de baixa. Abaixo dos 5,63 pode buscar suportes 5,11 ou 4,59. Teria sinal de repique altista fechando acima dos 6,09 mirando resistências em 7,3 ou 8,33.</t>
  </si>
  <si>
    <t>SIMH3 está em clara tendência de baixa pelas médias de 21 e 200 dias e segue em movimento de baixa. Abaixo dos 7,62 pode buscar suportes 7,04 ou 6,47. Teria sinal de repique altista fechando acima dos 8,21 mirando resistências em 9,47 ou 10,61. O IFR sobrevendido alerta para recuperações se superar 8,21</t>
  </si>
  <si>
    <t>SLCE3 está em clara tendência de baixa pelas médias de 21 e 200 dias e segue em movimento de baixa. Abaixo dos 13,75 pode buscar suportes 12,78 ou 11,82. Teria sinal de repique altista fechando acima dos 14,12 mirando resistências em 16,87 ou 18,79. O IFR sobrevendido alerta para recuperações se superar 14,12</t>
  </si>
  <si>
    <t>SMFT3 apesar de estar em tendência de baixa no longo prazo pela média de 200 dias, no curto prazo está com sinal de recuperação favorecendo repiques de alta. Acima dos 19,67 pode seguir repique altista na direção resistências nos 20,78 ou 22,59. Caso perca os 18,67 teria sinal de baixa projetando de 17,86 a 17,3. O padrão de volume favorece a alta.</t>
  </si>
  <si>
    <t>STOC34 está em tendência de baixa pelas médias de 21 e 200 dias, mas começa a dar sinais de repiques de alta. Acima dos 59,81 teria sinal de repique altista mirando resistências nos 64,46 ou 71,99. Já uma perda dos 52,28 traria de volta o sinal de baixa projetando de 49,95 a 47,62.</t>
  </si>
  <si>
    <t>M2ST34 está em clara tendência de baixa pelas médias de 21 e 200 dias e segue em movimento de baixa. Abaixo dos 8,36 pode buscar suportes 7,15 ou 5,95. Teria sinal de repique altista fechando acima dos 9,06 mirando resistências em 12,25 ou 14,65.</t>
  </si>
  <si>
    <t>SUZB3 está em tendência de baixa pela média de 200 dias, a parece ter completado movimento de repique de alta de curto prazo e pode estar retomando o movimento baixista. Abaixo dos 42,1 pode seguir em queda na direção dos suportes 40,17 ou 39,14. Teria sinal de repique altista fechando acima dos 43,49 mirando resistências em 45,54 ou 48,86.</t>
  </si>
  <si>
    <t>SYNE3 está em tendência de baixa pelas médias de 21 e 200 dias, mas começa a dar sinais de repiques de alta. Acima dos 3,74 teria sinal de repique altista mirando resistências nos 3,92 ou 4,21. Já uma perda dos 3,45 traria de volta o sinal de baixa projetando de 3,3 a 3,15.</t>
  </si>
  <si>
    <t>TAEE3 está em clara tendência de baixa pelas médias de 21 e 200 dias e segue em movimento de baixa. Abaixo dos 12,88 pode buscar suportes 12,61 ou 12,34. Teria sinal de repique altista fechando acima dos 13,48 mirando resistências em 14,01 ou 14,88.</t>
  </si>
  <si>
    <t>TAEE4 está em clara tendência de baixa pelas médias de 21 e 200 dias e segue em movimento de baixa. Abaixo dos 12,77 pode buscar suportes 12,53 ou 12,29. Teria sinal de repique altista fechando acima dos 13,54 mirando resistências em 14,01 ou 14,78.</t>
  </si>
  <si>
    <t>TAEE11 está em clara tendência de baixa pelas médias de 21 e 200 dias e segue em movimento de baixa. Abaixo dos 38,1 pode buscar suportes 37,35 ou 36,6. Teria sinal de repique altista fechando acima dos 39,79 mirando resistências em 40,52 ou 42,01.</t>
  </si>
  <si>
    <t>TSMC34 está em tendência de alta pelas médias de 21 e 200 dias e vai mantendo sinal de força altista. Acima dos 282,96 pode buscar projeções nos 304,08 ou 338,26. Teria sinal de realização na perda dos 273,55 mirando os 248,78 ou 238,21.</t>
  </si>
  <si>
    <t>Taurus Armas</t>
  </si>
  <si>
    <t>TASA4</t>
  </si>
  <si>
    <t>TASA4 apesar de estar em tendência de baixa no longo prazo pela média de 200 dias, no curto prazo está com sinal de recuperação favorecendo repiques de alta. Acima dos 4,76 pode seguir repique altista na direção resistências nos 5,19 ou 5,89. Caso perca os 4,06 teria sinal de baixa projetando de 3,84 a 3,62. O padrão de volume favorece a alta.</t>
  </si>
  <si>
    <t>TGMA3 está em clara tendência de baixa pelas médias de 21 e 200 dias e segue em movimento de baixa. Abaixo dos 30,79 pode buscar suportes 29,44 ou 28,5. Teria sinal de repique altista fechando acima dos 32,45 mirando resistências em 34,31 ou 37,32.</t>
  </si>
  <si>
    <t>VIVT3 está em clara tendência de baixa pelas médias de 21 e 200 dias e segue em movimento de baixa. Abaixo dos 32,73 pode buscar suportes 32,25 ou 31,77. Teria sinal de repique altista fechando acima dos 34,27 mirando resistências em 35,22 ou 36,76.</t>
  </si>
  <si>
    <t>TEND3 está em tendência de alta pelas médias de 21 e 200 dias, mas começa a dar sinal de possível realização. Abaixo dos 32,73 poderia realizar na direção dos suportes 29,19 ou 27,07. Caso supere os 34,34 retomaria sinal de alta com projeções nos 36,05 ou 40,28.</t>
  </si>
  <si>
    <t>TSLA34 está em clara tendência de baixa pelas médias de 21 e 200 dias e segue em movimento de baixa. Abaixo dos 61,36 pode buscar suportes 58,56 ou 55,77. Teria sinal de repique altista fechando acima dos 64,12 mirando resistências em 70,4 ou 75,98.</t>
  </si>
  <si>
    <t>GSGI34 está em tendência de alta pelas médias de 21 e 200 dias e vai mantendo sinal de força altista. Acima dos 189,2 pode buscar projeções nos 208,85 ou 240,65. Teria sinal de realização na perda dos 184,75 mirando os 157,4 ou 147,57. O padrão de volume favorece a alta.</t>
  </si>
  <si>
    <t>TIMS3 está em clara tendência de baixa pelas médias de 21 e 200 dias e segue em movimento de baixa. Abaixo dos 21,33 pode buscar suportes 20,84 ou 20,35. Teria sinal de repique altista fechando acima dos 22,12 mirando resistências em 22,91 ou 23,88.</t>
  </si>
  <si>
    <t>TOTS3 está em clara tendência de baixa pelas médias de 21 e 200 dias e segue em movimento de baixa. Abaixo dos 27,83 pode buscar suportes 25,65 ou 23,47. Teria sinal de repique altista fechando acima dos 29,04 mirando resistências em 34,88 ou 39,23. O IFR sobrevendido alerta para recuperações se superar 29,04</t>
  </si>
  <si>
    <t>TFCO4 está em clara tendência de baixa pelas médias de 21 e 200 dias e segue em movimento de baixa. Abaixo dos 14,85 pode buscar suportes 14,1 ou 13,46. Teria sinal de repique altista fechando acima dos 16,17 mirando resistências em 17,44 ou 19,51.</t>
  </si>
  <si>
    <t>TRIS3 está em clara tendência de baixa pelas médias de 21 e 200 dias e segue em movimento de baixa. Abaixo dos 3,85 pode buscar suportes 3,63 ou 3,41. Teria sinal de repique altista fechando acima dos 4,2 mirando resistências em 4,56 ou 4,99.</t>
  </si>
  <si>
    <t>TUPY3 está em tendência de alta pelas médias de 21 e 200 dias, mas começa a dar sinal de possível realização. Abaixo dos 13,3 poderia realizar na direção dos suportes 12,32 ou 11,49. Caso supere os 13,87 retomaria sinal de alta com projeções nos 14,99 ou 16,64.</t>
  </si>
  <si>
    <t>Uber Technologies, Inc</t>
  </si>
  <si>
    <t>U1BE34</t>
  </si>
  <si>
    <t>U1BE34 está em clara tendência de baixa pelas médias de 21 e 200 dias e segue em movimento de baixa. Abaixo dos 90,46 pode buscar suportes 85,8 ou 82,96. Teria sinal de repique altista fechando acima dos 94,99 mirando resistências em 100,66 ou 109,85.</t>
  </si>
  <si>
    <t>UGPA3 está em tendência de alta no longo prazo, teve uma correção no curto prazo, mas pode estar retomando sinal de altas. Acima dos 24,88 pode buscar 29,29 ou 32,86. Abaixo dos 23,51 retomaria sinal de realização mirando suportes em 21,72 ou 19,93. O IFR sobrevendido alerta para recuperações se superar 24,88</t>
  </si>
  <si>
    <t>FIQE3 apesar de estar em tendência de alta no longo prazo pela média de 200 dias, no curto prazo está em realização. Abaixo dos 5,81 pode seguir em baixa no curto prazo mirando suportes em 5,52 ou 5,24. Teria sinal de retomada altista fechando acima dos 6,02 mirando resistências em 6,72 ou 7,28. O IFR sobrevendido alerta para recuperações se superar 6,02</t>
  </si>
  <si>
    <t>UNIP6 está em clara tendência de baixa pelas médias de 21 e 200 dias e segue em movimento de baixa. Abaixo dos 58,19 pode buscar suportes 56,55 ou 54,91. Teria sinal de repique altista fechando acima dos 60,84 mirando resistências em 63,49 ou 66,76.</t>
  </si>
  <si>
    <t>USIM3 apesar de estar em tendência de alta no longo prazo pela média de 200 dias, no curto prazo está em realização. Abaixo dos 8,55 pode seguir em baixa no curto prazo mirando suportes em 7,8 ou 7,06. Teria sinal de retomada altista fechando acima dos 9,25 mirando resistências em 10,95 ou 12,43.</t>
  </si>
  <si>
    <t>USIM5 apesar de estar em tendência de alta no longo prazo pela média de 200 dias, no curto prazo está em realização. Abaixo dos 9,19 pode seguir em baixa no curto prazo mirando suportes em 8,26 ou 7,34. Teria sinal de retomada altista fechando acima dos 10,32 mirando resistências em 12,18 ou 14,02.</t>
  </si>
  <si>
    <t>VALE3 apesar de estar em tendência de alta no longo prazo pela média de 200 dias, no curto prazo está em realização. Abaixo dos 79,26 pode seguir em baixa no curto prazo mirando suportes em 76,83 ou 74,28. Teria sinal de retomada altista fechando acima dos 81,34 mirando resistências em 85,08 ou 90,17.</t>
  </si>
  <si>
    <t>VLID3 está em tendência de baixa pelas médias de 21 e 200 dias, mas começa a dar sinais de repiques de alta. Acima dos 18,17 teria sinal de repique altista mirando resistências nos 19,14 ou 20,71. Já uma perda dos 17,25 traria de volta o sinal de baixa projetando de 16,6 a 16,11.</t>
  </si>
  <si>
    <t>VAMO3 está em clara tendência de baixa pelas médias de 21 e 200 dias e segue em movimento de baixa. Abaixo dos 2,71 pode buscar suportes 2,48 ou 2,25. Teria sinal de repique altista fechando acima dos 2,91 mirando resistências em 3,44 ou 3,89. O IFR sobrevendido alerta para recuperações se superar 2,91</t>
  </si>
  <si>
    <t>VBBR3 está em tendência de alta no longo prazo, teve uma correção no curto prazo, mas pode estar retomando sinal de altas. Acima dos 29,05 pode buscar 33,65 ou 37,4. Abaixo dos 27,58 retomaria sinal de realização mirando suportes em 25,7 ou 23,82.</t>
  </si>
  <si>
    <t>Visa Inc</t>
  </si>
  <si>
    <t>VISA34</t>
  </si>
  <si>
    <t>VISA34 apesar de estar em tendência de baixa no longo prazo pela média de 200 dias, no curto prazo está com sinal de recuperação favorecendo repiques de alta. Acima dos 85,24 pode seguir repique altista na direção resistências nos 89,76 ou 97,08. Caso perca os 83,06 teria sinal de baixa projetando de 77,92 a 75,65. O padrão de volume favorece a alta.</t>
  </si>
  <si>
    <t>VTRU3 está em tendência de alta pelas médias de 21 e 200 dias e vai mantendo sinal de força altista. Acima dos 14,13 pode buscar projeções nos 15,44 ou 17,57. Teria sinal de realização na perda dos 13,2 mirando os 12 ou 11,34.</t>
  </si>
  <si>
    <t>Vittia</t>
  </si>
  <si>
    <t>VITT3</t>
  </si>
  <si>
    <t>VITT3 está em clara tendência de baixa pelas médias de 21 e 200 dias e segue em movimento de baixa. Abaixo dos 3,17 pode buscar suportes 3,03 ou 2,9. Teria sinal de repique altista fechando acima dos 3,32 mirando resistências em 3,6 ou 3,86.</t>
  </si>
  <si>
    <t>VIVA3 está em clara tendência de baixa pelas médias de 21 e 200 dias e segue em movimento de baixa. Abaixo dos 20,04 pode buscar suportes 19,02 ou 18,01. Teria sinal de repique altista fechando acima dos 21,61 mirando resistências em 23,31 ou 25,33.</t>
  </si>
  <si>
    <t>Viveo</t>
  </si>
  <si>
    <t>VVEO3</t>
  </si>
  <si>
    <t>VVEO3 está em clara tendência de baixa pelas médias de 21 e 200 dias e segue em movimento de baixa. Abaixo dos 1,15 pode buscar suportes 1,02 ou 0,89. Teria sinal de repique altista fechando acima dos 1,31 mirando resistências em 1,56 ou 1,81.</t>
  </si>
  <si>
    <t>VULC3 está em clara tendência de baixa pelas médias de 21 e 200 dias e segue em movimento de baixa. Abaixo dos 14,27 pode buscar suportes 13,84 ou 13,41. Teria sinal de repique altista fechando acima dos 14,88 mirando resistências em 15,66 ou 16,51.</t>
  </si>
  <si>
    <t>WEGE3 apesar de estar em tendência de baixa no longo prazo pela média de 200 dias, no curto prazo está com sinal de recuperação favorecendo repiques de alta. Acima dos 44,86 pode seguir repique altista na direção resistências nos 47,06 ou 50,63. Caso perca os 41,29 teria sinal de baixa projetando de 40,18 a 39,08. O padrão de volume favorece a alta.</t>
  </si>
  <si>
    <t>W1DC34 está em tendência de alta pelas médias de 21 e 200 dias e vai mantendo sinal de força altista. Acima dos 3758 pode buscar projeções nos 4674,74 ou 6158,14. Teria sinal de realização na perda dos 3517,31 mirando os 2274,6 ou 1816,22. O padrão de volume favorece a alta. O IFR sobrecomprado alerta realizações se perder 3517,31.</t>
  </si>
  <si>
    <t>WIZC3 está em clara tendência de baixa pelas médias de 21 e 200 dias e segue em movimento de baixa. Abaixo dos 7,33 pode buscar suportes 7,04 ou 6,76. Teria sinal de repique altista fechando acima dos 7,66 mirando resistências em 8,25 ou 8,81.</t>
  </si>
  <si>
    <t>YDUQ3 está em clara tendência de baixa pelas médias de 21 e 200 dias e segue em movimento de baixa. Abaixo dos 8,36 pode buscar suportes 7,86 ou 7,37. Teria sinal de repique altista fechando acima dos 8,92 mirando resistências em 9,95 ou 10,93. O IFR sobrevendido alerta para recuperações se superar 8,92</t>
  </si>
  <si>
    <t>BB Etf Dolar</t>
  </si>
  <si>
    <t>DOLA11</t>
  </si>
  <si>
    <t>DOLA11 está em tendência de baixa pela média de 200 dias, a parece ter completado movimento de repique de alta de curto prazo e pode estar retomando o movimento baixista. Abaixo dos 9,9 pode seguir em queda na direção dos suportes 9,76 ou 9,62. Teria sinal de repique altista fechando acima dos 10,19 mirando resistências em 10,45 ou 10,88.</t>
  </si>
  <si>
    <t>BB Etf Ibov</t>
  </si>
  <si>
    <t>BBOV11</t>
  </si>
  <si>
    <t>BBOV11 apesar de estar em tendência de alta no longo prazo pela média de 200 dias, no curto prazo está em realização. Abaixo dos 88,04 pode seguir em baixa no curto prazo mirando suportes em 86,26 ou 84,49. Teria sinal de retomada altista fechando acima dos 90,09 mirando resistências em 93,77 ou 97,31.</t>
  </si>
  <si>
    <t>BTG Sphedge</t>
  </si>
  <si>
    <t>SPBZ11</t>
  </si>
  <si>
    <t>SPBZ11 está em clara tendência de baixa pelas médias de 21 e 200 dias e segue em movimento de baixa. Abaixo dos 115,62 pode buscar suportes 112,9 ou 111,11. Teria sinal de repique altista fechando acima dos 118,68 mirando resistências em 122,25 ou 128,03.</t>
  </si>
  <si>
    <t>BOVB11 apesar de estar em tendência de alta no longo prazo pela média de 200 dias, no curto prazo está em realização. Abaixo dos 171,9 pode seguir em baixa no curto prazo mirando suportes em 168,5 ou 165,1. Teria sinal de retomada altista fechando acima dos 175,52 mirando resistências em 182,9 ou 189,69.</t>
  </si>
  <si>
    <t>COIN11 está em clara tendência de baixa pelas médias de 21 e 200 dias e segue em movimento de baixa. Abaixo dos 39,34 pode buscar suportes 37,43 ou 34,63. Teria sinal de repique altista fechando acima dos 40,12 mirando resistências em 46,47 ou 52,05.</t>
  </si>
  <si>
    <t>Etf BV Spyi</t>
  </si>
  <si>
    <t>SPYI11</t>
  </si>
  <si>
    <t>SPYI11 está em tendência de alta pelas médias de 21 e 200 dias, mas começa a dar sinal de possível realização. Abaixo dos 105,98 poderia realizar na direção dos suportes 103,9 ou 102,64. Caso supere os 107,97 retomaria sinal de alta com projeções nos 110,48 ou 114,55.</t>
  </si>
  <si>
    <t>Etf BV Xbci</t>
  </si>
  <si>
    <t>XBCI11</t>
  </si>
  <si>
    <t>XBCI11 está em clara tendência de baixa pelas médias de 21 e 200 dias e segue em movimento de baixa. Abaixo dos 85 pode buscar suportes 75,5 ou 64,05. Teria sinal de repique altista fechando acima dos 88,06 mirando resistências em 112,54 ou 135,43.</t>
  </si>
  <si>
    <t>QQQI11 está em tendência de alta pelas médias de 21 e 200 dias, mas começa a dar sinal de possível realização. Abaixo dos 94,4 poderia realizar na direção dos suportes 92,85 ou 91,31. Caso supere os 99,39 retomaria sinal de alta com projeções nos 102,47 ou 107,46.</t>
  </si>
  <si>
    <t>Global X Copper Miners</t>
  </si>
  <si>
    <t>BCPX39</t>
  </si>
  <si>
    <t>BCPX39 está em tendência de alta pelas médias de 21 e 200 dias, mas começa a dar sinal de possível realização. Abaixo dos 44,27 poderia realizar na direção dos suportes 40,09 ou 37,93. Caso supere os 47,06 retomaria sinal de alta com projeções nos 51,36 ou 58,33.</t>
  </si>
  <si>
    <t>BSIL39 está em tendência de baixa pela média de 200 dias, a parece ter completado movimento de repique de alta de curto prazo e pode estar retomando o movimento baixista. Abaixo dos 43,98 pode seguir em queda na direção dos suportes 38,1 ou 35,23. Teria sinal de repique altista fechando acima dos 47,36 mirando resistências em 53,08 ou 62,34.</t>
  </si>
  <si>
    <t>BITH11 está em clara tendência de baixa pelas médias de 21 e 200 dias e segue em movimento de baixa. Abaixo dos 74,15 pode buscar suportes 69,05 ou 63,06. Teria sinal de repique altista fechando acima dos 75,94 mirando resistências em 88,41 ou 100,37.</t>
  </si>
  <si>
    <t>ETHE11 está em clara tendência de baixa pelas médias de 21 e 200 dias e segue em movimento de baixa. Abaixo dos 25,53 pode buscar suportes 23,05 ou 20,52. Teria sinal de repique altista fechando acima dos 26,23 mirando resistências em 31,23 ou 36,28.</t>
  </si>
  <si>
    <t>HASH11 está em clara tendência de baixa pelas médias de 21 e 200 dias e segue em movimento de baixa. Abaixo dos 42,2 pode buscar suportes 39,01 ou 35,47. Teria sinal de repique altista fechando acima dos 43,37 mirando resistências em 50,44 ou 57,5.</t>
  </si>
  <si>
    <t>CHIP11 está em tendência de alta pelas médias de 21 e 200 dias e vai mantendo sinal de força altista. Acima dos 40,58 pode buscar projeções nos 44,51 ou 50,87. Teria sinal de realização na perda dos 39,21 mirando os 34,22 ou 32,25.</t>
  </si>
  <si>
    <t>Investo Gldx</t>
  </si>
  <si>
    <t>GLDX11</t>
  </si>
  <si>
    <t>GLDX11 está em clara tendência de baixa pelas médias de 21 e 200 dias e segue em movimento de baixa. Abaixo dos 101 pode buscar suportes 97,6 ou 94,19. Teria sinal de repique altista fechando acima dos 103,8 mirando resistências em 108,62 ou 115,43.</t>
  </si>
  <si>
    <t>Investo Hodl</t>
  </si>
  <si>
    <t>HODL11</t>
  </si>
  <si>
    <t>HODL11 está em clara tendência de baixa pelas médias de 21 e 200 dias e segue em movimento de baixa. Abaixo dos 55,08 pode buscar suportes 51,71 ou 47,25. Teria sinal de repique altista fechando acima dos 56,62 mirando resistências em 66,13 ou 75,04.</t>
  </si>
  <si>
    <t>WRLD11 está em tendência de alta pelas médias de 21 e 200 dias, mas começa a dar sinal de possível realização. Abaixo dos 144,01 poderia realizar na direção dos suportes 139,01 ou 136,76. Caso supere os 146,27 retomaria sinal de alta com projeções nos 150,75 ou 158,01.</t>
  </si>
  <si>
    <t>IBIT39 está em tendência de baixa pelas médias de 21 e 200 dias, mas começa a dar sinais de repiques de alta. Acima dos 63,99 teria sinal de repique altista mirando resistências nos 74,97 ou 85,73. Já uma perda dos 61,81 traria de volta o sinal de baixa projetando de 57,55 a 52,16.</t>
  </si>
  <si>
    <t>BOVA11 apesar de estar em tendência de alta no longo prazo pela média de 200 dias, no curto prazo está em realização. Abaixo dos 164,79 pode seguir em baixa no curto prazo mirando suportes em 161,48 ou 158,18. Teria sinal de retomada altista fechando acima dos 168,73 mirando resistências em 175,47 ou 182,07.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</si>
</sst>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9" zoomScaleNormal="100" workbookViewId="0">
      <selection activeCell="C17" sqref="C17:Q27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64</v>
      </c>
      <c r="W7" s="35">
        <f>COUNTIF($P$17:$P$352,"Baixa")</f>
        <v>193</v>
      </c>
      <c r="X7" s="35"/>
      <c r="Y7" s="35">
        <f>V7+W7</f>
        <v>257</v>
      </c>
    </row>
    <row r="8" spans="2:27" ht="15" customHeight="1" x14ac:dyDescent="0.25">
      <c r="B8" s="3"/>
      <c r="C8" s="28"/>
      <c r="D8" s="29"/>
      <c r="E8" s="29"/>
      <c r="F8" s="29"/>
      <c r="G8" s="29"/>
      <c r="H8" s="29"/>
      <c r="I8" s="29"/>
      <c r="J8" s="29"/>
      <c r="K8" s="29"/>
      <c r="L8" s="29"/>
      <c r="M8" s="29"/>
      <c r="N8" s="29"/>
      <c r="O8" s="30"/>
      <c r="P8" s="29"/>
      <c r="Q8" s="31"/>
      <c r="R8" s="20"/>
      <c r="V8" s="36">
        <f>V7/Y7</f>
        <v>0.24902723735408561</v>
      </c>
      <c r="W8" s="36">
        <f>W7/Y7</f>
        <v>0.75097276264591439</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45</v>
      </c>
      <c r="U9" s="51" t="s">
        <v>404</v>
      </c>
      <c r="V9" s="47">
        <f>SUMIF(D17:D352,"=*34*",E17:E352)/T9</f>
        <v>4.822222222222222</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0.46666666666666667</v>
      </c>
      <c r="U10" s="46" t="s">
        <v>10</v>
      </c>
      <c r="V10" s="49">
        <f>COUNTIFS(D17:D352,"=*34*",P17:P352,"Alta")</f>
        <v>21</v>
      </c>
      <c r="W10" s="50">
        <f>T9-V10</f>
        <v>24</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381</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46191</v>
      </c>
      <c r="R15" s="20"/>
    </row>
    <row r="16" spans="2:27" ht="25.15" customHeight="1" x14ac:dyDescent="0.25">
      <c r="B16" s="3"/>
      <c r="C16" s="52" t="s">
        <v>0</v>
      </c>
      <c r="D16" s="52"/>
      <c r="E16" s="6" t="s">
        <v>371</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0</v>
      </c>
      <c r="F17" s="15">
        <v>14.09</v>
      </c>
      <c r="G17" s="15">
        <v>12.85</v>
      </c>
      <c r="H17" s="15">
        <v>11.61</v>
      </c>
      <c r="I17" s="14"/>
      <c r="J17" s="15">
        <v>14.65</v>
      </c>
      <c r="K17" s="15">
        <v>17.12</v>
      </c>
      <c r="L17" s="15">
        <v>21.12</v>
      </c>
      <c r="M17" s="15"/>
      <c r="N17" s="15">
        <v>29.792306447000001</v>
      </c>
      <c r="O17" s="15">
        <v>18.482616682</v>
      </c>
      <c r="P17" s="16" t="s">
        <v>14</v>
      </c>
      <c r="Q17" s="39" t="s">
        <v>479</v>
      </c>
      <c r="R17" s="10"/>
      <c r="S17" s="11"/>
      <c r="T17" s="11"/>
      <c r="U17" s="11"/>
      <c r="V17" s="11" t="s">
        <v>375</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3</v>
      </c>
      <c r="F18" s="14">
        <v>24.09</v>
      </c>
      <c r="G18" s="14">
        <v>22.59</v>
      </c>
      <c r="H18" s="14">
        <v>21.09</v>
      </c>
      <c r="I18" s="14"/>
      <c r="J18" s="14">
        <v>24.6</v>
      </c>
      <c r="K18" s="14">
        <v>27.59</v>
      </c>
      <c r="L18" s="14">
        <v>32.44</v>
      </c>
      <c r="M18" s="14"/>
      <c r="N18" s="14">
        <v>45.360699910999998</v>
      </c>
      <c r="O18" s="33">
        <v>20.215213591000001</v>
      </c>
      <c r="P18" s="17" t="s">
        <v>14</v>
      </c>
      <c r="Q18" s="40" t="s">
        <v>480</v>
      </c>
      <c r="R18" s="10"/>
      <c r="S18" s="11"/>
      <c r="T18" s="11"/>
      <c r="U18" s="11"/>
      <c r="V18" s="38">
        <f>SUM(E17:E352)/W18</f>
        <v>2.703846153846154</v>
      </c>
      <c r="W18" s="11">
        <f>COUNT(E17:E352)</f>
        <v>260</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387</v>
      </c>
      <c r="D19" s="16" t="s">
        <v>18</v>
      </c>
      <c r="E19" s="16">
        <v>10</v>
      </c>
      <c r="F19" s="15">
        <v>321.57</v>
      </c>
      <c r="G19" s="15">
        <v>251.21</v>
      </c>
      <c r="H19" s="15">
        <v>180.86</v>
      </c>
      <c r="I19" s="14"/>
      <c r="J19" s="15">
        <v>350.7</v>
      </c>
      <c r="K19" s="15">
        <v>491.4</v>
      </c>
      <c r="L19" s="15">
        <v>719.08</v>
      </c>
      <c r="M19" s="15"/>
      <c r="N19" s="15">
        <v>56.704709561000001</v>
      </c>
      <c r="O19" s="15">
        <v>30.067821265999999</v>
      </c>
      <c r="P19" s="16" t="s">
        <v>17</v>
      </c>
      <c r="Q19" s="39" t="s">
        <v>481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19.559999999999999</v>
      </c>
      <c r="G20" s="14">
        <v>16.329999999999998</v>
      </c>
      <c r="H20" s="14">
        <v>13.11</v>
      </c>
      <c r="I20" s="14"/>
      <c r="J20" s="14">
        <v>19.98</v>
      </c>
      <c r="K20" s="14">
        <v>26.42</v>
      </c>
      <c r="L20" s="14">
        <v>36.85</v>
      </c>
      <c r="M20" s="14"/>
      <c r="N20" s="14">
        <v>21.508200253999998</v>
      </c>
      <c r="O20" s="33">
        <v>4.4145932554999998</v>
      </c>
      <c r="P20" s="17" t="s">
        <v>14</v>
      </c>
      <c r="Q20" s="40" t="s">
        <v>482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457</v>
      </c>
      <c r="D21" s="16" t="s">
        <v>458</v>
      </c>
      <c r="E21" s="16">
        <v>0</v>
      </c>
      <c r="F21" s="15">
        <v>4.91</v>
      </c>
      <c r="G21" s="15">
        <v>4.01</v>
      </c>
      <c r="H21" s="15">
        <v>3.11</v>
      </c>
      <c r="I21" s="14"/>
      <c r="J21" s="15">
        <v>5.18</v>
      </c>
      <c r="K21" s="15">
        <v>6.97</v>
      </c>
      <c r="L21" s="15">
        <v>9.8699999999999992</v>
      </c>
      <c r="M21" s="15"/>
      <c r="N21" s="15">
        <v>22.503067807000001</v>
      </c>
      <c r="O21" s="15">
        <v>1.8206886363999999</v>
      </c>
      <c r="P21" s="16" t="s">
        <v>14</v>
      </c>
      <c r="Q21" s="39" t="s">
        <v>483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0</v>
      </c>
      <c r="F22" s="14">
        <v>26.3</v>
      </c>
      <c r="G22" s="14">
        <v>24.03</v>
      </c>
      <c r="H22" s="14">
        <v>21.76</v>
      </c>
      <c r="I22" s="14"/>
      <c r="J22" s="14">
        <v>27.56</v>
      </c>
      <c r="K22" s="14">
        <v>32.090000000000003</v>
      </c>
      <c r="L22" s="14">
        <v>39.44</v>
      </c>
      <c r="M22" s="14"/>
      <c r="N22" s="14">
        <v>30.901016315</v>
      </c>
      <c r="O22" s="33">
        <v>169.50404040999999</v>
      </c>
      <c r="P22" s="17" t="s">
        <v>14</v>
      </c>
      <c r="Q22" s="40" t="s">
        <v>484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7</v>
      </c>
      <c r="F23" s="15">
        <v>12.97</v>
      </c>
      <c r="G23" s="15">
        <v>11.33</v>
      </c>
      <c r="H23" s="15">
        <v>9.69</v>
      </c>
      <c r="I23" s="14"/>
      <c r="J23" s="15">
        <v>16.13</v>
      </c>
      <c r="K23" s="15">
        <v>19.399999999999999</v>
      </c>
      <c r="L23" s="15">
        <v>24.7</v>
      </c>
      <c r="M23" s="15"/>
      <c r="N23" s="15">
        <v>62.924293913</v>
      </c>
      <c r="O23" s="15">
        <v>24.984024317999999</v>
      </c>
      <c r="P23" s="16" t="s">
        <v>17</v>
      </c>
      <c r="Q23" s="39" t="s">
        <v>485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390</v>
      </c>
      <c r="D24" s="17" t="s">
        <v>25</v>
      </c>
      <c r="E24" s="17">
        <v>4</v>
      </c>
      <c r="F24" s="14">
        <v>152.88999999999999</v>
      </c>
      <c r="G24" s="14">
        <v>136.99</v>
      </c>
      <c r="H24" s="14">
        <v>121.1</v>
      </c>
      <c r="I24" s="14"/>
      <c r="J24" s="14">
        <v>157.94</v>
      </c>
      <c r="K24" s="14">
        <v>189.72</v>
      </c>
      <c r="L24" s="14">
        <v>241.16</v>
      </c>
      <c r="M24" s="14"/>
      <c r="N24" s="14">
        <v>46.170702673000001</v>
      </c>
      <c r="O24" s="33">
        <v>34.954280809000004</v>
      </c>
      <c r="P24" s="17" t="s">
        <v>14</v>
      </c>
      <c r="Q24" s="40" t="s">
        <v>486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31.24</v>
      </c>
      <c r="G25" s="15">
        <v>29.5</v>
      </c>
      <c r="H25" s="15">
        <v>27.76</v>
      </c>
      <c r="I25" s="14"/>
      <c r="J25" s="15">
        <v>32.26</v>
      </c>
      <c r="K25" s="15">
        <v>35.729999999999997</v>
      </c>
      <c r="L25" s="15">
        <v>41.36</v>
      </c>
      <c r="M25" s="15"/>
      <c r="N25" s="15">
        <v>33.348560673000001</v>
      </c>
      <c r="O25" s="15">
        <v>32.593654999999998</v>
      </c>
      <c r="P25" s="16" t="s">
        <v>14</v>
      </c>
      <c r="Q25" s="39" t="s">
        <v>487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0</v>
      </c>
      <c r="F26" s="14">
        <v>60.49</v>
      </c>
      <c r="G26" s="14">
        <v>54.84</v>
      </c>
      <c r="H26" s="14">
        <v>49.19</v>
      </c>
      <c r="I26" s="14"/>
      <c r="J26" s="14">
        <v>62.79</v>
      </c>
      <c r="K26" s="14">
        <v>74.08</v>
      </c>
      <c r="L26" s="14">
        <v>92.35</v>
      </c>
      <c r="M26" s="14"/>
      <c r="N26" s="14">
        <v>33.163985295000003</v>
      </c>
      <c r="O26" s="33">
        <v>42.608814000999999</v>
      </c>
      <c r="P26" s="17" t="s">
        <v>14</v>
      </c>
      <c r="Q26" s="40" t="s">
        <v>488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4</v>
      </c>
      <c r="F27" s="15">
        <v>16.11</v>
      </c>
      <c r="G27" s="15">
        <v>15.26</v>
      </c>
      <c r="H27" s="15">
        <v>14.42</v>
      </c>
      <c r="I27" s="14"/>
      <c r="J27" s="15">
        <v>16.71</v>
      </c>
      <c r="K27" s="15">
        <v>18.39</v>
      </c>
      <c r="L27" s="15">
        <v>21.11</v>
      </c>
      <c r="M27" s="15"/>
      <c r="N27" s="15">
        <v>45.019274691</v>
      </c>
      <c r="O27" s="15">
        <v>439.77935045000004</v>
      </c>
      <c r="P27" s="16" t="s">
        <v>14</v>
      </c>
      <c r="Q27" s="39" t="s">
        <v>489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4.51</v>
      </c>
      <c r="G28" s="14">
        <v>3.46</v>
      </c>
      <c r="H28" s="14">
        <v>2.42</v>
      </c>
      <c r="I28" s="14"/>
      <c r="J28" s="14">
        <v>4.62</v>
      </c>
      <c r="K28" s="14">
        <v>6.7</v>
      </c>
      <c r="L28" s="14">
        <v>10.08</v>
      </c>
      <c r="M28" s="14"/>
      <c r="N28" s="14">
        <v>33.133934707999998</v>
      </c>
      <c r="O28" s="33">
        <v>8.1050917272999996</v>
      </c>
      <c r="P28" s="17" t="s">
        <v>14</v>
      </c>
      <c r="Q28" s="40" t="s">
        <v>490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2.96</v>
      </c>
      <c r="G29" s="15">
        <v>2.2799999999999998</v>
      </c>
      <c r="H29" s="15">
        <v>1.6</v>
      </c>
      <c r="I29" s="14"/>
      <c r="J29" s="15">
        <v>3.12</v>
      </c>
      <c r="K29" s="15">
        <v>4.47</v>
      </c>
      <c r="L29" s="15">
        <v>6.66</v>
      </c>
      <c r="M29" s="15"/>
      <c r="N29" s="15">
        <v>29.673457134</v>
      </c>
      <c r="O29" s="15">
        <v>15.396943954000001</v>
      </c>
      <c r="P29" s="16" t="s">
        <v>14</v>
      </c>
      <c r="Q29" s="39" t="s">
        <v>491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4</v>
      </c>
      <c r="F30" s="14">
        <v>74.84</v>
      </c>
      <c r="G30" s="14">
        <v>69</v>
      </c>
      <c r="H30" s="14">
        <v>63.17</v>
      </c>
      <c r="I30" s="14"/>
      <c r="J30" s="14">
        <v>76.45</v>
      </c>
      <c r="K30" s="14">
        <v>88.11</v>
      </c>
      <c r="L30" s="14">
        <v>106.98</v>
      </c>
      <c r="M30" s="14"/>
      <c r="N30" s="14">
        <v>48.281430237999999</v>
      </c>
      <c r="O30" s="33">
        <v>17.806796819999999</v>
      </c>
      <c r="P30" s="17" t="s">
        <v>14</v>
      </c>
      <c r="Q30" s="40" t="s">
        <v>492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422</v>
      </c>
      <c r="D31" s="16" t="s">
        <v>423</v>
      </c>
      <c r="E31" s="16">
        <v>10</v>
      </c>
      <c r="F31" s="15">
        <v>299.76</v>
      </c>
      <c r="G31" s="15">
        <v>253.05</v>
      </c>
      <c r="H31" s="15">
        <v>206.35</v>
      </c>
      <c r="I31" s="14"/>
      <c r="J31" s="15">
        <v>316.5</v>
      </c>
      <c r="K31" s="15">
        <v>409.9</v>
      </c>
      <c r="L31" s="15">
        <v>561.04</v>
      </c>
      <c r="M31" s="15"/>
      <c r="N31" s="15">
        <v>80.274041514000004</v>
      </c>
      <c r="O31" s="15">
        <v>2.1423897004999999</v>
      </c>
      <c r="P31" s="16" t="s">
        <v>17</v>
      </c>
      <c r="Q31" s="39" t="s">
        <v>493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2.97</v>
      </c>
      <c r="G32" s="14">
        <v>1.94</v>
      </c>
      <c r="H32" s="14">
        <v>0.91</v>
      </c>
      <c r="I32" s="14"/>
      <c r="J32" s="14">
        <v>3.17</v>
      </c>
      <c r="K32" s="14">
        <v>5.22</v>
      </c>
      <c r="L32" s="14">
        <v>8.5500000000000007</v>
      </c>
      <c r="M32" s="14"/>
      <c r="N32" s="14">
        <v>20.604992647</v>
      </c>
      <c r="O32" s="33">
        <v>3.5527736364000004</v>
      </c>
      <c r="P32" s="17" t="s">
        <v>14</v>
      </c>
      <c r="Q32" s="40" t="s">
        <v>494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406</v>
      </c>
      <c r="D33" s="16" t="s">
        <v>407</v>
      </c>
      <c r="E33" s="16">
        <v>10</v>
      </c>
      <c r="F33" s="15">
        <v>170.11</v>
      </c>
      <c r="G33" s="15">
        <v>151.78</v>
      </c>
      <c r="H33" s="15">
        <v>133.46</v>
      </c>
      <c r="I33" s="14"/>
      <c r="J33" s="15">
        <v>178.5</v>
      </c>
      <c r="K33" s="15">
        <v>215.14</v>
      </c>
      <c r="L33" s="15">
        <v>274.44</v>
      </c>
      <c r="M33" s="15"/>
      <c r="N33" s="15">
        <v>67.791515692000004</v>
      </c>
      <c r="O33" s="15">
        <v>4.9696562790999996</v>
      </c>
      <c r="P33" s="16" t="s">
        <v>17</v>
      </c>
      <c r="Q33" s="39" t="s">
        <v>495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7.78</v>
      </c>
      <c r="G34" s="14">
        <v>6.89</v>
      </c>
      <c r="H34" s="14">
        <v>6</v>
      </c>
      <c r="I34" s="14"/>
      <c r="J34" s="14">
        <v>8.11</v>
      </c>
      <c r="K34" s="14">
        <v>9.8800000000000008</v>
      </c>
      <c r="L34" s="14">
        <v>12.75</v>
      </c>
      <c r="M34" s="14"/>
      <c r="N34" s="14">
        <v>27.263626951999999</v>
      </c>
      <c r="O34" s="33">
        <v>123.93983994999999</v>
      </c>
      <c r="P34" s="17" t="s">
        <v>14</v>
      </c>
      <c r="Q34" s="40" t="s">
        <v>496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4</v>
      </c>
      <c r="F35" s="15">
        <v>112</v>
      </c>
      <c r="G35" s="15">
        <v>84.12</v>
      </c>
      <c r="H35" s="15">
        <v>56.25</v>
      </c>
      <c r="I35" s="14"/>
      <c r="J35" s="15">
        <v>119.81</v>
      </c>
      <c r="K35" s="15">
        <v>175.55</v>
      </c>
      <c r="L35" s="15">
        <v>265.74</v>
      </c>
      <c r="M35" s="15"/>
      <c r="N35" s="15">
        <v>49.802003300000003</v>
      </c>
      <c r="O35" s="15">
        <v>84.685497506000004</v>
      </c>
      <c r="P35" s="16" t="s">
        <v>14</v>
      </c>
      <c r="Q35" s="39" t="s">
        <v>497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0</v>
      </c>
      <c r="F36" s="14">
        <v>11.16</v>
      </c>
      <c r="G36" s="14">
        <v>10.07</v>
      </c>
      <c r="H36" s="14">
        <v>8.99</v>
      </c>
      <c r="I36" s="14"/>
      <c r="J36" s="14">
        <v>11.68</v>
      </c>
      <c r="K36" s="14">
        <v>13.84</v>
      </c>
      <c r="L36" s="14">
        <v>17.34</v>
      </c>
      <c r="M36" s="14"/>
      <c r="N36" s="14">
        <v>23.210808965999998</v>
      </c>
      <c r="O36" s="33">
        <v>33.324055226999995</v>
      </c>
      <c r="P36" s="17" t="s">
        <v>14</v>
      </c>
      <c r="Q36" s="40" t="s">
        <v>498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4</v>
      </c>
      <c r="F37" s="15">
        <v>52.22</v>
      </c>
      <c r="G37" s="15">
        <v>46.63</v>
      </c>
      <c r="H37" s="15">
        <v>41.04</v>
      </c>
      <c r="I37" s="14"/>
      <c r="J37" s="15">
        <v>54.39</v>
      </c>
      <c r="K37" s="15">
        <v>65.56</v>
      </c>
      <c r="L37" s="15">
        <v>83.64</v>
      </c>
      <c r="M37" s="15"/>
      <c r="N37" s="15">
        <v>46.962077366999999</v>
      </c>
      <c r="O37" s="15">
        <v>525.76000045000001</v>
      </c>
      <c r="P37" s="16" t="s">
        <v>14</v>
      </c>
      <c r="Q37" s="39" t="s">
        <v>499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4</v>
      </c>
      <c r="F38" s="14">
        <v>50.8</v>
      </c>
      <c r="G38" s="14">
        <v>45.47</v>
      </c>
      <c r="H38" s="14">
        <v>40.14</v>
      </c>
      <c r="I38" s="14"/>
      <c r="J38" s="14">
        <v>65.25</v>
      </c>
      <c r="K38" s="14">
        <v>75.900000000000006</v>
      </c>
      <c r="L38" s="14">
        <v>93.14</v>
      </c>
      <c r="M38" s="14"/>
      <c r="N38" s="14">
        <v>47.928136733999999</v>
      </c>
      <c r="O38" s="33">
        <v>82.510504499999996</v>
      </c>
      <c r="P38" s="17" t="s">
        <v>17</v>
      </c>
      <c r="Q38" s="40" t="s">
        <v>500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443</v>
      </c>
      <c r="D39" s="16" t="s">
        <v>444</v>
      </c>
      <c r="E39" s="16">
        <v>0</v>
      </c>
      <c r="F39" s="15">
        <v>21.3</v>
      </c>
      <c r="G39" s="15">
        <v>9.7799999999999994</v>
      </c>
      <c r="H39" s="15">
        <v>-1.73</v>
      </c>
      <c r="I39" s="14"/>
      <c r="J39" s="15">
        <v>22.28</v>
      </c>
      <c r="K39" s="15">
        <v>45.31</v>
      </c>
      <c r="L39" s="15">
        <v>82.59</v>
      </c>
      <c r="M39" s="15"/>
      <c r="N39" s="15">
        <v>37.219976041999999</v>
      </c>
      <c r="O39" s="15">
        <v>7.0139434999999999</v>
      </c>
      <c r="P39" s="16" t="s">
        <v>14</v>
      </c>
      <c r="Q39" s="39" t="s">
        <v>501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51</v>
      </c>
      <c r="D40" s="17" t="s">
        <v>52</v>
      </c>
      <c r="E40" s="17">
        <v>0</v>
      </c>
      <c r="F40" s="14">
        <v>16.600000000000001</v>
      </c>
      <c r="G40" s="14">
        <v>12.79</v>
      </c>
      <c r="H40" s="14">
        <v>8.99</v>
      </c>
      <c r="I40" s="14"/>
      <c r="J40" s="14">
        <v>17.71</v>
      </c>
      <c r="K40" s="14">
        <v>25.31</v>
      </c>
      <c r="L40" s="14">
        <v>37.61</v>
      </c>
      <c r="M40" s="14"/>
      <c r="N40" s="14">
        <v>29.843383252999999</v>
      </c>
      <c r="O40" s="33">
        <v>46.311866864000002</v>
      </c>
      <c r="P40" s="17" t="s">
        <v>14</v>
      </c>
      <c r="Q40" s="40" t="s">
        <v>502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53</v>
      </c>
      <c r="D41" s="16" t="s">
        <v>54</v>
      </c>
      <c r="E41" s="16">
        <v>0</v>
      </c>
      <c r="F41" s="15">
        <v>14.5</v>
      </c>
      <c r="G41" s="15">
        <v>12.69</v>
      </c>
      <c r="H41" s="15">
        <v>10.89</v>
      </c>
      <c r="I41" s="14"/>
      <c r="J41" s="15">
        <v>15.25</v>
      </c>
      <c r="K41" s="15">
        <v>18.850000000000001</v>
      </c>
      <c r="L41" s="15">
        <v>24.68</v>
      </c>
      <c r="M41" s="15"/>
      <c r="N41" s="15">
        <v>24.348544360000002</v>
      </c>
      <c r="O41" s="15">
        <v>657.67290954999999</v>
      </c>
      <c r="P41" s="16" t="s">
        <v>14</v>
      </c>
      <c r="Q41" s="39" t="s">
        <v>503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55</v>
      </c>
      <c r="D42" s="17" t="s">
        <v>56</v>
      </c>
      <c r="E42" s="17">
        <v>10</v>
      </c>
      <c r="F42" s="14">
        <v>5.17</v>
      </c>
      <c r="G42" s="14">
        <v>4.79</v>
      </c>
      <c r="H42" s="14">
        <v>4.42</v>
      </c>
      <c r="I42" s="14"/>
      <c r="J42" s="14">
        <v>5.82</v>
      </c>
      <c r="K42" s="14">
        <v>6.56</v>
      </c>
      <c r="L42" s="14">
        <v>7.75</v>
      </c>
      <c r="M42" s="14"/>
      <c r="N42" s="14">
        <v>64.301054945000004</v>
      </c>
      <c r="O42" s="33">
        <v>5.7247997272999998</v>
      </c>
      <c r="P42" s="17" t="s">
        <v>17</v>
      </c>
      <c r="Q42" s="40" t="s">
        <v>504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445</v>
      </c>
      <c r="D43" s="16" t="s">
        <v>446</v>
      </c>
      <c r="E43" s="16">
        <v>7</v>
      </c>
      <c r="F43" s="15">
        <v>71.900000000000006</v>
      </c>
      <c r="G43" s="15">
        <v>67.75</v>
      </c>
      <c r="H43" s="15">
        <v>63.6</v>
      </c>
      <c r="I43" s="14"/>
      <c r="J43" s="15">
        <v>73.349999999999994</v>
      </c>
      <c r="K43" s="15">
        <v>81.64</v>
      </c>
      <c r="L43" s="15">
        <v>95.07</v>
      </c>
      <c r="M43" s="15"/>
      <c r="N43" s="15">
        <v>77.900146640000003</v>
      </c>
      <c r="O43" s="15">
        <v>1.4920832745000001</v>
      </c>
      <c r="P43" s="16" t="s">
        <v>17</v>
      </c>
      <c r="Q43" s="39" t="s">
        <v>505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57</v>
      </c>
      <c r="D44" s="17" t="s">
        <v>58</v>
      </c>
      <c r="E44" s="17">
        <v>2</v>
      </c>
      <c r="F44" s="14">
        <v>14.41</v>
      </c>
      <c r="G44" s="14">
        <v>12.94</v>
      </c>
      <c r="H44" s="14">
        <v>11.47</v>
      </c>
      <c r="I44" s="14"/>
      <c r="J44" s="14">
        <v>14.74</v>
      </c>
      <c r="K44" s="14">
        <v>17.670000000000002</v>
      </c>
      <c r="L44" s="14">
        <v>22.42</v>
      </c>
      <c r="M44" s="14"/>
      <c r="N44" s="14">
        <v>46.328880820999998</v>
      </c>
      <c r="O44" s="33">
        <v>37.418782045</v>
      </c>
      <c r="P44" s="17" t="s">
        <v>14</v>
      </c>
      <c r="Q44" s="40" t="s">
        <v>506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59</v>
      </c>
      <c r="D45" s="16" t="s">
        <v>60</v>
      </c>
      <c r="E45" s="16">
        <v>10</v>
      </c>
      <c r="F45" s="15">
        <v>38.1</v>
      </c>
      <c r="G45" s="15">
        <v>36.1</v>
      </c>
      <c r="H45" s="15">
        <v>34.11</v>
      </c>
      <c r="I45" s="14"/>
      <c r="J45" s="15">
        <v>39.47</v>
      </c>
      <c r="K45" s="15">
        <v>43.45</v>
      </c>
      <c r="L45" s="15">
        <v>49.9</v>
      </c>
      <c r="M45" s="15"/>
      <c r="N45" s="15">
        <v>88.740625097999995</v>
      </c>
      <c r="O45" s="15">
        <v>231.15748040999998</v>
      </c>
      <c r="P45" s="16" t="s">
        <v>17</v>
      </c>
      <c r="Q45" s="39" t="s">
        <v>507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61</v>
      </c>
      <c r="D46" s="17" t="s">
        <v>62</v>
      </c>
      <c r="E46" s="17">
        <v>3</v>
      </c>
      <c r="F46" s="14">
        <v>23.29</v>
      </c>
      <c r="G46" s="14">
        <v>21.19</v>
      </c>
      <c r="H46" s="14">
        <v>19.09</v>
      </c>
      <c r="I46" s="14"/>
      <c r="J46" s="14">
        <v>24.04</v>
      </c>
      <c r="K46" s="14">
        <v>28.23</v>
      </c>
      <c r="L46" s="14">
        <v>35.020000000000003</v>
      </c>
      <c r="M46" s="14"/>
      <c r="N46" s="14">
        <v>37.378159865000001</v>
      </c>
      <c r="O46" s="33">
        <v>15.580105136</v>
      </c>
      <c r="P46" s="17" t="s">
        <v>14</v>
      </c>
      <c r="Q46" s="40" t="s">
        <v>508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391</v>
      </c>
      <c r="D47" s="16" t="s">
        <v>63</v>
      </c>
      <c r="E47" s="16">
        <v>6</v>
      </c>
      <c r="F47" s="15">
        <v>123.8</v>
      </c>
      <c r="G47" s="15">
        <v>118.16</v>
      </c>
      <c r="H47" s="15">
        <v>112.52</v>
      </c>
      <c r="I47" s="14"/>
      <c r="J47" s="15">
        <v>132.4</v>
      </c>
      <c r="K47" s="15">
        <v>143.66999999999999</v>
      </c>
      <c r="L47" s="15">
        <v>161.91999999999999</v>
      </c>
      <c r="M47" s="15"/>
      <c r="N47" s="15">
        <v>62.218515664999998</v>
      </c>
      <c r="O47" s="15">
        <v>6.5674968695999993</v>
      </c>
      <c r="P47" s="16" t="s">
        <v>17</v>
      </c>
      <c r="Q47" s="39" t="s">
        <v>509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64</v>
      </c>
      <c r="D48" s="17" t="s">
        <v>65</v>
      </c>
      <c r="E48" s="17">
        <v>0</v>
      </c>
      <c r="F48" s="14">
        <v>9.56</v>
      </c>
      <c r="G48" s="14">
        <v>8.76</v>
      </c>
      <c r="H48" s="14">
        <v>7.97</v>
      </c>
      <c r="I48" s="14"/>
      <c r="J48" s="14">
        <v>10</v>
      </c>
      <c r="K48" s="14">
        <v>11.58</v>
      </c>
      <c r="L48" s="14">
        <v>14.14</v>
      </c>
      <c r="M48" s="14"/>
      <c r="N48" s="14">
        <v>32.965206473999999</v>
      </c>
      <c r="O48" s="33">
        <v>2.7215636364</v>
      </c>
      <c r="P48" s="17" t="s">
        <v>14</v>
      </c>
      <c r="Q48" s="40" t="s">
        <v>510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66</v>
      </c>
      <c r="D49" s="16" t="s">
        <v>67</v>
      </c>
      <c r="E49" s="16">
        <v>0</v>
      </c>
      <c r="F49" s="15">
        <v>5.93</v>
      </c>
      <c r="G49" s="15">
        <v>5.0999999999999996</v>
      </c>
      <c r="H49" s="15">
        <v>4.2699999999999996</v>
      </c>
      <c r="I49" s="14"/>
      <c r="J49" s="15">
        <v>6.2</v>
      </c>
      <c r="K49" s="15">
        <v>7.85</v>
      </c>
      <c r="L49" s="15">
        <v>10.52</v>
      </c>
      <c r="M49" s="15"/>
      <c r="N49" s="15">
        <v>35.630040069000003</v>
      </c>
      <c r="O49" s="15">
        <v>6.1968525000000003</v>
      </c>
      <c r="P49" s="16" t="s">
        <v>14</v>
      </c>
      <c r="Q49" s="39" t="s">
        <v>511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68</v>
      </c>
      <c r="D50" s="17" t="s">
        <v>69</v>
      </c>
      <c r="E50" s="17">
        <v>0</v>
      </c>
      <c r="F50" s="14">
        <v>14.7</v>
      </c>
      <c r="G50" s="14">
        <v>12.82</v>
      </c>
      <c r="H50" s="14">
        <v>10.95</v>
      </c>
      <c r="I50" s="14"/>
      <c r="J50" s="14">
        <v>15.15</v>
      </c>
      <c r="K50" s="14">
        <v>18.89</v>
      </c>
      <c r="L50" s="14">
        <v>24.96</v>
      </c>
      <c r="M50" s="14"/>
      <c r="N50" s="14">
        <v>29.593944139000001</v>
      </c>
      <c r="O50" s="33">
        <v>5.0671237726999996</v>
      </c>
      <c r="P50" s="17" t="s">
        <v>14</v>
      </c>
      <c r="Q50" s="40" t="s">
        <v>512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70</v>
      </c>
      <c r="D51" s="16" t="s">
        <v>71</v>
      </c>
      <c r="E51" s="16">
        <v>2</v>
      </c>
      <c r="F51" s="15">
        <v>15.25</v>
      </c>
      <c r="G51" s="15">
        <v>14.12</v>
      </c>
      <c r="H51" s="15">
        <v>13</v>
      </c>
      <c r="I51" s="14"/>
      <c r="J51" s="15">
        <v>15.64</v>
      </c>
      <c r="K51" s="15">
        <v>17.88</v>
      </c>
      <c r="L51" s="15">
        <v>21.5</v>
      </c>
      <c r="M51" s="15"/>
      <c r="N51" s="15">
        <v>46.162276833999996</v>
      </c>
      <c r="O51" s="15">
        <v>84.146693591000002</v>
      </c>
      <c r="P51" s="16" t="s">
        <v>14</v>
      </c>
      <c r="Q51" s="39" t="s">
        <v>513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70</v>
      </c>
      <c r="D52" s="17" t="s">
        <v>72</v>
      </c>
      <c r="E52" s="17">
        <v>0</v>
      </c>
      <c r="F52" s="14">
        <v>17.5</v>
      </c>
      <c r="G52" s="14">
        <v>16.14</v>
      </c>
      <c r="H52" s="14">
        <v>14.79</v>
      </c>
      <c r="I52" s="14"/>
      <c r="J52" s="14">
        <v>17.98</v>
      </c>
      <c r="K52" s="14">
        <v>20.68</v>
      </c>
      <c r="L52" s="14">
        <v>25.07</v>
      </c>
      <c r="M52" s="14"/>
      <c r="N52" s="14">
        <v>45.624412976999999</v>
      </c>
      <c r="O52" s="33">
        <v>463.60014709000001</v>
      </c>
      <c r="P52" s="17" t="s">
        <v>14</v>
      </c>
      <c r="Q52" s="40" t="s">
        <v>514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73</v>
      </c>
      <c r="D53" s="16" t="s">
        <v>74</v>
      </c>
      <c r="E53" s="16">
        <v>4</v>
      </c>
      <c r="F53" s="15">
        <v>22.45</v>
      </c>
      <c r="G53" s="15">
        <v>21.07</v>
      </c>
      <c r="H53" s="15">
        <v>19.690000000000001</v>
      </c>
      <c r="I53" s="14"/>
      <c r="J53" s="15">
        <v>23.24</v>
      </c>
      <c r="K53" s="15">
        <v>25.99</v>
      </c>
      <c r="L53" s="15">
        <v>30.44</v>
      </c>
      <c r="M53" s="15"/>
      <c r="N53" s="15">
        <v>48.679353044000003</v>
      </c>
      <c r="O53" s="15">
        <v>43.279977864000003</v>
      </c>
      <c r="P53" s="16" t="s">
        <v>14</v>
      </c>
      <c r="Q53" s="39" t="s">
        <v>515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382</v>
      </c>
      <c r="D54" s="17" t="s">
        <v>383</v>
      </c>
      <c r="E54" s="17">
        <v>3</v>
      </c>
      <c r="F54" s="14">
        <v>12.66</v>
      </c>
      <c r="G54" s="14">
        <v>11.16</v>
      </c>
      <c r="H54" s="14">
        <v>9.67</v>
      </c>
      <c r="I54" s="14"/>
      <c r="J54" s="14">
        <v>12.97</v>
      </c>
      <c r="K54" s="14">
        <v>15.95</v>
      </c>
      <c r="L54" s="14">
        <v>20.78</v>
      </c>
      <c r="M54" s="14"/>
      <c r="N54" s="14">
        <v>37.342747068000001</v>
      </c>
      <c r="O54" s="33">
        <v>67.108388273000003</v>
      </c>
      <c r="P54" s="17" t="s">
        <v>14</v>
      </c>
      <c r="Q54" s="40" t="s">
        <v>516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75</v>
      </c>
      <c r="D55" s="16" t="s">
        <v>76</v>
      </c>
      <c r="E55" s="16">
        <v>2</v>
      </c>
      <c r="F55" s="15">
        <v>19.36</v>
      </c>
      <c r="G55" s="15">
        <v>16.68</v>
      </c>
      <c r="H55" s="15">
        <v>14</v>
      </c>
      <c r="I55" s="14"/>
      <c r="J55" s="15">
        <v>19.8</v>
      </c>
      <c r="K55" s="15">
        <v>25.15</v>
      </c>
      <c r="L55" s="15">
        <v>33.83</v>
      </c>
      <c r="M55" s="15"/>
      <c r="N55" s="15">
        <v>36.097289859999997</v>
      </c>
      <c r="O55" s="15">
        <v>516.29897922999999</v>
      </c>
      <c r="P55" s="16" t="s">
        <v>14</v>
      </c>
      <c r="Q55" s="39" t="s">
        <v>517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417</v>
      </c>
      <c r="D56" s="17" t="s">
        <v>418</v>
      </c>
      <c r="E56" s="17">
        <v>0</v>
      </c>
      <c r="F56" s="14">
        <v>18.22</v>
      </c>
      <c r="G56" s="14">
        <v>16.82</v>
      </c>
      <c r="H56" s="14">
        <v>15.42</v>
      </c>
      <c r="I56" s="14"/>
      <c r="J56" s="14">
        <v>18.72</v>
      </c>
      <c r="K56" s="14">
        <v>21.51</v>
      </c>
      <c r="L56" s="14">
        <v>26.04</v>
      </c>
      <c r="M56" s="14"/>
      <c r="N56" s="14">
        <v>41.147303436999998</v>
      </c>
      <c r="O56" s="33">
        <v>2.4899709091000002</v>
      </c>
      <c r="P56" s="17" t="s">
        <v>14</v>
      </c>
      <c r="Q56" s="40" t="s">
        <v>518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77</v>
      </c>
      <c r="D57" s="16" t="s">
        <v>78</v>
      </c>
      <c r="E57" s="16">
        <v>0</v>
      </c>
      <c r="F57" s="15">
        <v>8.35</v>
      </c>
      <c r="G57" s="15">
        <v>6.53</v>
      </c>
      <c r="H57" s="15">
        <v>4.72</v>
      </c>
      <c r="I57" s="14"/>
      <c r="J57" s="15">
        <v>9</v>
      </c>
      <c r="K57" s="15">
        <v>12.62</v>
      </c>
      <c r="L57" s="15">
        <v>18.48</v>
      </c>
      <c r="M57" s="15"/>
      <c r="N57" s="15">
        <v>29.591921428999999</v>
      </c>
      <c r="O57" s="15">
        <v>64.080636772999995</v>
      </c>
      <c r="P57" s="16" t="s">
        <v>14</v>
      </c>
      <c r="Q57" s="39" t="s">
        <v>519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79</v>
      </c>
      <c r="D58" s="17" t="s">
        <v>80</v>
      </c>
      <c r="E58" s="17">
        <v>5</v>
      </c>
      <c r="F58" s="14">
        <v>19.72</v>
      </c>
      <c r="G58" s="14">
        <v>17.899999999999999</v>
      </c>
      <c r="H58" s="14">
        <v>16.09</v>
      </c>
      <c r="I58" s="14"/>
      <c r="J58" s="14">
        <v>20.2</v>
      </c>
      <c r="K58" s="14">
        <v>23.82</v>
      </c>
      <c r="L58" s="14">
        <v>29.68</v>
      </c>
      <c r="M58" s="14"/>
      <c r="N58" s="14">
        <v>40.693456750999999</v>
      </c>
      <c r="O58" s="33">
        <v>165.89564436000001</v>
      </c>
      <c r="P58" s="17" t="s">
        <v>14</v>
      </c>
      <c r="Q58" s="40" t="s">
        <v>520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408</v>
      </c>
      <c r="D59" s="16" t="s">
        <v>409</v>
      </c>
      <c r="E59" s="16">
        <v>5</v>
      </c>
      <c r="F59" s="15">
        <v>27.65</v>
      </c>
      <c r="G59" s="15">
        <v>23.33</v>
      </c>
      <c r="H59" s="15">
        <v>19.010000000000002</v>
      </c>
      <c r="I59" s="14"/>
      <c r="J59" s="15">
        <v>29.08</v>
      </c>
      <c r="K59" s="15">
        <v>37.71</v>
      </c>
      <c r="L59" s="15">
        <v>51.69</v>
      </c>
      <c r="M59" s="15"/>
      <c r="N59" s="15">
        <v>48.215444024</v>
      </c>
      <c r="O59" s="15">
        <v>7.4734117945999996</v>
      </c>
      <c r="P59" s="16" t="s">
        <v>14</v>
      </c>
      <c r="Q59" s="39" t="s">
        <v>521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81</v>
      </c>
      <c r="D60" s="17" t="s">
        <v>82</v>
      </c>
      <c r="E60" s="17">
        <v>0</v>
      </c>
      <c r="F60" s="14">
        <v>50.28</v>
      </c>
      <c r="G60" s="14">
        <v>45.09</v>
      </c>
      <c r="H60" s="14">
        <v>39.909999999999997</v>
      </c>
      <c r="I60" s="14"/>
      <c r="J60" s="14">
        <v>51.87</v>
      </c>
      <c r="K60" s="14">
        <v>62.23</v>
      </c>
      <c r="L60" s="14">
        <v>79</v>
      </c>
      <c r="M60" s="14"/>
      <c r="N60" s="14">
        <v>35.727835679999998</v>
      </c>
      <c r="O60" s="33">
        <v>636.21899150000002</v>
      </c>
      <c r="P60" s="17" t="s">
        <v>14</v>
      </c>
      <c r="Q60" s="40" t="s">
        <v>522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83</v>
      </c>
      <c r="D61" s="16" t="s">
        <v>84</v>
      </c>
      <c r="E61" s="16">
        <v>10</v>
      </c>
      <c r="F61" s="15">
        <v>18.690000000000001</v>
      </c>
      <c r="G61" s="15">
        <v>17.8</v>
      </c>
      <c r="H61" s="15">
        <v>16.91</v>
      </c>
      <c r="I61" s="14"/>
      <c r="J61" s="15">
        <v>19.760000000000002</v>
      </c>
      <c r="K61" s="15">
        <v>21.53</v>
      </c>
      <c r="L61" s="15">
        <v>24.39</v>
      </c>
      <c r="M61" s="15"/>
      <c r="N61" s="15">
        <v>76.869212532000006</v>
      </c>
      <c r="O61" s="15">
        <v>76.015335544999999</v>
      </c>
      <c r="P61" s="16" t="s">
        <v>17</v>
      </c>
      <c r="Q61" s="39" t="s">
        <v>523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85</v>
      </c>
      <c r="D62" s="17" t="s">
        <v>86</v>
      </c>
      <c r="E62" s="17">
        <v>0</v>
      </c>
      <c r="F62" s="14">
        <v>4.9400000000000004</v>
      </c>
      <c r="G62" s="14">
        <v>4.18</v>
      </c>
      <c r="H62" s="14">
        <v>3.42</v>
      </c>
      <c r="I62" s="14"/>
      <c r="J62" s="14">
        <v>5.34</v>
      </c>
      <c r="K62" s="14">
        <v>6.85</v>
      </c>
      <c r="L62" s="14">
        <v>9.31</v>
      </c>
      <c r="M62" s="14"/>
      <c r="N62" s="14">
        <v>34.328333403000002</v>
      </c>
      <c r="O62" s="33">
        <v>6.6340090455</v>
      </c>
      <c r="P62" s="17" t="s">
        <v>14</v>
      </c>
      <c r="Q62" s="40" t="s">
        <v>524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87</v>
      </c>
      <c r="D63" s="16" t="s">
        <v>88</v>
      </c>
      <c r="E63" s="16">
        <v>0</v>
      </c>
      <c r="F63" s="15">
        <v>1.18</v>
      </c>
      <c r="G63" s="15">
        <v>0.54</v>
      </c>
      <c r="H63" s="15">
        <v>-0.08</v>
      </c>
      <c r="I63" s="14"/>
      <c r="J63" s="15">
        <v>1.25</v>
      </c>
      <c r="K63" s="15">
        <v>2.5099999999999998</v>
      </c>
      <c r="L63" s="15">
        <v>4.5599999999999996</v>
      </c>
      <c r="M63" s="15"/>
      <c r="N63" s="15">
        <v>27.020032851</v>
      </c>
      <c r="O63" s="15">
        <v>7.7613749544999999</v>
      </c>
      <c r="P63" s="16" t="s">
        <v>14</v>
      </c>
      <c r="Q63" s="39" t="s">
        <v>525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89</v>
      </c>
      <c r="D64" s="17" t="s">
        <v>90</v>
      </c>
      <c r="E64" s="17">
        <v>9</v>
      </c>
      <c r="F64" s="14">
        <v>10.69</v>
      </c>
      <c r="G64" s="14">
        <v>10.38</v>
      </c>
      <c r="H64" s="14">
        <v>10.07</v>
      </c>
      <c r="I64" s="14"/>
      <c r="J64" s="14">
        <v>10.78</v>
      </c>
      <c r="K64" s="14">
        <v>11.39</v>
      </c>
      <c r="L64" s="14">
        <v>12.38</v>
      </c>
      <c r="M64" s="14"/>
      <c r="N64" s="14">
        <v>58.637302292999998</v>
      </c>
      <c r="O64" s="33">
        <v>32.165340272999998</v>
      </c>
      <c r="P64" s="17" t="s">
        <v>17</v>
      </c>
      <c r="Q64" s="40" t="s">
        <v>526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91</v>
      </c>
      <c r="D65" s="16" t="s">
        <v>92</v>
      </c>
      <c r="E65" s="16">
        <v>0</v>
      </c>
      <c r="F65" s="15">
        <v>10.02</v>
      </c>
      <c r="G65" s="15">
        <v>8.84</v>
      </c>
      <c r="H65" s="15">
        <v>7.66</v>
      </c>
      <c r="I65" s="14"/>
      <c r="J65" s="15">
        <v>10.5</v>
      </c>
      <c r="K65" s="15">
        <v>12.85</v>
      </c>
      <c r="L65" s="15">
        <v>16.66</v>
      </c>
      <c r="M65" s="15"/>
      <c r="N65" s="15">
        <v>29.000305725</v>
      </c>
      <c r="O65" s="15">
        <v>79.837874181999993</v>
      </c>
      <c r="P65" s="16" t="s">
        <v>14</v>
      </c>
      <c r="Q65" s="39" t="s">
        <v>527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93</v>
      </c>
      <c r="D66" s="17" t="s">
        <v>94</v>
      </c>
      <c r="E66" s="17">
        <v>0</v>
      </c>
      <c r="F66" s="14">
        <v>10.59</v>
      </c>
      <c r="G66" s="14">
        <v>9.65</v>
      </c>
      <c r="H66" s="14">
        <v>8.7200000000000006</v>
      </c>
      <c r="I66" s="14"/>
      <c r="J66" s="14">
        <v>10.85</v>
      </c>
      <c r="K66" s="14">
        <v>12.71</v>
      </c>
      <c r="L66" s="14">
        <v>15.73</v>
      </c>
      <c r="M66" s="14"/>
      <c r="N66" s="14">
        <v>28.840530183999999</v>
      </c>
      <c r="O66" s="33">
        <v>158.68510026999999</v>
      </c>
      <c r="P66" s="17" t="s">
        <v>14</v>
      </c>
      <c r="Q66" s="40" t="s">
        <v>528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424</v>
      </c>
      <c r="D67" s="16" t="s">
        <v>425</v>
      </c>
      <c r="E67" s="16">
        <v>8</v>
      </c>
      <c r="F67" s="15">
        <v>66.709999999999994</v>
      </c>
      <c r="G67" s="15">
        <v>63.39</v>
      </c>
      <c r="H67" s="15">
        <v>60.08</v>
      </c>
      <c r="I67" s="14"/>
      <c r="J67" s="15">
        <v>72.13</v>
      </c>
      <c r="K67" s="15">
        <v>78.75</v>
      </c>
      <c r="L67" s="15">
        <v>89.46</v>
      </c>
      <c r="M67" s="15"/>
      <c r="N67" s="15">
        <v>50.096990898000001</v>
      </c>
      <c r="O67" s="15">
        <v>2.1691035764</v>
      </c>
      <c r="P67" s="16" t="s">
        <v>17</v>
      </c>
      <c r="Q67" s="39" t="s">
        <v>529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95</v>
      </c>
      <c r="D68" s="17" t="s">
        <v>96</v>
      </c>
      <c r="E68" s="17">
        <v>1</v>
      </c>
      <c r="F68" s="14">
        <v>2.2999999999999998</v>
      </c>
      <c r="G68" s="14">
        <v>1.86</v>
      </c>
      <c r="H68" s="14">
        <v>1.42</v>
      </c>
      <c r="I68" s="14"/>
      <c r="J68" s="14">
        <v>2.4</v>
      </c>
      <c r="K68" s="14">
        <v>3.27</v>
      </c>
      <c r="L68" s="14">
        <v>4.7</v>
      </c>
      <c r="M68" s="14"/>
      <c r="N68" s="14">
        <v>33.071732515999997</v>
      </c>
      <c r="O68" s="33">
        <v>53.451055091000001</v>
      </c>
      <c r="P68" s="17" t="s">
        <v>14</v>
      </c>
      <c r="Q68" s="40" t="s">
        <v>530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447</v>
      </c>
      <c r="D69" s="16" t="s">
        <v>448</v>
      </c>
      <c r="E69" s="16">
        <v>1</v>
      </c>
      <c r="F69" s="15">
        <v>33.33</v>
      </c>
      <c r="G69" s="15">
        <v>28.5</v>
      </c>
      <c r="H69" s="15">
        <v>23.68</v>
      </c>
      <c r="I69" s="14"/>
      <c r="J69" s="15">
        <v>35.28</v>
      </c>
      <c r="K69" s="15">
        <v>44.92</v>
      </c>
      <c r="L69" s="15">
        <v>60.53</v>
      </c>
      <c r="M69" s="15"/>
      <c r="N69" s="15">
        <v>44.729068441999999</v>
      </c>
      <c r="O69" s="15">
        <v>4.2884875285999993</v>
      </c>
      <c r="P69" s="16" t="s">
        <v>14</v>
      </c>
      <c r="Q69" s="39" t="s">
        <v>531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428</v>
      </c>
      <c r="D70" s="17" t="s">
        <v>429</v>
      </c>
      <c r="E70" s="17">
        <v>3</v>
      </c>
      <c r="F70" s="14" t="s">
        <v>32</v>
      </c>
      <c r="G70" s="14" t="s">
        <v>32</v>
      </c>
      <c r="H70" s="14" t="s">
        <v>32</v>
      </c>
      <c r="I70" s="14"/>
      <c r="J70" s="14" t="s">
        <v>32</v>
      </c>
      <c r="K70" s="14" t="s">
        <v>32</v>
      </c>
      <c r="L70" s="14" t="s">
        <v>32</v>
      </c>
      <c r="M70" s="14"/>
      <c r="N70" s="14" t="s">
        <v>32</v>
      </c>
      <c r="O70" s="33" t="s">
        <v>32</v>
      </c>
      <c r="P70" s="17" t="s">
        <v>32</v>
      </c>
      <c r="Q70" s="40" t="s">
        <v>33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97</v>
      </c>
      <c r="D71" s="16" t="s">
        <v>98</v>
      </c>
      <c r="E71" s="16">
        <v>7</v>
      </c>
      <c r="F71" s="15">
        <v>55.77</v>
      </c>
      <c r="G71" s="15">
        <v>52.17</v>
      </c>
      <c r="H71" s="15">
        <v>48.57</v>
      </c>
      <c r="I71" s="14"/>
      <c r="J71" s="15">
        <v>61</v>
      </c>
      <c r="K71" s="15">
        <v>68.19</v>
      </c>
      <c r="L71" s="15">
        <v>79.83</v>
      </c>
      <c r="M71" s="15"/>
      <c r="N71" s="15">
        <v>51.770581249000003</v>
      </c>
      <c r="O71" s="15">
        <v>422.65012108999997</v>
      </c>
      <c r="P71" s="16" t="s">
        <v>17</v>
      </c>
      <c r="Q71" s="39" t="s">
        <v>532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99</v>
      </c>
      <c r="D72" s="17" t="s">
        <v>100</v>
      </c>
      <c r="E72" s="17">
        <v>3</v>
      </c>
      <c r="F72" s="14">
        <v>14.25</v>
      </c>
      <c r="G72" s="14">
        <v>13.17</v>
      </c>
      <c r="H72" s="14">
        <v>12.09</v>
      </c>
      <c r="I72" s="14"/>
      <c r="J72" s="14">
        <v>14.76</v>
      </c>
      <c r="K72" s="14">
        <v>16.91</v>
      </c>
      <c r="L72" s="14">
        <v>20.399999999999999</v>
      </c>
      <c r="M72" s="14"/>
      <c r="N72" s="14">
        <v>39.592317262000002</v>
      </c>
      <c r="O72" s="33">
        <v>311.97435200000001</v>
      </c>
      <c r="P72" s="17" t="s">
        <v>14</v>
      </c>
      <c r="Q72" s="40" t="s">
        <v>533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467</v>
      </c>
      <c r="D73" s="16" t="s">
        <v>468</v>
      </c>
      <c r="E73" s="16">
        <v>3</v>
      </c>
      <c r="F73" s="15">
        <v>884.52</v>
      </c>
      <c r="G73" s="15">
        <v>759.59</v>
      </c>
      <c r="H73" s="15">
        <v>634.66999999999996</v>
      </c>
      <c r="I73" s="14"/>
      <c r="J73" s="15">
        <v>900.83</v>
      </c>
      <c r="K73" s="15">
        <v>1150.67</v>
      </c>
      <c r="L73" s="15">
        <v>1554.94</v>
      </c>
      <c r="M73" s="15"/>
      <c r="N73" s="15">
        <v>44.986394722999997</v>
      </c>
      <c r="O73" s="15">
        <v>1.1499906935999999</v>
      </c>
      <c r="P73" s="16" t="s">
        <v>14</v>
      </c>
      <c r="Q73" s="39" t="s">
        <v>534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101</v>
      </c>
      <c r="D74" s="17" t="s">
        <v>102</v>
      </c>
      <c r="E74" s="17">
        <v>3</v>
      </c>
      <c r="F74" s="14">
        <v>3.39</v>
      </c>
      <c r="G74" s="14">
        <v>2.2400000000000002</v>
      </c>
      <c r="H74" s="14">
        <v>1.1000000000000001</v>
      </c>
      <c r="I74" s="14"/>
      <c r="J74" s="14">
        <v>3.57</v>
      </c>
      <c r="K74" s="14">
        <v>5.85</v>
      </c>
      <c r="L74" s="14">
        <v>9.5500000000000007</v>
      </c>
      <c r="M74" s="14"/>
      <c r="N74" s="14">
        <v>36.059941967</v>
      </c>
      <c r="O74" s="33">
        <v>171.77560649999998</v>
      </c>
      <c r="P74" s="17" t="s">
        <v>14</v>
      </c>
      <c r="Q74" s="40" t="s">
        <v>535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103</v>
      </c>
      <c r="D75" s="16" t="s">
        <v>104</v>
      </c>
      <c r="E75" s="16">
        <v>0</v>
      </c>
      <c r="F75" s="15">
        <v>43.19</v>
      </c>
      <c r="G75" s="15">
        <v>39.840000000000003</v>
      </c>
      <c r="H75" s="15">
        <v>36.49</v>
      </c>
      <c r="I75" s="14"/>
      <c r="J75" s="15">
        <v>44.27</v>
      </c>
      <c r="K75" s="15">
        <v>50.96</v>
      </c>
      <c r="L75" s="15">
        <v>61.78</v>
      </c>
      <c r="M75" s="15"/>
      <c r="N75" s="15">
        <v>43.483332214999997</v>
      </c>
      <c r="O75" s="15">
        <v>89.233126545000005</v>
      </c>
      <c r="P75" s="16" t="s">
        <v>14</v>
      </c>
      <c r="Q75" s="39" t="s">
        <v>536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430</v>
      </c>
      <c r="D76" s="17" t="s">
        <v>431</v>
      </c>
      <c r="E76" s="17">
        <v>0</v>
      </c>
      <c r="F76" s="14">
        <v>3.48</v>
      </c>
      <c r="G76" s="14">
        <v>2.4300000000000002</v>
      </c>
      <c r="H76" s="14">
        <v>1.38</v>
      </c>
      <c r="I76" s="14"/>
      <c r="J76" s="14">
        <v>3.66</v>
      </c>
      <c r="K76" s="14">
        <v>5.75</v>
      </c>
      <c r="L76" s="14">
        <v>9.15</v>
      </c>
      <c r="M76" s="14"/>
      <c r="N76" s="14">
        <v>26.957546537999999</v>
      </c>
      <c r="O76" s="33">
        <v>2.4204790455</v>
      </c>
      <c r="P76" s="17" t="s">
        <v>14</v>
      </c>
      <c r="Q76" s="40" t="s">
        <v>537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105</v>
      </c>
      <c r="D77" s="16" t="s">
        <v>106</v>
      </c>
      <c r="E77" s="16">
        <v>0</v>
      </c>
      <c r="F77" s="15">
        <v>4.2699999999999996</v>
      </c>
      <c r="G77" s="15">
        <v>3.77</v>
      </c>
      <c r="H77" s="15">
        <v>3.27</v>
      </c>
      <c r="I77" s="14"/>
      <c r="J77" s="15">
        <v>4.42</v>
      </c>
      <c r="K77" s="15">
        <v>5.41</v>
      </c>
      <c r="L77" s="15">
        <v>7.01</v>
      </c>
      <c r="M77" s="15"/>
      <c r="N77" s="15">
        <v>38.605068885999998</v>
      </c>
      <c r="O77" s="15">
        <v>45.308418136</v>
      </c>
      <c r="P77" s="16" t="s">
        <v>14</v>
      </c>
      <c r="Q77" s="39" t="s">
        <v>538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107</v>
      </c>
      <c r="D78" s="17" t="s">
        <v>108</v>
      </c>
      <c r="E78" s="17">
        <v>4</v>
      </c>
      <c r="F78" s="14">
        <v>31.88</v>
      </c>
      <c r="G78" s="14">
        <v>27.98</v>
      </c>
      <c r="H78" s="14">
        <v>24.09</v>
      </c>
      <c r="I78" s="14"/>
      <c r="J78" s="14">
        <v>41.04</v>
      </c>
      <c r="K78" s="14">
        <v>48.82</v>
      </c>
      <c r="L78" s="14">
        <v>61.41</v>
      </c>
      <c r="M78" s="14"/>
      <c r="N78" s="14">
        <v>54.897123446000002</v>
      </c>
      <c r="O78" s="33">
        <v>119.32989327</v>
      </c>
      <c r="P78" s="17" t="s">
        <v>17</v>
      </c>
      <c r="Q78" s="40" t="s">
        <v>539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109</v>
      </c>
      <c r="D79" s="16" t="s">
        <v>110</v>
      </c>
      <c r="E79" s="16">
        <v>0</v>
      </c>
      <c r="F79" s="15">
        <v>1.3</v>
      </c>
      <c r="G79" s="15">
        <v>0.84</v>
      </c>
      <c r="H79" s="15">
        <v>0.38</v>
      </c>
      <c r="I79" s="14"/>
      <c r="J79" s="15">
        <v>1.38</v>
      </c>
      <c r="K79" s="15">
        <v>2.29</v>
      </c>
      <c r="L79" s="15">
        <v>3.77</v>
      </c>
      <c r="M79" s="15"/>
      <c r="N79" s="15">
        <v>22.477949600999999</v>
      </c>
      <c r="O79" s="15">
        <v>17.906286636000001</v>
      </c>
      <c r="P79" s="16" t="s">
        <v>14</v>
      </c>
      <c r="Q79" s="39" t="s">
        <v>469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111</v>
      </c>
      <c r="D80" s="17" t="s">
        <v>112</v>
      </c>
      <c r="E80" s="17">
        <v>1</v>
      </c>
      <c r="F80" s="14">
        <v>20.84</v>
      </c>
      <c r="G80" s="14">
        <v>17</v>
      </c>
      <c r="H80" s="14">
        <v>13.17</v>
      </c>
      <c r="I80" s="14"/>
      <c r="J80" s="14">
        <v>21.99</v>
      </c>
      <c r="K80" s="14">
        <v>29.65</v>
      </c>
      <c r="L80" s="14">
        <v>42.06</v>
      </c>
      <c r="M80" s="14"/>
      <c r="N80" s="14">
        <v>41.875135679000003</v>
      </c>
      <c r="O80" s="33">
        <v>153.19021586</v>
      </c>
      <c r="P80" s="17" t="s">
        <v>14</v>
      </c>
      <c r="Q80" s="40" t="s">
        <v>540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111</v>
      </c>
      <c r="D81" s="16" t="s">
        <v>113</v>
      </c>
      <c r="E81" s="16">
        <v>1</v>
      </c>
      <c r="F81" s="15">
        <v>19.18</v>
      </c>
      <c r="G81" s="15">
        <v>15.32</v>
      </c>
      <c r="H81" s="15">
        <v>11.47</v>
      </c>
      <c r="I81" s="14"/>
      <c r="J81" s="15">
        <v>20.07</v>
      </c>
      <c r="K81" s="15">
        <v>27.77</v>
      </c>
      <c r="L81" s="15">
        <v>40.229999999999997</v>
      </c>
      <c r="M81" s="15"/>
      <c r="N81" s="15">
        <v>44.417353503999998</v>
      </c>
      <c r="O81" s="15">
        <v>10.966514954000001</v>
      </c>
      <c r="P81" s="16" t="s">
        <v>14</v>
      </c>
      <c r="Q81" s="39" t="s">
        <v>541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114</v>
      </c>
      <c r="D82" s="17" t="s">
        <v>115</v>
      </c>
      <c r="E82" s="17">
        <v>0</v>
      </c>
      <c r="F82" s="14">
        <v>2.64</v>
      </c>
      <c r="G82" s="14">
        <v>2.0099999999999998</v>
      </c>
      <c r="H82" s="14">
        <v>1.38</v>
      </c>
      <c r="I82" s="14"/>
      <c r="J82" s="14">
        <v>2.82</v>
      </c>
      <c r="K82" s="14">
        <v>4.07</v>
      </c>
      <c r="L82" s="14">
        <v>6.1</v>
      </c>
      <c r="M82" s="14"/>
      <c r="N82" s="14">
        <v>35.649510403000001</v>
      </c>
      <c r="O82" s="33">
        <v>4.4273845909</v>
      </c>
      <c r="P82" s="17" t="s">
        <v>14</v>
      </c>
      <c r="Q82" s="40" t="s">
        <v>542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543</v>
      </c>
      <c r="D83" s="16" t="s">
        <v>544</v>
      </c>
      <c r="E83" s="16">
        <v>4</v>
      </c>
      <c r="F83" s="15">
        <v>115.63</v>
      </c>
      <c r="G83" s="15">
        <v>88.26</v>
      </c>
      <c r="H83" s="15">
        <v>60.89</v>
      </c>
      <c r="I83" s="14"/>
      <c r="J83" s="15">
        <v>117.62</v>
      </c>
      <c r="K83" s="15">
        <v>172.35</v>
      </c>
      <c r="L83" s="15">
        <v>260.92</v>
      </c>
      <c r="M83" s="15"/>
      <c r="N83" s="15">
        <v>49.276063217999997</v>
      </c>
      <c r="O83" s="15">
        <v>1.4949133194999999</v>
      </c>
      <c r="P83" s="16" t="s">
        <v>14</v>
      </c>
      <c r="Q83" s="39" t="s">
        <v>545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410</v>
      </c>
      <c r="D84" s="17" t="s">
        <v>411</v>
      </c>
      <c r="E84" s="17">
        <v>9</v>
      </c>
      <c r="F84" s="14">
        <v>2005.92</v>
      </c>
      <c r="G84" s="14">
        <v>1446.53</v>
      </c>
      <c r="H84" s="14">
        <v>887.14</v>
      </c>
      <c r="I84" s="14"/>
      <c r="J84" s="14">
        <v>2389.9499999999998</v>
      </c>
      <c r="K84" s="14">
        <v>3508.72</v>
      </c>
      <c r="L84" s="14">
        <v>5319.05</v>
      </c>
      <c r="M84" s="14"/>
      <c r="N84" s="14">
        <v>71.124409426</v>
      </c>
      <c r="O84" s="33">
        <v>7.3883568767999996</v>
      </c>
      <c r="P84" s="17" t="s">
        <v>17</v>
      </c>
      <c r="Q84" s="40" t="s">
        <v>546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116</v>
      </c>
      <c r="D85" s="16" t="s">
        <v>117</v>
      </c>
      <c r="E85" s="16">
        <v>6</v>
      </c>
      <c r="F85" s="15">
        <v>17.399999999999999</v>
      </c>
      <c r="G85" s="15">
        <v>15.35</v>
      </c>
      <c r="H85" s="15">
        <v>13.31</v>
      </c>
      <c r="I85" s="14"/>
      <c r="J85" s="15">
        <v>17.649999999999999</v>
      </c>
      <c r="K85" s="15">
        <v>21.73</v>
      </c>
      <c r="L85" s="15">
        <v>28.33</v>
      </c>
      <c r="M85" s="15"/>
      <c r="N85" s="15">
        <v>33.555083529000001</v>
      </c>
      <c r="O85" s="15">
        <v>8.5134162727000007</v>
      </c>
      <c r="P85" s="16" t="s">
        <v>14</v>
      </c>
      <c r="Q85" s="39" t="s">
        <v>547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118</v>
      </c>
      <c r="D86" s="17" t="s">
        <v>119</v>
      </c>
      <c r="E86" s="17">
        <v>4</v>
      </c>
      <c r="F86" s="14">
        <v>4.72</v>
      </c>
      <c r="G86" s="14">
        <v>4.24</v>
      </c>
      <c r="H86" s="14">
        <v>3.77</v>
      </c>
      <c r="I86" s="14"/>
      <c r="J86" s="14">
        <v>5.98</v>
      </c>
      <c r="K86" s="14">
        <v>6.92</v>
      </c>
      <c r="L86" s="14">
        <v>8.4499999999999993</v>
      </c>
      <c r="M86" s="14"/>
      <c r="N86" s="14">
        <v>49.545597297</v>
      </c>
      <c r="O86" s="33">
        <v>9.3543295000000004</v>
      </c>
      <c r="P86" s="17" t="s">
        <v>17</v>
      </c>
      <c r="Q86" s="40" t="s">
        <v>548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120</v>
      </c>
      <c r="D87" s="16" t="s">
        <v>121</v>
      </c>
      <c r="E87" s="16">
        <v>2</v>
      </c>
      <c r="F87" s="15">
        <v>10.94</v>
      </c>
      <c r="G87" s="15">
        <v>9.06</v>
      </c>
      <c r="H87" s="15">
        <v>7.19</v>
      </c>
      <c r="I87" s="14"/>
      <c r="J87" s="15">
        <v>11.29</v>
      </c>
      <c r="K87" s="15">
        <v>15.03</v>
      </c>
      <c r="L87" s="15">
        <v>21.09</v>
      </c>
      <c r="M87" s="15"/>
      <c r="N87" s="15">
        <v>42.124487674999997</v>
      </c>
      <c r="O87" s="15">
        <v>11.499907181000001</v>
      </c>
      <c r="P87" s="16" t="s">
        <v>14</v>
      </c>
      <c r="Q87" s="39" t="s">
        <v>549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122</v>
      </c>
      <c r="D88" s="17" t="s">
        <v>123</v>
      </c>
      <c r="E88" s="17">
        <v>4</v>
      </c>
      <c r="F88" s="14">
        <v>13.08</v>
      </c>
      <c r="G88" s="14">
        <v>11.59</v>
      </c>
      <c r="H88" s="14">
        <v>10.11</v>
      </c>
      <c r="I88" s="14"/>
      <c r="J88" s="14">
        <v>16.940000000000001</v>
      </c>
      <c r="K88" s="14">
        <v>19.899999999999999</v>
      </c>
      <c r="L88" s="14">
        <v>24.69</v>
      </c>
      <c r="M88" s="14"/>
      <c r="N88" s="14">
        <v>50.371537590000003</v>
      </c>
      <c r="O88" s="33">
        <v>84.115938364000002</v>
      </c>
      <c r="P88" s="17" t="s">
        <v>17</v>
      </c>
      <c r="Q88" s="40" t="s">
        <v>550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124</v>
      </c>
      <c r="D89" s="16" t="s">
        <v>125</v>
      </c>
      <c r="E89" s="16">
        <v>0</v>
      </c>
      <c r="F89" s="15">
        <v>6.96</v>
      </c>
      <c r="G89" s="15">
        <v>5.84</v>
      </c>
      <c r="H89" s="15">
        <v>4.72</v>
      </c>
      <c r="I89" s="14"/>
      <c r="J89" s="15">
        <v>7.24</v>
      </c>
      <c r="K89" s="15">
        <v>9.4700000000000006</v>
      </c>
      <c r="L89" s="15">
        <v>13.1</v>
      </c>
      <c r="M89" s="15"/>
      <c r="N89" s="15">
        <v>34.894333394999997</v>
      </c>
      <c r="O89" s="15">
        <v>40.705038181999996</v>
      </c>
      <c r="P89" s="16" t="s">
        <v>14</v>
      </c>
      <c r="Q89" s="39" t="s">
        <v>551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379</v>
      </c>
      <c r="D90" s="17" t="s">
        <v>380</v>
      </c>
      <c r="E90" s="17">
        <v>9</v>
      </c>
      <c r="F90" s="14">
        <v>186.22</v>
      </c>
      <c r="G90" s="14">
        <v>166.95</v>
      </c>
      <c r="H90" s="14">
        <v>147.68</v>
      </c>
      <c r="I90" s="14"/>
      <c r="J90" s="14">
        <v>204.19</v>
      </c>
      <c r="K90" s="14">
        <v>242.72</v>
      </c>
      <c r="L90" s="14">
        <v>305.07</v>
      </c>
      <c r="M90" s="14"/>
      <c r="N90" s="14">
        <v>55.427785804000003</v>
      </c>
      <c r="O90" s="33">
        <v>4.6219990705000003</v>
      </c>
      <c r="P90" s="17" t="s">
        <v>17</v>
      </c>
      <c r="Q90" s="40" t="s">
        <v>552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126</v>
      </c>
      <c r="D91" s="16" t="s">
        <v>127</v>
      </c>
      <c r="E91" s="16">
        <v>4</v>
      </c>
      <c r="F91" s="15">
        <v>150</v>
      </c>
      <c r="G91" s="15" t="s">
        <v>32</v>
      </c>
      <c r="H91" s="15" t="s">
        <v>32</v>
      </c>
      <c r="I91" s="14"/>
      <c r="J91" s="15" t="s">
        <v>32</v>
      </c>
      <c r="K91" s="15" t="s">
        <v>32</v>
      </c>
      <c r="L91" s="15" t="s">
        <v>32</v>
      </c>
      <c r="M91" s="15"/>
      <c r="N91" s="15">
        <v>94.064508982000007</v>
      </c>
      <c r="O91" s="15">
        <v>1.0764285713999999</v>
      </c>
      <c r="P91" s="16" t="s">
        <v>17</v>
      </c>
      <c r="Q91" s="39" t="s">
        <v>32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128</v>
      </c>
      <c r="D92" s="17" t="s">
        <v>129</v>
      </c>
      <c r="E92" s="17">
        <v>7</v>
      </c>
      <c r="F92" s="14">
        <v>76.09</v>
      </c>
      <c r="G92" s="14">
        <v>67.25</v>
      </c>
      <c r="H92" s="14">
        <v>58.41</v>
      </c>
      <c r="I92" s="14"/>
      <c r="J92" s="14">
        <v>96.68</v>
      </c>
      <c r="K92" s="14">
        <v>114.35</v>
      </c>
      <c r="L92" s="14">
        <v>142.96</v>
      </c>
      <c r="M92" s="14"/>
      <c r="N92" s="14">
        <v>65.094453862999998</v>
      </c>
      <c r="O92" s="33">
        <v>386.89727894999999</v>
      </c>
      <c r="P92" s="17" t="s">
        <v>17</v>
      </c>
      <c r="Q92" s="40" t="s">
        <v>553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130</v>
      </c>
      <c r="D93" s="16" t="s">
        <v>131</v>
      </c>
      <c r="E93" s="16">
        <v>0</v>
      </c>
      <c r="F93" s="15">
        <v>45.7</v>
      </c>
      <c r="G93" s="15">
        <v>41.42</v>
      </c>
      <c r="H93" s="15">
        <v>37.15</v>
      </c>
      <c r="I93" s="14"/>
      <c r="J93" s="15">
        <v>47.12</v>
      </c>
      <c r="K93" s="15">
        <v>55.66</v>
      </c>
      <c r="L93" s="15">
        <v>69.489999999999995</v>
      </c>
      <c r="M93" s="15"/>
      <c r="N93" s="15">
        <v>32.569796658999998</v>
      </c>
      <c r="O93" s="15">
        <v>98.939175681999998</v>
      </c>
      <c r="P93" s="16" t="s">
        <v>14</v>
      </c>
      <c r="Q93" s="39" t="s">
        <v>554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132</v>
      </c>
      <c r="D94" s="17" t="s">
        <v>133</v>
      </c>
      <c r="E94" s="17">
        <v>3</v>
      </c>
      <c r="F94" s="14">
        <v>24</v>
      </c>
      <c r="G94" s="14">
        <v>21.41</v>
      </c>
      <c r="H94" s="14">
        <v>18.829999999999998</v>
      </c>
      <c r="I94" s="14"/>
      <c r="J94" s="14">
        <v>24.81</v>
      </c>
      <c r="K94" s="14">
        <v>29.97</v>
      </c>
      <c r="L94" s="14">
        <v>38.33</v>
      </c>
      <c r="M94" s="14"/>
      <c r="N94" s="14">
        <v>41.842514491999999</v>
      </c>
      <c r="O94" s="33">
        <v>253.46816027</v>
      </c>
      <c r="P94" s="17" t="s">
        <v>14</v>
      </c>
      <c r="Q94" s="40" t="s">
        <v>555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134</v>
      </c>
      <c r="D95" s="16" t="s">
        <v>135</v>
      </c>
      <c r="E95" s="16">
        <v>7</v>
      </c>
      <c r="F95" s="15">
        <v>33.32</v>
      </c>
      <c r="G95" s="15">
        <v>30.77</v>
      </c>
      <c r="H95" s="15">
        <v>28.23</v>
      </c>
      <c r="I95" s="14"/>
      <c r="J95" s="15">
        <v>38.81</v>
      </c>
      <c r="K95" s="15">
        <v>43.89</v>
      </c>
      <c r="L95" s="15">
        <v>52.11</v>
      </c>
      <c r="M95" s="15"/>
      <c r="N95" s="15">
        <v>45.799454652999998</v>
      </c>
      <c r="O95" s="15">
        <v>84.741369908999999</v>
      </c>
      <c r="P95" s="16" t="s">
        <v>17</v>
      </c>
      <c r="Q95" s="39" t="s">
        <v>556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136</v>
      </c>
      <c r="D96" s="17" t="s">
        <v>137</v>
      </c>
      <c r="E96" s="17">
        <v>0</v>
      </c>
      <c r="F96" s="14">
        <v>37.04</v>
      </c>
      <c r="G96" s="14">
        <v>34.159999999999997</v>
      </c>
      <c r="H96" s="14">
        <v>31.28</v>
      </c>
      <c r="I96" s="14"/>
      <c r="J96" s="14">
        <v>38.28</v>
      </c>
      <c r="K96" s="14">
        <v>44.03</v>
      </c>
      <c r="L96" s="14">
        <v>53.35</v>
      </c>
      <c r="M96" s="14"/>
      <c r="N96" s="14">
        <v>30.027158346</v>
      </c>
      <c r="O96" s="33">
        <v>378.80641990999999</v>
      </c>
      <c r="P96" s="17" t="s">
        <v>14</v>
      </c>
      <c r="Q96" s="40" t="s">
        <v>557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388</v>
      </c>
      <c r="D97" s="16" t="s">
        <v>389</v>
      </c>
      <c r="E97" s="16">
        <v>4</v>
      </c>
      <c r="F97" s="15">
        <v>25.07</v>
      </c>
      <c r="G97" s="15">
        <v>22.35</v>
      </c>
      <c r="H97" s="15">
        <v>19.64</v>
      </c>
      <c r="I97" s="14"/>
      <c r="J97" s="15">
        <v>26.29</v>
      </c>
      <c r="K97" s="15">
        <v>31.71</v>
      </c>
      <c r="L97" s="15">
        <v>40.49</v>
      </c>
      <c r="M97" s="15"/>
      <c r="N97" s="15">
        <v>43.530561916000003</v>
      </c>
      <c r="O97" s="15">
        <v>3.3004072273</v>
      </c>
      <c r="P97" s="16" t="s">
        <v>14</v>
      </c>
      <c r="Q97" s="39" t="s">
        <v>558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138</v>
      </c>
      <c r="D98" s="17" t="s">
        <v>139</v>
      </c>
      <c r="E98" s="17">
        <v>1</v>
      </c>
      <c r="F98" s="14">
        <v>5.49</v>
      </c>
      <c r="G98" s="14">
        <v>4.49</v>
      </c>
      <c r="H98" s="14">
        <v>3.5</v>
      </c>
      <c r="I98" s="14"/>
      <c r="J98" s="14">
        <v>5.98</v>
      </c>
      <c r="K98" s="14">
        <v>7.96</v>
      </c>
      <c r="L98" s="14">
        <v>11.16</v>
      </c>
      <c r="M98" s="14"/>
      <c r="N98" s="14">
        <v>44.715294247999999</v>
      </c>
      <c r="O98" s="33">
        <v>8.3905581817999995</v>
      </c>
      <c r="P98" s="17" t="s">
        <v>14</v>
      </c>
      <c r="Q98" s="40" t="s">
        <v>559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140</v>
      </c>
      <c r="D99" s="16" t="s">
        <v>141</v>
      </c>
      <c r="E99" s="16">
        <v>1</v>
      </c>
      <c r="F99" s="15">
        <v>12.77</v>
      </c>
      <c r="G99" s="15">
        <v>11.46</v>
      </c>
      <c r="H99" s="15">
        <v>10.15</v>
      </c>
      <c r="I99" s="14"/>
      <c r="J99" s="15">
        <v>13.6</v>
      </c>
      <c r="K99" s="15">
        <v>16.21</v>
      </c>
      <c r="L99" s="15">
        <v>20.440000000000001</v>
      </c>
      <c r="M99" s="15"/>
      <c r="N99" s="15">
        <v>45.251216730000003</v>
      </c>
      <c r="O99" s="15">
        <v>26.532683454999997</v>
      </c>
      <c r="P99" s="16" t="s">
        <v>14</v>
      </c>
      <c r="Q99" s="39" t="s">
        <v>560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142</v>
      </c>
      <c r="D100" s="17" t="s">
        <v>143</v>
      </c>
      <c r="E100" s="17">
        <v>0</v>
      </c>
      <c r="F100" s="14">
        <v>6.14</v>
      </c>
      <c r="G100" s="14">
        <v>5.29</v>
      </c>
      <c r="H100" s="14">
        <v>4.45</v>
      </c>
      <c r="I100" s="14"/>
      <c r="J100" s="14">
        <v>6.32</v>
      </c>
      <c r="K100" s="14">
        <v>8</v>
      </c>
      <c r="L100" s="14">
        <v>10.72</v>
      </c>
      <c r="M100" s="14"/>
      <c r="N100" s="14">
        <v>41.377979967000002</v>
      </c>
      <c r="O100" s="33">
        <v>5.2536012727000001</v>
      </c>
      <c r="P100" s="17" t="s">
        <v>14</v>
      </c>
      <c r="Q100" s="40" t="s">
        <v>561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144</v>
      </c>
      <c r="D101" s="16" t="s">
        <v>145</v>
      </c>
      <c r="E101" s="16">
        <v>0</v>
      </c>
      <c r="F101" s="15">
        <v>14.69</v>
      </c>
      <c r="G101" s="15">
        <v>13.51</v>
      </c>
      <c r="H101" s="15">
        <v>12.34</v>
      </c>
      <c r="I101" s="14"/>
      <c r="J101" s="15">
        <v>15.02</v>
      </c>
      <c r="K101" s="15">
        <v>17.36</v>
      </c>
      <c r="L101" s="15">
        <v>21.15</v>
      </c>
      <c r="M101" s="15"/>
      <c r="N101" s="15">
        <v>36.164644201000002</v>
      </c>
      <c r="O101" s="15">
        <v>34.395236044999997</v>
      </c>
      <c r="P101" s="16" t="s">
        <v>14</v>
      </c>
      <c r="Q101" s="39" t="s">
        <v>562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146</v>
      </c>
      <c r="D102" s="17" t="s">
        <v>147</v>
      </c>
      <c r="E102" s="17">
        <v>0</v>
      </c>
      <c r="F102" s="14">
        <v>21.51</v>
      </c>
      <c r="G102" s="14">
        <v>20.079999999999998</v>
      </c>
      <c r="H102" s="14">
        <v>18.66</v>
      </c>
      <c r="I102" s="14"/>
      <c r="J102" s="14">
        <v>22.3</v>
      </c>
      <c r="K102" s="14">
        <v>25.14</v>
      </c>
      <c r="L102" s="14">
        <v>29.75</v>
      </c>
      <c r="M102" s="14"/>
      <c r="N102" s="14">
        <v>38.133263802999998</v>
      </c>
      <c r="O102" s="33">
        <v>4.0051916818000004</v>
      </c>
      <c r="P102" s="17" t="s">
        <v>14</v>
      </c>
      <c r="Q102" s="40" t="s">
        <v>563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564</v>
      </c>
      <c r="D103" s="16" t="s">
        <v>565</v>
      </c>
      <c r="E103" s="16">
        <v>7</v>
      </c>
      <c r="F103" s="15">
        <v>117.66</v>
      </c>
      <c r="G103" s="15">
        <v>107.66</v>
      </c>
      <c r="H103" s="15">
        <v>97.66</v>
      </c>
      <c r="I103" s="14"/>
      <c r="J103" s="15">
        <v>121.88</v>
      </c>
      <c r="K103" s="15">
        <v>141.87</v>
      </c>
      <c r="L103" s="15">
        <v>174.22</v>
      </c>
      <c r="M103" s="15"/>
      <c r="N103" s="15">
        <v>62.091565852000002</v>
      </c>
      <c r="O103" s="15">
        <v>1.3897012477000001</v>
      </c>
      <c r="P103" s="16" t="s">
        <v>17</v>
      </c>
      <c r="Q103" s="39" t="s">
        <v>566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567</v>
      </c>
      <c r="D104" s="17" t="s">
        <v>568</v>
      </c>
      <c r="E104" s="17">
        <v>7</v>
      </c>
      <c r="F104" s="14">
        <v>1.17</v>
      </c>
      <c r="G104" s="14">
        <v>0.39</v>
      </c>
      <c r="H104" s="14">
        <v>-0.38</v>
      </c>
      <c r="I104" s="14"/>
      <c r="J104" s="14">
        <v>3.46</v>
      </c>
      <c r="K104" s="14">
        <v>5.01</v>
      </c>
      <c r="L104" s="14">
        <v>7.52</v>
      </c>
      <c r="M104" s="14"/>
      <c r="N104" s="14">
        <v>72.011541727999997</v>
      </c>
      <c r="O104" s="33">
        <v>1.0636825908999998</v>
      </c>
      <c r="P104" s="17" t="s">
        <v>17</v>
      </c>
      <c r="Q104" s="40" t="s">
        <v>569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148</v>
      </c>
      <c r="D105" s="16" t="s">
        <v>149</v>
      </c>
      <c r="E105" s="16">
        <v>3</v>
      </c>
      <c r="F105" s="15">
        <v>22.81</v>
      </c>
      <c r="G105" s="15">
        <v>20.34</v>
      </c>
      <c r="H105" s="15">
        <v>17.87</v>
      </c>
      <c r="I105" s="14"/>
      <c r="J105" s="15">
        <v>23.5</v>
      </c>
      <c r="K105" s="15">
        <v>28.43</v>
      </c>
      <c r="L105" s="15">
        <v>36.42</v>
      </c>
      <c r="M105" s="15"/>
      <c r="N105" s="15">
        <v>38.677348612000003</v>
      </c>
      <c r="O105" s="15">
        <v>238.68253768</v>
      </c>
      <c r="P105" s="16" t="s">
        <v>14</v>
      </c>
      <c r="Q105" s="39" t="s">
        <v>570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150</v>
      </c>
      <c r="D106" s="17" t="s">
        <v>151</v>
      </c>
      <c r="E106" s="17">
        <v>4</v>
      </c>
      <c r="F106" s="14">
        <v>10.039999999999999</v>
      </c>
      <c r="G106" s="14">
        <v>9.0299999999999994</v>
      </c>
      <c r="H106" s="14">
        <v>8.0299999999999994</v>
      </c>
      <c r="I106" s="14"/>
      <c r="J106" s="14">
        <v>10.36</v>
      </c>
      <c r="K106" s="14">
        <v>12.36</v>
      </c>
      <c r="L106" s="14">
        <v>15.6</v>
      </c>
      <c r="M106" s="14"/>
      <c r="N106" s="14">
        <v>42.065528282000002</v>
      </c>
      <c r="O106" s="33">
        <v>102.53695058999999</v>
      </c>
      <c r="P106" s="17" t="s">
        <v>14</v>
      </c>
      <c r="Q106" s="40" t="s">
        <v>571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152</v>
      </c>
      <c r="D107" s="16" t="s">
        <v>153</v>
      </c>
      <c r="E107" s="16">
        <v>0</v>
      </c>
      <c r="F107" s="15">
        <v>11.27</v>
      </c>
      <c r="G107" s="15">
        <v>8.68</v>
      </c>
      <c r="H107" s="15">
        <v>6.09</v>
      </c>
      <c r="I107" s="14"/>
      <c r="J107" s="15">
        <v>11.64</v>
      </c>
      <c r="K107" s="15">
        <v>16.809999999999999</v>
      </c>
      <c r="L107" s="15">
        <v>25.19</v>
      </c>
      <c r="M107" s="15"/>
      <c r="N107" s="15">
        <v>21.854483780999999</v>
      </c>
      <c r="O107" s="15">
        <v>47.340390591000002</v>
      </c>
      <c r="P107" s="16" t="s">
        <v>14</v>
      </c>
      <c r="Q107" s="39" t="s">
        <v>572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154</v>
      </c>
      <c r="D108" s="17" t="s">
        <v>155</v>
      </c>
      <c r="E108" s="17">
        <v>0</v>
      </c>
      <c r="F108" s="14">
        <v>3.82</v>
      </c>
      <c r="G108" s="14">
        <v>3.44</v>
      </c>
      <c r="H108" s="14">
        <v>3.07</v>
      </c>
      <c r="I108" s="14"/>
      <c r="J108" s="14">
        <v>3.92</v>
      </c>
      <c r="K108" s="14">
        <v>4.66</v>
      </c>
      <c r="L108" s="14">
        <v>5.86</v>
      </c>
      <c r="M108" s="14"/>
      <c r="N108" s="14">
        <v>36.640332858999997</v>
      </c>
      <c r="O108" s="33">
        <v>13.304990772</v>
      </c>
      <c r="P108" s="17" t="s">
        <v>14</v>
      </c>
      <c r="Q108" s="40" t="s">
        <v>470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156</v>
      </c>
      <c r="D109" s="16" t="s">
        <v>157</v>
      </c>
      <c r="E109" s="16">
        <v>0</v>
      </c>
      <c r="F109" s="15">
        <v>3.83</v>
      </c>
      <c r="G109" s="15">
        <v>3.16</v>
      </c>
      <c r="H109" s="15">
        <v>2.4900000000000002</v>
      </c>
      <c r="I109" s="14"/>
      <c r="J109" s="15">
        <v>4</v>
      </c>
      <c r="K109" s="15">
        <v>5.33</v>
      </c>
      <c r="L109" s="15">
        <v>7.49</v>
      </c>
      <c r="M109" s="15"/>
      <c r="N109" s="15">
        <v>33.012821653000003</v>
      </c>
      <c r="O109" s="15">
        <v>23.063642364</v>
      </c>
      <c r="P109" s="16" t="s">
        <v>14</v>
      </c>
      <c r="Q109" s="39" t="s">
        <v>573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158</v>
      </c>
      <c r="D110" s="17" t="s">
        <v>159</v>
      </c>
      <c r="E110" s="17">
        <v>0</v>
      </c>
      <c r="F110" s="14">
        <v>9.8800000000000008</v>
      </c>
      <c r="G110" s="14">
        <v>8.85</v>
      </c>
      <c r="H110" s="14">
        <v>7.83</v>
      </c>
      <c r="I110" s="14"/>
      <c r="J110" s="14">
        <v>10.35</v>
      </c>
      <c r="K110" s="14">
        <v>12.39</v>
      </c>
      <c r="L110" s="14">
        <v>15.7</v>
      </c>
      <c r="M110" s="14"/>
      <c r="N110" s="14">
        <v>30.639957188</v>
      </c>
      <c r="O110" s="33">
        <v>23.847113636</v>
      </c>
      <c r="P110" s="17" t="s">
        <v>14</v>
      </c>
      <c r="Q110" s="40" t="s">
        <v>574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392</v>
      </c>
      <c r="D111" s="16" t="s">
        <v>393</v>
      </c>
      <c r="E111" s="16">
        <v>0</v>
      </c>
      <c r="F111" s="15" t="s">
        <v>32</v>
      </c>
      <c r="G111" s="15" t="s">
        <v>32</v>
      </c>
      <c r="H111" s="15" t="s">
        <v>32</v>
      </c>
      <c r="I111" s="14"/>
      <c r="J111" s="15" t="s">
        <v>32</v>
      </c>
      <c r="K111" s="15" t="s">
        <v>32</v>
      </c>
      <c r="L111" s="15" t="s">
        <v>32</v>
      </c>
      <c r="M111" s="15"/>
      <c r="N111" s="15" t="s">
        <v>32</v>
      </c>
      <c r="O111" s="15" t="s">
        <v>32</v>
      </c>
      <c r="P111" s="16" t="s">
        <v>32</v>
      </c>
      <c r="Q111" s="39" t="s">
        <v>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432</v>
      </c>
      <c r="D112" s="17" t="s">
        <v>433</v>
      </c>
      <c r="E112" s="17">
        <v>7</v>
      </c>
      <c r="F112" s="14">
        <v>2.2599999999999998</v>
      </c>
      <c r="G112" s="14">
        <v>1.84</v>
      </c>
      <c r="H112" s="14">
        <v>1.43</v>
      </c>
      <c r="I112" s="14"/>
      <c r="J112" s="14">
        <v>3.4</v>
      </c>
      <c r="K112" s="14">
        <v>4.22</v>
      </c>
      <c r="L112" s="14">
        <v>5.54</v>
      </c>
      <c r="M112" s="14"/>
      <c r="N112" s="14">
        <v>54.946065578999999</v>
      </c>
      <c r="O112" s="33">
        <v>1.7770866818</v>
      </c>
      <c r="P112" s="17" t="s">
        <v>17</v>
      </c>
      <c r="Q112" s="40" t="s">
        <v>575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160</v>
      </c>
      <c r="D113" s="16" t="s">
        <v>161</v>
      </c>
      <c r="E113" s="16">
        <v>6</v>
      </c>
      <c r="F113" s="15">
        <v>3.23</v>
      </c>
      <c r="G113" s="15">
        <v>2.77</v>
      </c>
      <c r="H113" s="15">
        <v>2.31</v>
      </c>
      <c r="I113" s="14"/>
      <c r="J113" s="15">
        <v>4.3899999999999997</v>
      </c>
      <c r="K113" s="15">
        <v>5.3</v>
      </c>
      <c r="L113" s="15">
        <v>6.78</v>
      </c>
      <c r="M113" s="15"/>
      <c r="N113" s="15">
        <v>62.52841866</v>
      </c>
      <c r="O113" s="15">
        <v>9.8896219091000006</v>
      </c>
      <c r="P113" s="16" t="s">
        <v>17</v>
      </c>
      <c r="Q113" s="39" t="s">
        <v>576</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162</v>
      </c>
      <c r="D114" s="17" t="s">
        <v>163</v>
      </c>
      <c r="E114" s="17">
        <v>0</v>
      </c>
      <c r="F114" s="14">
        <v>20.02</v>
      </c>
      <c r="G114" s="14">
        <v>18.68</v>
      </c>
      <c r="H114" s="14">
        <v>17.34</v>
      </c>
      <c r="I114" s="14"/>
      <c r="J114" s="14">
        <v>20.85</v>
      </c>
      <c r="K114" s="14">
        <v>23.52</v>
      </c>
      <c r="L114" s="14">
        <v>27.85</v>
      </c>
      <c r="M114" s="14"/>
      <c r="N114" s="14">
        <v>29.727804998</v>
      </c>
      <c r="O114" s="33">
        <v>51.635511727000001</v>
      </c>
      <c r="P114" s="17" t="s">
        <v>14</v>
      </c>
      <c r="Q114" s="40" t="s">
        <v>577</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164</v>
      </c>
      <c r="D115" s="16" t="s">
        <v>165</v>
      </c>
      <c r="E115" s="16">
        <v>0</v>
      </c>
      <c r="F115" s="15">
        <v>23.45</v>
      </c>
      <c r="G115" s="15">
        <v>21.19</v>
      </c>
      <c r="H115" s="15">
        <v>18.93</v>
      </c>
      <c r="I115" s="14"/>
      <c r="J115" s="15">
        <v>24.28</v>
      </c>
      <c r="K115" s="15">
        <v>28.79</v>
      </c>
      <c r="L115" s="15">
        <v>36.090000000000003</v>
      </c>
      <c r="M115" s="15"/>
      <c r="N115" s="15">
        <v>24.955076974000001</v>
      </c>
      <c r="O115" s="15">
        <v>62.390948636000005</v>
      </c>
      <c r="P115" s="16" t="s">
        <v>14</v>
      </c>
      <c r="Q115" s="39" t="s">
        <v>578</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166</v>
      </c>
      <c r="D116" s="17" t="s">
        <v>167</v>
      </c>
      <c r="E116" s="17">
        <v>9</v>
      </c>
      <c r="F116" s="14">
        <v>99.75</v>
      </c>
      <c r="G116" s="14">
        <v>76.430000000000007</v>
      </c>
      <c r="H116" s="14">
        <v>53.12</v>
      </c>
      <c r="I116" s="14"/>
      <c r="J116" s="14">
        <v>111.11</v>
      </c>
      <c r="K116" s="14">
        <v>157.72999999999999</v>
      </c>
      <c r="L116" s="14">
        <v>233.18</v>
      </c>
      <c r="M116" s="14"/>
      <c r="N116" s="14">
        <v>57.572592751000002</v>
      </c>
      <c r="O116" s="33">
        <v>26.641120083999997</v>
      </c>
      <c r="P116" s="17" t="s">
        <v>17</v>
      </c>
      <c r="Q116" s="40" t="s">
        <v>579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168</v>
      </c>
      <c r="D117" s="16" t="s">
        <v>169</v>
      </c>
      <c r="E117" s="16">
        <v>3</v>
      </c>
      <c r="F117" s="15">
        <v>12.36</v>
      </c>
      <c r="G117" s="15">
        <v>11.14</v>
      </c>
      <c r="H117" s="15">
        <v>9.93</v>
      </c>
      <c r="I117" s="14"/>
      <c r="J117" s="15">
        <v>13.03</v>
      </c>
      <c r="K117" s="15">
        <v>15.45</v>
      </c>
      <c r="L117" s="15">
        <v>19.37</v>
      </c>
      <c r="M117" s="15"/>
      <c r="N117" s="15">
        <v>27.568211111</v>
      </c>
      <c r="O117" s="15">
        <v>28.265714682000002</v>
      </c>
      <c r="P117" s="16" t="s">
        <v>14</v>
      </c>
      <c r="Q117" s="39" t="s">
        <v>580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170</v>
      </c>
      <c r="D118" s="17" t="s">
        <v>171</v>
      </c>
      <c r="E118" s="17">
        <v>0</v>
      </c>
      <c r="F118" s="14">
        <v>28.33</v>
      </c>
      <c r="G118" s="14">
        <v>21.92</v>
      </c>
      <c r="H118" s="14">
        <v>15.52</v>
      </c>
      <c r="I118" s="14"/>
      <c r="J118" s="14">
        <v>29.96</v>
      </c>
      <c r="K118" s="14">
        <v>42.76</v>
      </c>
      <c r="L118" s="14">
        <v>63.47</v>
      </c>
      <c r="M118" s="14"/>
      <c r="N118" s="14">
        <v>33.688825041000001</v>
      </c>
      <c r="O118" s="33">
        <v>86.380414610000003</v>
      </c>
      <c r="P118" s="17" t="s">
        <v>14</v>
      </c>
      <c r="Q118" s="40" t="s">
        <v>581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582</v>
      </c>
      <c r="D119" s="16" t="s">
        <v>583</v>
      </c>
      <c r="E119" s="16">
        <v>0</v>
      </c>
      <c r="F119" s="15">
        <v>1340</v>
      </c>
      <c r="G119" s="15">
        <v>1147.47</v>
      </c>
      <c r="H119" s="15">
        <v>954.94</v>
      </c>
      <c r="I119" s="14"/>
      <c r="J119" s="15">
        <v>1365.99</v>
      </c>
      <c r="K119" s="15">
        <v>1751.04</v>
      </c>
      <c r="L119" s="15">
        <v>2374.1</v>
      </c>
      <c r="M119" s="15"/>
      <c r="N119" s="15">
        <v>43.448332692999998</v>
      </c>
      <c r="O119" s="15">
        <v>1.0135505127</v>
      </c>
      <c r="P119" s="16" t="s">
        <v>14</v>
      </c>
      <c r="Q119" s="39" t="s">
        <v>584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172</v>
      </c>
      <c r="D120" s="17" t="s">
        <v>173</v>
      </c>
      <c r="E120" s="17">
        <v>1</v>
      </c>
      <c r="F120" s="14">
        <v>8.93</v>
      </c>
      <c r="G120" s="14">
        <v>8.1999999999999993</v>
      </c>
      <c r="H120" s="14">
        <v>7.47</v>
      </c>
      <c r="I120" s="14"/>
      <c r="J120" s="14">
        <v>9.34</v>
      </c>
      <c r="K120" s="14">
        <v>10.79</v>
      </c>
      <c r="L120" s="14">
        <v>13.15</v>
      </c>
      <c r="M120" s="14"/>
      <c r="N120" s="14">
        <v>46.502986131999997</v>
      </c>
      <c r="O120" s="33">
        <v>8.5549736363999997</v>
      </c>
      <c r="P120" s="17" t="s">
        <v>14</v>
      </c>
      <c r="Q120" s="40" t="s">
        <v>585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174</v>
      </c>
      <c r="D121" s="16" t="s">
        <v>175</v>
      </c>
      <c r="E121" s="16">
        <v>3</v>
      </c>
      <c r="F121" s="15">
        <v>7.81</v>
      </c>
      <c r="G121" s="15">
        <v>7.15</v>
      </c>
      <c r="H121" s="15">
        <v>6.49</v>
      </c>
      <c r="I121" s="14"/>
      <c r="J121" s="15">
        <v>7.99</v>
      </c>
      <c r="K121" s="15">
        <v>9.3000000000000007</v>
      </c>
      <c r="L121" s="15">
        <v>11.42</v>
      </c>
      <c r="M121" s="15"/>
      <c r="N121" s="15">
        <v>45.833610813</v>
      </c>
      <c r="O121" s="15">
        <v>5.4530158635999992</v>
      </c>
      <c r="P121" s="16" t="s">
        <v>14</v>
      </c>
      <c r="Q121" s="39" t="s">
        <v>586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176</v>
      </c>
      <c r="D122" s="17" t="s">
        <v>177</v>
      </c>
      <c r="E122" s="17">
        <v>0</v>
      </c>
      <c r="F122" s="14">
        <v>51.01</v>
      </c>
      <c r="G122" s="14">
        <v>46.41</v>
      </c>
      <c r="H122" s="14">
        <v>41.81</v>
      </c>
      <c r="I122" s="14"/>
      <c r="J122" s="14">
        <v>52.36</v>
      </c>
      <c r="K122" s="14">
        <v>61.55</v>
      </c>
      <c r="L122" s="14">
        <v>76.42</v>
      </c>
      <c r="M122" s="14"/>
      <c r="N122" s="14">
        <v>42.371947527000003</v>
      </c>
      <c r="O122" s="33">
        <v>16.519874682000001</v>
      </c>
      <c r="P122" s="17" t="s">
        <v>14</v>
      </c>
      <c r="Q122" s="40" t="s">
        <v>587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178</v>
      </c>
      <c r="D123" s="16" t="s">
        <v>179</v>
      </c>
      <c r="E123" s="16">
        <v>4</v>
      </c>
      <c r="F123" s="15">
        <v>27.03</v>
      </c>
      <c r="G123" s="15">
        <v>25.33</v>
      </c>
      <c r="H123" s="15">
        <v>23.64</v>
      </c>
      <c r="I123" s="14"/>
      <c r="J123" s="15">
        <v>27.98</v>
      </c>
      <c r="K123" s="15">
        <v>31.36</v>
      </c>
      <c r="L123" s="15">
        <v>36.83</v>
      </c>
      <c r="M123" s="15"/>
      <c r="N123" s="15">
        <v>42.219340174000003</v>
      </c>
      <c r="O123" s="15">
        <v>71.87243454499999</v>
      </c>
      <c r="P123" s="16" t="s">
        <v>14</v>
      </c>
      <c r="Q123" s="39" t="s">
        <v>588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180</v>
      </c>
      <c r="D124" s="17" t="s">
        <v>459</v>
      </c>
      <c r="E124" s="17">
        <v>9</v>
      </c>
      <c r="F124" s="14">
        <v>12.89</v>
      </c>
      <c r="G124" s="14">
        <v>12.14</v>
      </c>
      <c r="H124" s="14">
        <v>11.39</v>
      </c>
      <c r="I124" s="14"/>
      <c r="J124" s="14">
        <v>14.96</v>
      </c>
      <c r="K124" s="14">
        <v>16.45</v>
      </c>
      <c r="L124" s="14">
        <v>18.86</v>
      </c>
      <c r="M124" s="14"/>
      <c r="N124" s="14">
        <v>58.553019313</v>
      </c>
      <c r="O124" s="33">
        <v>1.3728231817999998</v>
      </c>
      <c r="P124" s="17" t="s">
        <v>17</v>
      </c>
      <c r="Q124" s="40" t="s">
        <v>589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180</v>
      </c>
      <c r="D125" s="16" t="s">
        <v>181</v>
      </c>
      <c r="E125" s="16">
        <v>10</v>
      </c>
      <c r="F125" s="15">
        <v>12.86</v>
      </c>
      <c r="G125" s="15">
        <v>11.98</v>
      </c>
      <c r="H125" s="15">
        <v>11.11</v>
      </c>
      <c r="I125" s="14"/>
      <c r="J125" s="15">
        <v>15.21</v>
      </c>
      <c r="K125" s="15">
        <v>16.95</v>
      </c>
      <c r="L125" s="15">
        <v>19.79</v>
      </c>
      <c r="M125" s="15"/>
      <c r="N125" s="15">
        <v>57.532288012000002</v>
      </c>
      <c r="O125" s="15">
        <v>474.82509435999998</v>
      </c>
      <c r="P125" s="16" t="s">
        <v>17</v>
      </c>
      <c r="Q125" s="39" t="s">
        <v>590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182</v>
      </c>
      <c r="D126" s="17" t="s">
        <v>183</v>
      </c>
      <c r="E126" s="17">
        <v>9</v>
      </c>
      <c r="F126" s="14">
        <v>42.19</v>
      </c>
      <c r="G126" s="14">
        <v>39.549999999999997</v>
      </c>
      <c r="H126" s="14">
        <v>36.92</v>
      </c>
      <c r="I126" s="14"/>
      <c r="J126" s="14">
        <v>47.75</v>
      </c>
      <c r="K126" s="14">
        <v>53.01</v>
      </c>
      <c r="L126" s="14">
        <v>61.54</v>
      </c>
      <c r="M126" s="14"/>
      <c r="N126" s="14">
        <v>68.523824708000006</v>
      </c>
      <c r="O126" s="33">
        <v>284.73128159000004</v>
      </c>
      <c r="P126" s="17" t="s">
        <v>17</v>
      </c>
      <c r="Q126" s="40" t="s">
        <v>591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182</v>
      </c>
      <c r="D127" s="16" t="s">
        <v>184</v>
      </c>
      <c r="E127" s="16">
        <v>9</v>
      </c>
      <c r="F127" s="15">
        <v>40.630000000000003</v>
      </c>
      <c r="G127" s="15">
        <v>37.42</v>
      </c>
      <c r="H127" s="15">
        <v>34.21</v>
      </c>
      <c r="I127" s="14"/>
      <c r="J127" s="15">
        <v>48.8</v>
      </c>
      <c r="K127" s="15">
        <v>55.21</v>
      </c>
      <c r="L127" s="15">
        <v>65.58</v>
      </c>
      <c r="M127" s="15"/>
      <c r="N127" s="15">
        <v>61.450292114</v>
      </c>
      <c r="O127" s="15">
        <v>1275.7332719000001</v>
      </c>
      <c r="P127" s="16" t="s">
        <v>17</v>
      </c>
      <c r="Q127" s="39" t="s">
        <v>592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394</v>
      </c>
      <c r="D128" s="17" t="s">
        <v>185</v>
      </c>
      <c r="E128" s="17">
        <v>0</v>
      </c>
      <c r="F128" s="14">
        <v>2.15</v>
      </c>
      <c r="G128" s="14">
        <v>1.63</v>
      </c>
      <c r="H128" s="14">
        <v>1.1200000000000001</v>
      </c>
      <c r="I128" s="14"/>
      <c r="J128" s="14">
        <v>2.38</v>
      </c>
      <c r="K128" s="14">
        <v>3.4</v>
      </c>
      <c r="L128" s="14">
        <v>5.0599999999999996</v>
      </c>
      <c r="M128" s="14"/>
      <c r="N128" s="14">
        <v>18.04952093</v>
      </c>
      <c r="O128" s="33">
        <v>2.8215384091</v>
      </c>
      <c r="P128" s="17" t="s">
        <v>14</v>
      </c>
      <c r="Q128" s="40" t="s">
        <v>593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186</v>
      </c>
      <c r="D129" s="16" t="s">
        <v>187</v>
      </c>
      <c r="E129" s="16">
        <v>0</v>
      </c>
      <c r="F129" s="15">
        <v>62.18</v>
      </c>
      <c r="G129" s="15">
        <v>53.36</v>
      </c>
      <c r="H129" s="15">
        <v>44.55</v>
      </c>
      <c r="I129" s="14"/>
      <c r="J129" s="15">
        <v>63.55</v>
      </c>
      <c r="K129" s="15">
        <v>81.17</v>
      </c>
      <c r="L129" s="15">
        <v>109.69</v>
      </c>
      <c r="M129" s="15"/>
      <c r="N129" s="15">
        <v>45.903365295</v>
      </c>
      <c r="O129" s="15">
        <v>108.43660344000001</v>
      </c>
      <c r="P129" s="16" t="s">
        <v>14</v>
      </c>
      <c r="Q129" s="39" t="s">
        <v>594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188</v>
      </c>
      <c r="D130" s="17" t="s">
        <v>189</v>
      </c>
      <c r="E130" s="17">
        <v>3</v>
      </c>
      <c r="F130" s="14">
        <v>10.55</v>
      </c>
      <c r="G130" s="14">
        <v>8.6300000000000008</v>
      </c>
      <c r="H130" s="14">
        <v>6.71</v>
      </c>
      <c r="I130" s="14"/>
      <c r="J130" s="14">
        <v>11.06</v>
      </c>
      <c r="K130" s="14">
        <v>14.89</v>
      </c>
      <c r="L130" s="14">
        <v>21.09</v>
      </c>
      <c r="M130" s="14"/>
      <c r="N130" s="14">
        <v>36.507999216999998</v>
      </c>
      <c r="O130" s="33">
        <v>64.633017726999995</v>
      </c>
      <c r="P130" s="17" t="s">
        <v>14</v>
      </c>
      <c r="Q130" s="40" t="s">
        <v>595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395</v>
      </c>
      <c r="D131" s="16" t="s">
        <v>190</v>
      </c>
      <c r="E131" s="16">
        <v>10</v>
      </c>
      <c r="F131" s="15">
        <v>167.09</v>
      </c>
      <c r="G131" s="15">
        <v>159.13</v>
      </c>
      <c r="H131" s="15">
        <v>151.18</v>
      </c>
      <c r="I131" s="14"/>
      <c r="J131" s="15">
        <v>170.73</v>
      </c>
      <c r="K131" s="15">
        <v>186.63</v>
      </c>
      <c r="L131" s="15">
        <v>212.36</v>
      </c>
      <c r="M131" s="15"/>
      <c r="N131" s="15">
        <v>80.527957889000007</v>
      </c>
      <c r="O131" s="15">
        <v>5.7241188332000004</v>
      </c>
      <c r="P131" s="16" t="s">
        <v>17</v>
      </c>
      <c r="Q131" s="39" t="s">
        <v>596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191</v>
      </c>
      <c r="D132" s="17" t="s">
        <v>192</v>
      </c>
      <c r="E132" s="17">
        <v>0</v>
      </c>
      <c r="F132" s="14">
        <v>5.39</v>
      </c>
      <c r="G132" s="14">
        <v>4.33</v>
      </c>
      <c r="H132" s="14">
        <v>3.27</v>
      </c>
      <c r="I132" s="14"/>
      <c r="J132" s="14">
        <v>5.78</v>
      </c>
      <c r="K132" s="14">
        <v>7.89</v>
      </c>
      <c r="L132" s="14">
        <v>11.32</v>
      </c>
      <c r="M132" s="14"/>
      <c r="N132" s="14">
        <v>29.732703534999999</v>
      </c>
      <c r="O132" s="33">
        <v>4.7190804545000002</v>
      </c>
      <c r="P132" s="17" t="s">
        <v>14</v>
      </c>
      <c r="Q132" s="40" t="s">
        <v>597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193</v>
      </c>
      <c r="D133" s="16" t="s">
        <v>194</v>
      </c>
      <c r="E133" s="16">
        <v>0</v>
      </c>
      <c r="F133" s="15">
        <v>6.41</v>
      </c>
      <c r="G133" s="15">
        <v>5.18</v>
      </c>
      <c r="H133" s="15">
        <v>3.96</v>
      </c>
      <c r="I133" s="14"/>
      <c r="J133" s="15">
        <v>6.64</v>
      </c>
      <c r="K133" s="15">
        <v>9.08</v>
      </c>
      <c r="L133" s="15">
        <v>13.04</v>
      </c>
      <c r="M133" s="15"/>
      <c r="N133" s="15">
        <v>37.105961186999998</v>
      </c>
      <c r="O133" s="15">
        <v>8.3158742727000003</v>
      </c>
      <c r="P133" s="16" t="s">
        <v>14</v>
      </c>
      <c r="Q133" s="39" t="s">
        <v>598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195</v>
      </c>
      <c r="D134" s="17" t="s">
        <v>196</v>
      </c>
      <c r="E134" s="17">
        <v>1</v>
      </c>
      <c r="F134" s="14">
        <v>3.35</v>
      </c>
      <c r="G134" s="14">
        <v>3.03</v>
      </c>
      <c r="H134" s="14">
        <v>2.72</v>
      </c>
      <c r="I134" s="14"/>
      <c r="J134" s="14">
        <v>3.46</v>
      </c>
      <c r="K134" s="14">
        <v>4.08</v>
      </c>
      <c r="L134" s="14">
        <v>5.09</v>
      </c>
      <c r="M134" s="14"/>
      <c r="N134" s="14">
        <v>41.224643145000002</v>
      </c>
      <c r="O134" s="33">
        <v>4.5439747727000004</v>
      </c>
      <c r="P134" s="17" t="s">
        <v>14</v>
      </c>
      <c r="Q134" s="40" t="s">
        <v>599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195</v>
      </c>
      <c r="D135" s="16" t="s">
        <v>197</v>
      </c>
      <c r="E135" s="16">
        <v>4</v>
      </c>
      <c r="F135" s="15">
        <v>3.37</v>
      </c>
      <c r="G135" s="15">
        <v>3.07</v>
      </c>
      <c r="H135" s="15">
        <v>2.78</v>
      </c>
      <c r="I135" s="14"/>
      <c r="J135" s="15">
        <v>4.18</v>
      </c>
      <c r="K135" s="15">
        <v>4.76</v>
      </c>
      <c r="L135" s="15">
        <v>5.7</v>
      </c>
      <c r="M135" s="15"/>
      <c r="N135" s="15">
        <v>50.013285291000003</v>
      </c>
      <c r="O135" s="15">
        <v>19.190781682000001</v>
      </c>
      <c r="P135" s="16" t="s">
        <v>17</v>
      </c>
      <c r="Q135" s="39" t="s">
        <v>600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195</v>
      </c>
      <c r="D136" s="17" t="s">
        <v>198</v>
      </c>
      <c r="E136" s="17">
        <v>4</v>
      </c>
      <c r="F136" s="14">
        <v>16.809999999999999</v>
      </c>
      <c r="G136" s="14">
        <v>15.29</v>
      </c>
      <c r="H136" s="14">
        <v>13.78</v>
      </c>
      <c r="I136" s="14"/>
      <c r="J136" s="14">
        <v>20.99</v>
      </c>
      <c r="K136" s="14">
        <v>24.01</v>
      </c>
      <c r="L136" s="14">
        <v>28.9</v>
      </c>
      <c r="M136" s="14"/>
      <c r="N136" s="14">
        <v>51.714617472</v>
      </c>
      <c r="O136" s="33">
        <v>81.082121591000003</v>
      </c>
      <c r="P136" s="17" t="s">
        <v>17</v>
      </c>
      <c r="Q136" s="40" t="s">
        <v>601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471</v>
      </c>
      <c r="D137" s="16" t="s">
        <v>472</v>
      </c>
      <c r="E137" s="16">
        <v>9</v>
      </c>
      <c r="F137" s="15">
        <v>43.49</v>
      </c>
      <c r="G137" s="15">
        <v>35.200000000000003</v>
      </c>
      <c r="H137" s="15">
        <v>26.91</v>
      </c>
      <c r="I137" s="14"/>
      <c r="J137" s="15">
        <v>50.01</v>
      </c>
      <c r="K137" s="15">
        <v>66.58</v>
      </c>
      <c r="L137" s="15">
        <v>93.4</v>
      </c>
      <c r="M137" s="15"/>
      <c r="N137" s="15">
        <v>75.942751423000004</v>
      </c>
      <c r="O137" s="15">
        <v>1.2897693667999999</v>
      </c>
      <c r="P137" s="16" t="s">
        <v>17</v>
      </c>
      <c r="Q137" s="39" t="s">
        <v>602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199</v>
      </c>
      <c r="D138" s="17" t="s">
        <v>200</v>
      </c>
      <c r="E138" s="17">
        <v>0</v>
      </c>
      <c r="F138" s="14">
        <v>10.65</v>
      </c>
      <c r="G138" s="14">
        <v>8.06</v>
      </c>
      <c r="H138" s="14">
        <v>5.48</v>
      </c>
      <c r="I138" s="14"/>
      <c r="J138" s="14">
        <v>11.29</v>
      </c>
      <c r="K138" s="14">
        <v>16.45</v>
      </c>
      <c r="L138" s="14">
        <v>24.81</v>
      </c>
      <c r="M138" s="14"/>
      <c r="N138" s="14">
        <v>33.812568472999999</v>
      </c>
      <c r="O138" s="33">
        <v>6.6190592273000002</v>
      </c>
      <c r="P138" s="17" t="s">
        <v>14</v>
      </c>
      <c r="Q138" s="40" t="s">
        <v>603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201</v>
      </c>
      <c r="D139" s="16" t="s">
        <v>202</v>
      </c>
      <c r="E139" s="16">
        <v>0</v>
      </c>
      <c r="F139" s="15">
        <v>2.4700000000000002</v>
      </c>
      <c r="G139" s="15">
        <v>1.39</v>
      </c>
      <c r="H139" s="15">
        <v>0.31</v>
      </c>
      <c r="I139" s="14"/>
      <c r="J139" s="15">
        <v>2.65</v>
      </c>
      <c r="K139" s="15">
        <v>4.8</v>
      </c>
      <c r="L139" s="15">
        <v>8.2899999999999991</v>
      </c>
      <c r="M139" s="15"/>
      <c r="N139" s="15">
        <v>31.002274923000002</v>
      </c>
      <c r="O139" s="15">
        <v>14.518178181</v>
      </c>
      <c r="P139" s="16" t="s">
        <v>14</v>
      </c>
      <c r="Q139" s="39" t="s">
        <v>604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203</v>
      </c>
      <c r="D140" s="17" t="s">
        <v>204</v>
      </c>
      <c r="E140" s="17">
        <v>0</v>
      </c>
      <c r="F140" s="14">
        <v>40.24</v>
      </c>
      <c r="G140" s="14">
        <v>35.82</v>
      </c>
      <c r="H140" s="14">
        <v>31.4</v>
      </c>
      <c r="I140" s="14"/>
      <c r="J140" s="14">
        <v>41.92</v>
      </c>
      <c r="K140" s="14">
        <v>50.75</v>
      </c>
      <c r="L140" s="14">
        <v>65.05</v>
      </c>
      <c r="M140" s="14"/>
      <c r="N140" s="14">
        <v>41.921262405</v>
      </c>
      <c r="O140" s="33">
        <v>388.08623590999997</v>
      </c>
      <c r="P140" s="17" t="s">
        <v>14</v>
      </c>
      <c r="Q140" s="40" t="s">
        <v>605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203</v>
      </c>
      <c r="D141" s="16" t="s">
        <v>473</v>
      </c>
      <c r="E141" s="16">
        <v>0</v>
      </c>
      <c r="F141" s="15">
        <v>38.67</v>
      </c>
      <c r="G141" s="15">
        <v>34.549999999999997</v>
      </c>
      <c r="H141" s="15">
        <v>30.43</v>
      </c>
      <c r="I141" s="14"/>
      <c r="J141" s="15">
        <v>40.299999999999997</v>
      </c>
      <c r="K141" s="15">
        <v>48.53</v>
      </c>
      <c r="L141" s="15">
        <v>61.86</v>
      </c>
      <c r="M141" s="15"/>
      <c r="N141" s="15">
        <v>41.862770457000003</v>
      </c>
      <c r="O141" s="15">
        <v>7.519946</v>
      </c>
      <c r="P141" s="16" t="s">
        <v>14</v>
      </c>
      <c r="Q141" s="39" t="s">
        <v>606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205</v>
      </c>
      <c r="D142" s="17" t="s">
        <v>206</v>
      </c>
      <c r="E142" s="17">
        <v>7</v>
      </c>
      <c r="F142" s="14">
        <v>26.69</v>
      </c>
      <c r="G142" s="14">
        <v>24.74</v>
      </c>
      <c r="H142" s="14">
        <v>22.79</v>
      </c>
      <c r="I142" s="14"/>
      <c r="J142" s="14">
        <v>28.63</v>
      </c>
      <c r="K142" s="14">
        <v>32.520000000000003</v>
      </c>
      <c r="L142" s="14">
        <v>38.82</v>
      </c>
      <c r="M142" s="14"/>
      <c r="N142" s="14">
        <v>57.719632283000003</v>
      </c>
      <c r="O142" s="33">
        <v>28.560777182000002</v>
      </c>
      <c r="P142" s="17" t="s">
        <v>17</v>
      </c>
      <c r="Q142" s="40" t="s">
        <v>607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207</v>
      </c>
      <c r="D143" s="16" t="s">
        <v>208</v>
      </c>
      <c r="E143" s="16">
        <v>0</v>
      </c>
      <c r="F143" s="15">
        <v>14.45</v>
      </c>
      <c r="G143" s="15">
        <v>13.46</v>
      </c>
      <c r="H143" s="15">
        <v>12.47</v>
      </c>
      <c r="I143" s="14"/>
      <c r="J143" s="15">
        <v>15.19</v>
      </c>
      <c r="K143" s="15">
        <v>17.16</v>
      </c>
      <c r="L143" s="15">
        <v>20.350000000000001</v>
      </c>
      <c r="M143" s="15"/>
      <c r="N143" s="15">
        <v>40.069782592999999</v>
      </c>
      <c r="O143" s="15">
        <v>195.94589373000002</v>
      </c>
      <c r="P143" s="16" t="s">
        <v>14</v>
      </c>
      <c r="Q143" s="39" t="s">
        <v>608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209</v>
      </c>
      <c r="D144" s="17" t="s">
        <v>210</v>
      </c>
      <c r="E144" s="17">
        <v>1</v>
      </c>
      <c r="F144" s="14">
        <v>3.65</v>
      </c>
      <c r="G144" s="14">
        <v>3.33</v>
      </c>
      <c r="H144" s="14">
        <v>3.01</v>
      </c>
      <c r="I144" s="14"/>
      <c r="J144" s="14">
        <v>3.89</v>
      </c>
      <c r="K144" s="14">
        <v>4.5199999999999996</v>
      </c>
      <c r="L144" s="14">
        <v>5.55</v>
      </c>
      <c r="M144" s="14"/>
      <c r="N144" s="14">
        <v>43.639762302000001</v>
      </c>
      <c r="O144" s="33">
        <v>14.673922044999999</v>
      </c>
      <c r="P144" s="17" t="s">
        <v>14</v>
      </c>
      <c r="Q144" s="40" t="s">
        <v>609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211</v>
      </c>
      <c r="D145" s="16" t="s">
        <v>212</v>
      </c>
      <c r="E145" s="16">
        <v>0</v>
      </c>
      <c r="F145" s="15">
        <v>17.559999999999999</v>
      </c>
      <c r="G145" s="15">
        <v>14.84</v>
      </c>
      <c r="H145" s="15">
        <v>12.13</v>
      </c>
      <c r="I145" s="14"/>
      <c r="J145" s="15">
        <v>18.32</v>
      </c>
      <c r="K145" s="15">
        <v>23.74</v>
      </c>
      <c r="L145" s="15">
        <v>32.520000000000003</v>
      </c>
      <c r="M145" s="15"/>
      <c r="N145" s="15">
        <v>15.670206902</v>
      </c>
      <c r="O145" s="15">
        <v>10.483326545000001</v>
      </c>
      <c r="P145" s="16" t="s">
        <v>14</v>
      </c>
      <c r="Q145" s="39" t="s">
        <v>610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213</v>
      </c>
      <c r="D146" s="17" t="s">
        <v>214</v>
      </c>
      <c r="E146" s="17">
        <v>0</v>
      </c>
      <c r="F146" s="14">
        <v>4.74</v>
      </c>
      <c r="G146" s="14">
        <v>2.8</v>
      </c>
      <c r="H146" s="14">
        <v>0.86</v>
      </c>
      <c r="I146" s="14"/>
      <c r="J146" s="14">
        <v>5.13</v>
      </c>
      <c r="K146" s="14">
        <v>9</v>
      </c>
      <c r="L146" s="14">
        <v>15.28</v>
      </c>
      <c r="M146" s="14"/>
      <c r="N146" s="14">
        <v>22.825069147000001</v>
      </c>
      <c r="O146" s="33">
        <v>113.64489977000001</v>
      </c>
      <c r="P146" s="17" t="s">
        <v>14</v>
      </c>
      <c r="Q146" s="40" t="s">
        <v>611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215</v>
      </c>
      <c r="D147" s="16" t="s">
        <v>216</v>
      </c>
      <c r="E147" s="16">
        <v>0</v>
      </c>
      <c r="F147" s="15">
        <v>5.64</v>
      </c>
      <c r="G147" s="15">
        <v>5.21</v>
      </c>
      <c r="H147" s="15">
        <v>4.79</v>
      </c>
      <c r="I147" s="14"/>
      <c r="J147" s="15">
        <v>5.88</v>
      </c>
      <c r="K147" s="15">
        <v>6.72</v>
      </c>
      <c r="L147" s="15">
        <v>8.08</v>
      </c>
      <c r="M147" s="15"/>
      <c r="N147" s="15">
        <v>36.889900279000003</v>
      </c>
      <c r="O147" s="15">
        <v>3.5363223635999996</v>
      </c>
      <c r="P147" s="16" t="s">
        <v>14</v>
      </c>
      <c r="Q147" s="39" t="s">
        <v>612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215</v>
      </c>
      <c r="D148" s="17" t="s">
        <v>217</v>
      </c>
      <c r="E148" s="17">
        <v>3</v>
      </c>
      <c r="F148" s="14">
        <v>5.86</v>
      </c>
      <c r="G148" s="14">
        <v>5.41</v>
      </c>
      <c r="H148" s="14">
        <v>4.96</v>
      </c>
      <c r="I148" s="14"/>
      <c r="J148" s="14">
        <v>6.1</v>
      </c>
      <c r="K148" s="14">
        <v>6.99</v>
      </c>
      <c r="L148" s="14">
        <v>8.44</v>
      </c>
      <c r="M148" s="14"/>
      <c r="N148" s="14">
        <v>50.465489312999999</v>
      </c>
      <c r="O148" s="33">
        <v>41.515478272999999</v>
      </c>
      <c r="P148" s="17" t="s">
        <v>14</v>
      </c>
      <c r="Q148" s="40" t="s">
        <v>613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218</v>
      </c>
      <c r="D149" s="16" t="s">
        <v>219</v>
      </c>
      <c r="E149" s="16">
        <v>0</v>
      </c>
      <c r="F149" s="15">
        <v>15.28</v>
      </c>
      <c r="G149" s="15">
        <v>12.86</v>
      </c>
      <c r="H149" s="15">
        <v>10.44</v>
      </c>
      <c r="I149" s="14"/>
      <c r="J149" s="15">
        <v>16.07</v>
      </c>
      <c r="K149" s="15">
        <v>20.9</v>
      </c>
      <c r="L149" s="15">
        <v>28.73</v>
      </c>
      <c r="M149" s="15"/>
      <c r="N149" s="15">
        <v>34.163861644000001</v>
      </c>
      <c r="O149" s="15">
        <v>125.97076149999999</v>
      </c>
      <c r="P149" s="16" t="s">
        <v>14</v>
      </c>
      <c r="Q149" s="39" t="s">
        <v>614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412</v>
      </c>
      <c r="D150" s="17" t="s">
        <v>413</v>
      </c>
      <c r="E150" s="17">
        <v>9</v>
      </c>
      <c r="F150" s="14">
        <v>143.66</v>
      </c>
      <c r="G150" s="14">
        <v>105.36</v>
      </c>
      <c r="H150" s="14">
        <v>67.06</v>
      </c>
      <c r="I150" s="14"/>
      <c r="J150" s="14">
        <v>163.33000000000001</v>
      </c>
      <c r="K150" s="14">
        <v>239.92</v>
      </c>
      <c r="L150" s="14">
        <v>363.87</v>
      </c>
      <c r="M150" s="14"/>
      <c r="N150" s="14">
        <v>64.645636463000002</v>
      </c>
      <c r="O150" s="33">
        <v>9.5244248767999995</v>
      </c>
      <c r="P150" s="17" t="s">
        <v>17</v>
      </c>
      <c r="Q150" s="40" t="s">
        <v>615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220</v>
      </c>
      <c r="D151" s="16" t="s">
        <v>221</v>
      </c>
      <c r="E151" s="16">
        <v>7</v>
      </c>
      <c r="F151" s="15">
        <v>4.1500000000000004</v>
      </c>
      <c r="G151" s="15">
        <v>3.72</v>
      </c>
      <c r="H151" s="15">
        <v>3.29</v>
      </c>
      <c r="I151" s="14"/>
      <c r="J151" s="15">
        <v>4.5999999999999996</v>
      </c>
      <c r="K151" s="15">
        <v>5.45</v>
      </c>
      <c r="L151" s="15">
        <v>6.84</v>
      </c>
      <c r="M151" s="15"/>
      <c r="N151" s="15">
        <v>58.306815522999997</v>
      </c>
      <c r="O151" s="15">
        <v>4.6440694090999992</v>
      </c>
      <c r="P151" s="16" t="s">
        <v>17</v>
      </c>
      <c r="Q151" s="39" t="s">
        <v>616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449</v>
      </c>
      <c r="D152" s="17" t="s">
        <v>450</v>
      </c>
      <c r="E152" s="17">
        <v>6</v>
      </c>
      <c r="F152" s="14">
        <v>3.21</v>
      </c>
      <c r="G152" s="14">
        <v>2.93</v>
      </c>
      <c r="H152" s="14">
        <v>2.65</v>
      </c>
      <c r="I152" s="14"/>
      <c r="J152" s="14">
        <v>4</v>
      </c>
      <c r="K152" s="14">
        <v>4.55</v>
      </c>
      <c r="L152" s="14">
        <v>5.45</v>
      </c>
      <c r="M152" s="14"/>
      <c r="N152" s="14">
        <v>59.544871917000002</v>
      </c>
      <c r="O152" s="33">
        <v>1.6120845908999999</v>
      </c>
      <c r="P152" s="17" t="s">
        <v>17</v>
      </c>
      <c r="Q152" s="40" t="s">
        <v>617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222</v>
      </c>
      <c r="D153" s="16" t="s">
        <v>223</v>
      </c>
      <c r="E153" s="16">
        <v>4</v>
      </c>
      <c r="F153" s="15">
        <v>69.489999999999995</v>
      </c>
      <c r="G153" s="15">
        <v>60.36</v>
      </c>
      <c r="H153" s="15">
        <v>51.23</v>
      </c>
      <c r="I153" s="14"/>
      <c r="J153" s="15">
        <v>90.89</v>
      </c>
      <c r="K153" s="15">
        <v>109.14</v>
      </c>
      <c r="L153" s="15">
        <v>138.68</v>
      </c>
      <c r="M153" s="15"/>
      <c r="N153" s="15">
        <v>51.371694953000002</v>
      </c>
      <c r="O153" s="15">
        <v>38.600433681000005</v>
      </c>
      <c r="P153" s="16" t="s">
        <v>17</v>
      </c>
      <c r="Q153" s="39" t="s">
        <v>618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619</v>
      </c>
      <c r="D154" s="17" t="s">
        <v>620</v>
      </c>
      <c r="E154" s="17">
        <v>3</v>
      </c>
      <c r="F154" s="14">
        <v>70.97</v>
      </c>
      <c r="G154" s="14">
        <v>63.66</v>
      </c>
      <c r="H154" s="14">
        <v>56.35</v>
      </c>
      <c r="I154" s="14"/>
      <c r="J154" s="14">
        <v>73.5</v>
      </c>
      <c r="K154" s="14">
        <v>88.11</v>
      </c>
      <c r="L154" s="14">
        <v>111.76</v>
      </c>
      <c r="M154" s="14"/>
      <c r="N154" s="14">
        <v>35.735145987000003</v>
      </c>
      <c r="O154" s="33">
        <v>2.5205708182</v>
      </c>
      <c r="P154" s="17" t="s">
        <v>14</v>
      </c>
      <c r="Q154" s="40" t="s">
        <v>621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224</v>
      </c>
      <c r="D155" s="16" t="s">
        <v>225</v>
      </c>
      <c r="E155" s="16">
        <v>1</v>
      </c>
      <c r="F155" s="15">
        <v>103.51</v>
      </c>
      <c r="G155" s="15">
        <v>94.91</v>
      </c>
      <c r="H155" s="15">
        <v>86.32</v>
      </c>
      <c r="I155" s="14"/>
      <c r="J155" s="15">
        <v>108.59</v>
      </c>
      <c r="K155" s="15">
        <v>125.77</v>
      </c>
      <c r="L155" s="15">
        <v>153.59</v>
      </c>
      <c r="M155" s="15"/>
      <c r="N155" s="15">
        <v>40.214399518999997</v>
      </c>
      <c r="O155" s="15">
        <v>24.303328108999999</v>
      </c>
      <c r="P155" s="16" t="s">
        <v>14</v>
      </c>
      <c r="Q155" s="39" t="s">
        <v>622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226</v>
      </c>
      <c r="D156" s="17" t="s">
        <v>227</v>
      </c>
      <c r="E156" s="17">
        <v>4</v>
      </c>
      <c r="F156" s="14">
        <v>32.69</v>
      </c>
      <c r="G156" s="14">
        <v>31.28</v>
      </c>
      <c r="H156" s="14">
        <v>29.87</v>
      </c>
      <c r="I156" s="14"/>
      <c r="J156" s="14">
        <v>33.43</v>
      </c>
      <c r="K156" s="14">
        <v>36.24</v>
      </c>
      <c r="L156" s="14">
        <v>40.799999999999997</v>
      </c>
      <c r="M156" s="14"/>
      <c r="N156" s="14">
        <v>46.623912349999998</v>
      </c>
      <c r="O156" s="33">
        <v>7.7343799999999998</v>
      </c>
      <c r="P156" s="17" t="s">
        <v>14</v>
      </c>
      <c r="Q156" s="40" t="s">
        <v>623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396</v>
      </c>
      <c r="D157" s="16" t="s">
        <v>228</v>
      </c>
      <c r="E157" s="16">
        <v>9</v>
      </c>
      <c r="F157" s="15">
        <v>856.31</v>
      </c>
      <c r="G157" s="15">
        <v>650.39</v>
      </c>
      <c r="H157" s="15">
        <v>444.47</v>
      </c>
      <c r="I157" s="14"/>
      <c r="J157" s="15">
        <v>938.16</v>
      </c>
      <c r="K157" s="15">
        <v>1349.99</v>
      </c>
      <c r="L157" s="15">
        <v>2016.39</v>
      </c>
      <c r="M157" s="15"/>
      <c r="N157" s="15">
        <v>63.652854064000003</v>
      </c>
      <c r="O157" s="15">
        <v>115.19432305000001</v>
      </c>
      <c r="P157" s="16" t="s">
        <v>17</v>
      </c>
      <c r="Q157" s="39" t="s">
        <v>624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229</v>
      </c>
      <c r="D158" s="17" t="s">
        <v>230</v>
      </c>
      <c r="E158" s="17">
        <v>0</v>
      </c>
      <c r="F158" s="14">
        <v>80.39</v>
      </c>
      <c r="G158" s="14">
        <v>73.97</v>
      </c>
      <c r="H158" s="14">
        <v>67.55</v>
      </c>
      <c r="I158" s="14"/>
      <c r="J158" s="14">
        <v>82.8</v>
      </c>
      <c r="K158" s="14">
        <v>95.63</v>
      </c>
      <c r="L158" s="14">
        <v>116.41</v>
      </c>
      <c r="M158" s="14"/>
      <c r="N158" s="14">
        <v>30.747922805000002</v>
      </c>
      <c r="O158" s="33">
        <v>38.915611573</v>
      </c>
      <c r="P158" s="17" t="s">
        <v>14</v>
      </c>
      <c r="Q158" s="40" t="s">
        <v>625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231</v>
      </c>
      <c r="D159" s="16" t="s">
        <v>232</v>
      </c>
      <c r="E159" s="16">
        <v>7</v>
      </c>
      <c r="F159" s="15">
        <v>15.19</v>
      </c>
      <c r="G159" s="15">
        <v>14.24</v>
      </c>
      <c r="H159" s="15">
        <v>13.29</v>
      </c>
      <c r="I159" s="14"/>
      <c r="J159" s="15">
        <v>15.41</v>
      </c>
      <c r="K159" s="15">
        <v>17.3</v>
      </c>
      <c r="L159" s="15">
        <v>20.37</v>
      </c>
      <c r="M159" s="15"/>
      <c r="N159" s="15">
        <v>67.551436674000001</v>
      </c>
      <c r="O159" s="15">
        <v>22.791698409000002</v>
      </c>
      <c r="P159" s="16" t="s">
        <v>17</v>
      </c>
      <c r="Q159" s="39" t="s">
        <v>626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233</v>
      </c>
      <c r="D160" s="17" t="s">
        <v>234</v>
      </c>
      <c r="E160" s="17">
        <v>0</v>
      </c>
      <c r="F160" s="14">
        <v>3.67</v>
      </c>
      <c r="G160" s="14">
        <v>2.93</v>
      </c>
      <c r="H160" s="14">
        <v>2.19</v>
      </c>
      <c r="I160" s="14"/>
      <c r="J160" s="14">
        <v>3.84</v>
      </c>
      <c r="K160" s="14">
        <v>5.31</v>
      </c>
      <c r="L160" s="14">
        <v>7.69</v>
      </c>
      <c r="M160" s="14"/>
      <c r="N160" s="14">
        <v>45.128142345999997</v>
      </c>
      <c r="O160" s="33">
        <v>62.690461636000002</v>
      </c>
      <c r="P160" s="17" t="s">
        <v>14</v>
      </c>
      <c r="Q160" s="40" t="s">
        <v>627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441</v>
      </c>
      <c r="D161" s="16" t="s">
        <v>442</v>
      </c>
      <c r="E161" s="16">
        <v>0</v>
      </c>
      <c r="F161" s="15">
        <v>3.28</v>
      </c>
      <c r="G161" s="15">
        <v>2.99</v>
      </c>
      <c r="H161" s="15">
        <v>2.71</v>
      </c>
      <c r="I161" s="14"/>
      <c r="J161" s="15">
        <v>3.4</v>
      </c>
      <c r="K161" s="15">
        <v>3.96</v>
      </c>
      <c r="L161" s="15">
        <v>4.88</v>
      </c>
      <c r="M161" s="15"/>
      <c r="N161" s="15">
        <v>29.228588746</v>
      </c>
      <c r="O161" s="15">
        <v>2.4914407273000001</v>
      </c>
      <c r="P161" s="16" t="s">
        <v>14</v>
      </c>
      <c r="Q161" s="39" t="s">
        <v>628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235</v>
      </c>
      <c r="D162" s="17" t="s">
        <v>236</v>
      </c>
      <c r="E162" s="17">
        <v>0</v>
      </c>
      <c r="F162" s="14">
        <v>13.76</v>
      </c>
      <c r="G162" s="14">
        <v>12.5</v>
      </c>
      <c r="H162" s="14">
        <v>11.25</v>
      </c>
      <c r="I162" s="14"/>
      <c r="J162" s="14">
        <v>14.2</v>
      </c>
      <c r="K162" s="14">
        <v>16.7</v>
      </c>
      <c r="L162" s="14">
        <v>20.76</v>
      </c>
      <c r="M162" s="14"/>
      <c r="N162" s="14">
        <v>34.980573855000003</v>
      </c>
      <c r="O162" s="33">
        <v>140.52036100000001</v>
      </c>
      <c r="P162" s="17" t="s">
        <v>14</v>
      </c>
      <c r="Q162" s="40" t="s">
        <v>629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237</v>
      </c>
      <c r="D163" s="16" t="s">
        <v>238</v>
      </c>
      <c r="E163" s="16">
        <v>4</v>
      </c>
      <c r="F163" s="15">
        <v>27.05</v>
      </c>
      <c r="G163" s="15">
        <v>24.32</v>
      </c>
      <c r="H163" s="15">
        <v>21.59</v>
      </c>
      <c r="I163" s="14"/>
      <c r="J163" s="15">
        <v>28.43</v>
      </c>
      <c r="K163" s="15">
        <v>33.880000000000003</v>
      </c>
      <c r="L163" s="15">
        <v>42.7</v>
      </c>
      <c r="M163" s="15"/>
      <c r="N163" s="15">
        <v>48.039591105</v>
      </c>
      <c r="O163" s="15">
        <v>28.403847726999999</v>
      </c>
      <c r="P163" s="16" t="s">
        <v>14</v>
      </c>
      <c r="Q163" s="39" t="s">
        <v>630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239</v>
      </c>
      <c r="D164" s="17" t="s">
        <v>240</v>
      </c>
      <c r="E164" s="17">
        <v>0</v>
      </c>
      <c r="F164" s="14">
        <v>8.73</v>
      </c>
      <c r="G164" s="14">
        <v>6.83</v>
      </c>
      <c r="H164" s="14">
        <v>4.9400000000000004</v>
      </c>
      <c r="I164" s="14"/>
      <c r="J164" s="14">
        <v>9.58</v>
      </c>
      <c r="K164" s="14">
        <v>13.36</v>
      </c>
      <c r="L164" s="14">
        <v>19.48</v>
      </c>
      <c r="M164" s="14"/>
      <c r="N164" s="14">
        <v>32.594552368999999</v>
      </c>
      <c r="O164" s="33">
        <v>48.714026091000001</v>
      </c>
      <c r="P164" s="17" t="s">
        <v>14</v>
      </c>
      <c r="Q164" s="40" t="s">
        <v>631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241</v>
      </c>
      <c r="D165" s="16" t="s">
        <v>242</v>
      </c>
      <c r="E165" s="16">
        <v>0</v>
      </c>
      <c r="F165" s="15">
        <v>5.03</v>
      </c>
      <c r="G165" s="15">
        <v>3.33</v>
      </c>
      <c r="H165" s="15">
        <v>1.63</v>
      </c>
      <c r="I165" s="14"/>
      <c r="J165" s="15">
        <v>5.4</v>
      </c>
      <c r="K165" s="15">
        <v>8.7899999999999991</v>
      </c>
      <c r="L165" s="15">
        <v>14.29</v>
      </c>
      <c r="M165" s="15"/>
      <c r="N165" s="15">
        <v>26.728769539999998</v>
      </c>
      <c r="O165" s="15">
        <v>58.490015</v>
      </c>
      <c r="P165" s="16" t="s">
        <v>14</v>
      </c>
      <c r="Q165" s="39" t="s">
        <v>632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460</v>
      </c>
      <c r="D166" s="17" t="s">
        <v>461</v>
      </c>
      <c r="E166" s="17">
        <v>4</v>
      </c>
      <c r="F166" s="14">
        <v>1.63</v>
      </c>
      <c r="G166" s="14">
        <v>1.41</v>
      </c>
      <c r="H166" s="14">
        <v>1.2</v>
      </c>
      <c r="I166" s="14"/>
      <c r="J166" s="14">
        <v>1.78</v>
      </c>
      <c r="K166" s="14">
        <v>2.2000000000000002</v>
      </c>
      <c r="L166" s="14">
        <v>2.89</v>
      </c>
      <c r="M166" s="14"/>
      <c r="N166" s="14">
        <v>48.517328323999998</v>
      </c>
      <c r="O166" s="33">
        <v>2.1261533635999998</v>
      </c>
      <c r="P166" s="17" t="s">
        <v>14</v>
      </c>
      <c r="Q166" s="40" t="s">
        <v>633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243</v>
      </c>
      <c r="D167" s="16" t="s">
        <v>244</v>
      </c>
      <c r="E167" s="16">
        <v>0</v>
      </c>
      <c r="F167" s="15">
        <v>27.92</v>
      </c>
      <c r="G167" s="15">
        <v>25.41</v>
      </c>
      <c r="H167" s="15">
        <v>22.9</v>
      </c>
      <c r="I167" s="14"/>
      <c r="J167" s="15">
        <v>28.7</v>
      </c>
      <c r="K167" s="15">
        <v>33.71</v>
      </c>
      <c r="L167" s="15">
        <v>41.83</v>
      </c>
      <c r="M167" s="15"/>
      <c r="N167" s="15">
        <v>31.827226451000001</v>
      </c>
      <c r="O167" s="15">
        <v>100.10632209000001</v>
      </c>
      <c r="P167" s="16" t="s">
        <v>14</v>
      </c>
      <c r="Q167" s="39" t="s">
        <v>634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245</v>
      </c>
      <c r="D168" s="17" t="s">
        <v>246</v>
      </c>
      <c r="E168" s="17">
        <v>0</v>
      </c>
      <c r="F168" s="14">
        <v>7.73</v>
      </c>
      <c r="G168" s="14">
        <v>6.67</v>
      </c>
      <c r="H168" s="14">
        <v>5.61</v>
      </c>
      <c r="I168" s="14"/>
      <c r="J168" s="14">
        <v>8.8000000000000007</v>
      </c>
      <c r="K168" s="14">
        <v>10.91</v>
      </c>
      <c r="L168" s="14">
        <v>14.33</v>
      </c>
      <c r="M168" s="14"/>
      <c r="N168" s="14">
        <v>15.585639041</v>
      </c>
      <c r="O168" s="33">
        <v>131.57389509000001</v>
      </c>
      <c r="P168" s="17" t="s">
        <v>14</v>
      </c>
      <c r="Q168" s="40" t="s">
        <v>635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636</v>
      </c>
      <c r="D169" s="16" t="s">
        <v>637</v>
      </c>
      <c r="E169" s="16">
        <v>10</v>
      </c>
      <c r="F169" s="15">
        <v>33.6</v>
      </c>
      <c r="G169" s="15">
        <v>30.74</v>
      </c>
      <c r="H169" s="15">
        <v>27.88</v>
      </c>
      <c r="I169" s="14"/>
      <c r="J169" s="15">
        <v>34.130000000000003</v>
      </c>
      <c r="K169" s="15">
        <v>39.840000000000003</v>
      </c>
      <c r="L169" s="15">
        <v>49.08</v>
      </c>
      <c r="M169" s="15"/>
      <c r="N169" s="15">
        <v>71.444560714000005</v>
      </c>
      <c r="O169" s="15">
        <v>2.2874674544999998</v>
      </c>
      <c r="P169" s="16" t="s">
        <v>17</v>
      </c>
      <c r="Q169" s="39" t="s">
        <v>638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247</v>
      </c>
      <c r="D170" s="17" t="s">
        <v>248</v>
      </c>
      <c r="E170" s="17">
        <v>0</v>
      </c>
      <c r="F170" s="14">
        <v>7.82</v>
      </c>
      <c r="G170" s="14">
        <v>6.84</v>
      </c>
      <c r="H170" s="14">
        <v>5.86</v>
      </c>
      <c r="I170" s="14"/>
      <c r="J170" s="14">
        <v>7.99</v>
      </c>
      <c r="K170" s="14">
        <v>9.94</v>
      </c>
      <c r="L170" s="14">
        <v>13.11</v>
      </c>
      <c r="M170" s="14"/>
      <c r="N170" s="14">
        <v>27.336407435000002</v>
      </c>
      <c r="O170" s="33">
        <v>6.0161514699999996</v>
      </c>
      <c r="P170" s="17" t="s">
        <v>14</v>
      </c>
      <c r="Q170" s="40" t="s">
        <v>639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249</v>
      </c>
      <c r="D171" s="16" t="s">
        <v>250</v>
      </c>
      <c r="E171" s="16">
        <v>7</v>
      </c>
      <c r="F171" s="15">
        <v>10.76</v>
      </c>
      <c r="G171" s="15">
        <v>8.9600000000000009</v>
      </c>
      <c r="H171" s="15">
        <v>7.17</v>
      </c>
      <c r="I171" s="14"/>
      <c r="J171" s="15">
        <v>15.27</v>
      </c>
      <c r="K171" s="15">
        <v>18.850000000000001</v>
      </c>
      <c r="L171" s="15">
        <v>24.65</v>
      </c>
      <c r="M171" s="15"/>
      <c r="N171" s="15">
        <v>61.761307395999999</v>
      </c>
      <c r="O171" s="15">
        <v>82.553983058</v>
      </c>
      <c r="P171" s="16" t="s">
        <v>17</v>
      </c>
      <c r="Q171" s="39" t="s">
        <v>640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251</v>
      </c>
      <c r="D172" s="17" t="s">
        <v>252</v>
      </c>
      <c r="E172" s="17">
        <v>3</v>
      </c>
      <c r="F172" s="14">
        <v>21.66</v>
      </c>
      <c r="G172" s="14">
        <v>19.63</v>
      </c>
      <c r="H172" s="14">
        <v>17.600000000000001</v>
      </c>
      <c r="I172" s="14"/>
      <c r="J172" s="14">
        <v>22.05</v>
      </c>
      <c r="K172" s="14">
        <v>26.1</v>
      </c>
      <c r="L172" s="14">
        <v>32.67</v>
      </c>
      <c r="M172" s="14"/>
      <c r="N172" s="14">
        <v>43.002924890000003</v>
      </c>
      <c r="O172" s="33">
        <v>100.51640023</v>
      </c>
      <c r="P172" s="17" t="s">
        <v>14</v>
      </c>
      <c r="Q172" s="40" t="s">
        <v>641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253</v>
      </c>
      <c r="D173" s="16" t="s">
        <v>254</v>
      </c>
      <c r="E173" s="16">
        <v>3</v>
      </c>
      <c r="F173" s="15">
        <v>10.17</v>
      </c>
      <c r="G173" s="15">
        <v>9.4600000000000009</v>
      </c>
      <c r="H173" s="15">
        <v>8.75</v>
      </c>
      <c r="I173" s="14"/>
      <c r="J173" s="15">
        <v>10.38</v>
      </c>
      <c r="K173" s="15">
        <v>11.79</v>
      </c>
      <c r="L173" s="15">
        <v>14.08</v>
      </c>
      <c r="M173" s="15"/>
      <c r="N173" s="15">
        <v>48.183979088000001</v>
      </c>
      <c r="O173" s="15">
        <v>6.4519145</v>
      </c>
      <c r="P173" s="16" t="s">
        <v>14</v>
      </c>
      <c r="Q173" s="39" t="s">
        <v>642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255</v>
      </c>
      <c r="D174" s="17" t="s">
        <v>256</v>
      </c>
      <c r="E174" s="17">
        <v>3</v>
      </c>
      <c r="F174" s="14">
        <v>1.06</v>
      </c>
      <c r="G174" s="14">
        <v>0.43</v>
      </c>
      <c r="H174" s="14">
        <v>-0.18</v>
      </c>
      <c r="I174" s="14"/>
      <c r="J174" s="14">
        <v>1.19</v>
      </c>
      <c r="K174" s="14">
        <v>2.4300000000000002</v>
      </c>
      <c r="L174" s="14">
        <v>4.4400000000000004</v>
      </c>
      <c r="M174" s="14"/>
      <c r="N174" s="14">
        <v>44.834110936000002</v>
      </c>
      <c r="O174" s="33">
        <v>12.044150318</v>
      </c>
      <c r="P174" s="17" t="s">
        <v>14</v>
      </c>
      <c r="Q174" s="40" t="s">
        <v>643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257</v>
      </c>
      <c r="D175" s="16" t="s">
        <v>258</v>
      </c>
      <c r="E175" s="16">
        <v>0</v>
      </c>
      <c r="F175" s="15">
        <v>155.69</v>
      </c>
      <c r="G175" s="15">
        <v>125.93</v>
      </c>
      <c r="H175" s="15">
        <v>96.17</v>
      </c>
      <c r="I175" s="14"/>
      <c r="J175" s="15">
        <v>160.22999999999999</v>
      </c>
      <c r="K175" s="15">
        <v>219.74</v>
      </c>
      <c r="L175" s="15">
        <v>316.05</v>
      </c>
      <c r="M175" s="15"/>
      <c r="N175" s="15">
        <v>39.171599974000003</v>
      </c>
      <c r="O175" s="15">
        <v>20.243535002000002</v>
      </c>
      <c r="P175" s="16" t="s">
        <v>14</v>
      </c>
      <c r="Q175" s="39" t="s">
        <v>644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645</v>
      </c>
      <c r="D176" s="17" t="s">
        <v>646</v>
      </c>
      <c r="E176" s="17">
        <v>0</v>
      </c>
      <c r="F176" s="14">
        <v>6</v>
      </c>
      <c r="G176" s="14">
        <v>5.31</v>
      </c>
      <c r="H176" s="14">
        <v>4.62</v>
      </c>
      <c r="I176" s="14"/>
      <c r="J176" s="14">
        <v>6.22</v>
      </c>
      <c r="K176" s="14">
        <v>7.59</v>
      </c>
      <c r="L176" s="14">
        <v>9.82</v>
      </c>
      <c r="M176" s="14"/>
      <c r="N176" s="14">
        <v>39.435270981999999</v>
      </c>
      <c r="O176" s="33">
        <v>3.3624381364000002</v>
      </c>
      <c r="P176" s="17" t="s">
        <v>14</v>
      </c>
      <c r="Q176" s="40" t="s">
        <v>647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259</v>
      </c>
      <c r="D177" s="16" t="s">
        <v>260</v>
      </c>
      <c r="E177" s="16">
        <v>3</v>
      </c>
      <c r="F177" s="15">
        <v>74.56</v>
      </c>
      <c r="G177" s="15">
        <v>67.900000000000006</v>
      </c>
      <c r="H177" s="15">
        <v>61.24</v>
      </c>
      <c r="I177" s="14"/>
      <c r="J177" s="15">
        <v>76.59</v>
      </c>
      <c r="K177" s="15">
        <v>89.9</v>
      </c>
      <c r="L177" s="15">
        <v>111.45</v>
      </c>
      <c r="M177" s="15"/>
      <c r="N177" s="15">
        <v>36.044417260000003</v>
      </c>
      <c r="O177" s="15">
        <v>61.283154682000003</v>
      </c>
      <c r="P177" s="16" t="s">
        <v>14</v>
      </c>
      <c r="Q177" s="39" t="s">
        <v>648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261</v>
      </c>
      <c r="D178" s="17" t="s">
        <v>262</v>
      </c>
      <c r="E178" s="17">
        <v>1</v>
      </c>
      <c r="F178" s="14">
        <v>1.67</v>
      </c>
      <c r="G178" s="14">
        <v>0.98</v>
      </c>
      <c r="H178" s="14">
        <v>0.28999999999999998</v>
      </c>
      <c r="I178" s="14"/>
      <c r="J178" s="14">
        <v>1.97</v>
      </c>
      <c r="K178" s="14">
        <v>3.34</v>
      </c>
      <c r="L178" s="14">
        <v>5.57</v>
      </c>
      <c r="M178" s="14"/>
      <c r="N178" s="14">
        <v>44.956800157000004</v>
      </c>
      <c r="O178" s="33">
        <v>8.1003823635999996</v>
      </c>
      <c r="P178" s="17" t="s">
        <v>14</v>
      </c>
      <c r="Q178" s="40" t="s">
        <v>649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263</v>
      </c>
      <c r="D179" s="16" t="s">
        <v>264</v>
      </c>
      <c r="E179" s="16">
        <v>0</v>
      </c>
      <c r="F179" s="15">
        <v>3.89</v>
      </c>
      <c r="G179" s="15">
        <v>2.71</v>
      </c>
      <c r="H179" s="15">
        <v>1.54</v>
      </c>
      <c r="I179" s="14"/>
      <c r="J179" s="15">
        <v>4.09</v>
      </c>
      <c r="K179" s="15">
        <v>6.43</v>
      </c>
      <c r="L179" s="15">
        <v>10.220000000000001</v>
      </c>
      <c r="M179" s="15"/>
      <c r="N179" s="15">
        <v>31.504900766999999</v>
      </c>
      <c r="O179" s="15">
        <v>18.895729182</v>
      </c>
      <c r="P179" s="16" t="s">
        <v>14</v>
      </c>
      <c r="Q179" s="39" t="s">
        <v>650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414</v>
      </c>
      <c r="D180" s="17" t="s">
        <v>415</v>
      </c>
      <c r="E180" s="17">
        <v>0</v>
      </c>
      <c r="F180" s="14">
        <v>220.4</v>
      </c>
      <c r="G180" s="14">
        <v>195.57</v>
      </c>
      <c r="H180" s="14">
        <v>170.74</v>
      </c>
      <c r="I180" s="14"/>
      <c r="J180" s="14">
        <v>229.42</v>
      </c>
      <c r="K180" s="14">
        <v>279.07</v>
      </c>
      <c r="L180" s="14">
        <v>359.41</v>
      </c>
      <c r="M180" s="14"/>
      <c r="N180" s="14">
        <v>42.295288884000001</v>
      </c>
      <c r="O180" s="33">
        <v>6.5661870817999999</v>
      </c>
      <c r="P180" s="17" t="s">
        <v>14</v>
      </c>
      <c r="Q180" s="40" t="s">
        <v>651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652</v>
      </c>
      <c r="D181" s="16" t="s">
        <v>653</v>
      </c>
      <c r="E181" s="16">
        <v>3</v>
      </c>
      <c r="F181" s="15">
        <v>0.31</v>
      </c>
      <c r="G181" s="15">
        <v>0.15</v>
      </c>
      <c r="H181" s="15">
        <v>0</v>
      </c>
      <c r="I181" s="14"/>
      <c r="J181" s="15">
        <v>0.37</v>
      </c>
      <c r="K181" s="15">
        <v>0.67</v>
      </c>
      <c r="L181" s="15">
        <v>1.1499999999999999</v>
      </c>
      <c r="M181" s="15"/>
      <c r="N181" s="15">
        <v>52.128129368000003</v>
      </c>
      <c r="O181" s="15">
        <v>1.2578499544999999</v>
      </c>
      <c r="P181" s="16" t="s">
        <v>14</v>
      </c>
      <c r="Q181" s="39" t="s">
        <v>654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265</v>
      </c>
      <c r="D182" s="17" t="s">
        <v>266</v>
      </c>
      <c r="E182" s="17">
        <v>3</v>
      </c>
      <c r="F182" s="14">
        <v>42.81</v>
      </c>
      <c r="G182" s="14">
        <v>37.700000000000003</v>
      </c>
      <c r="H182" s="14">
        <v>32.6</v>
      </c>
      <c r="I182" s="14"/>
      <c r="J182" s="14">
        <v>43.65</v>
      </c>
      <c r="K182" s="14">
        <v>53.85</v>
      </c>
      <c r="L182" s="14">
        <v>70.36</v>
      </c>
      <c r="M182" s="14"/>
      <c r="N182" s="14">
        <v>20.837082852000002</v>
      </c>
      <c r="O182" s="33">
        <v>560.65961004999997</v>
      </c>
      <c r="P182" s="17" t="s">
        <v>14</v>
      </c>
      <c r="Q182" s="40" t="s">
        <v>655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265</v>
      </c>
      <c r="D183" s="16" t="s">
        <v>268</v>
      </c>
      <c r="E183" s="16">
        <v>6</v>
      </c>
      <c r="F183" s="15">
        <v>38.270000000000003</v>
      </c>
      <c r="G183" s="15">
        <v>34.020000000000003</v>
      </c>
      <c r="H183" s="15">
        <v>29.78</v>
      </c>
      <c r="I183" s="14"/>
      <c r="J183" s="15">
        <v>38.86</v>
      </c>
      <c r="K183" s="15">
        <v>47.34</v>
      </c>
      <c r="L183" s="15">
        <v>61.08</v>
      </c>
      <c r="M183" s="15"/>
      <c r="N183" s="15">
        <v>19.485338081999998</v>
      </c>
      <c r="O183" s="15">
        <v>1982.5680904999999</v>
      </c>
      <c r="P183" s="16" t="s">
        <v>14</v>
      </c>
      <c r="Q183" s="39" t="s">
        <v>656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269</v>
      </c>
      <c r="D184" s="17" t="s">
        <v>270</v>
      </c>
      <c r="E184" s="17">
        <v>0</v>
      </c>
      <c r="F184" s="14">
        <v>9.9</v>
      </c>
      <c r="G184" s="14">
        <v>8.5500000000000007</v>
      </c>
      <c r="H184" s="14">
        <v>7.21</v>
      </c>
      <c r="I184" s="14"/>
      <c r="J184" s="14">
        <v>10.15</v>
      </c>
      <c r="K184" s="14">
        <v>12.83</v>
      </c>
      <c r="L184" s="14">
        <v>17.170000000000002</v>
      </c>
      <c r="M184" s="14"/>
      <c r="N184" s="14">
        <v>24.532304629999999</v>
      </c>
      <c r="O184" s="33">
        <v>29.812017091000001</v>
      </c>
      <c r="P184" s="17" t="s">
        <v>14</v>
      </c>
      <c r="Q184" s="40" t="s">
        <v>657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370</v>
      </c>
      <c r="D185" s="16" t="s">
        <v>271</v>
      </c>
      <c r="E185" s="16">
        <v>3</v>
      </c>
      <c r="F185" s="15">
        <v>56.57</v>
      </c>
      <c r="G185" s="15">
        <v>49.91</v>
      </c>
      <c r="H185" s="15">
        <v>43.26</v>
      </c>
      <c r="I185" s="14"/>
      <c r="J185" s="15">
        <v>57.69</v>
      </c>
      <c r="K185" s="15">
        <v>70.989999999999995</v>
      </c>
      <c r="L185" s="15">
        <v>92.52</v>
      </c>
      <c r="M185" s="15"/>
      <c r="N185" s="15">
        <v>23.583531261000001</v>
      </c>
      <c r="O185" s="15">
        <v>571.60656709</v>
      </c>
      <c r="P185" s="16" t="s">
        <v>14</v>
      </c>
      <c r="Q185" s="39" t="s">
        <v>658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403</v>
      </c>
      <c r="D186" s="17" t="s">
        <v>272</v>
      </c>
      <c r="E186" s="17">
        <v>3</v>
      </c>
      <c r="F186" s="14">
        <v>3.17</v>
      </c>
      <c r="G186" s="14">
        <v>2.78</v>
      </c>
      <c r="H186" s="14">
        <v>2.4</v>
      </c>
      <c r="I186" s="14"/>
      <c r="J186" s="14">
        <v>3.27</v>
      </c>
      <c r="K186" s="14">
        <v>4.03</v>
      </c>
      <c r="L186" s="14">
        <v>5.27</v>
      </c>
      <c r="M186" s="14"/>
      <c r="N186" s="14">
        <v>41.244703299000001</v>
      </c>
      <c r="O186" s="33">
        <v>8.8864601817999986</v>
      </c>
      <c r="P186" s="17" t="s">
        <v>14</v>
      </c>
      <c r="Q186" s="40" t="s">
        <v>659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384</v>
      </c>
      <c r="D187" s="16" t="s">
        <v>273</v>
      </c>
      <c r="E187" s="16">
        <v>3</v>
      </c>
      <c r="F187" s="15">
        <v>12.96</v>
      </c>
      <c r="G187" s="15">
        <v>11.22</v>
      </c>
      <c r="H187" s="15">
        <v>9.48</v>
      </c>
      <c r="I187" s="14"/>
      <c r="J187" s="15">
        <v>13.63</v>
      </c>
      <c r="K187" s="15">
        <v>17.100000000000001</v>
      </c>
      <c r="L187" s="15">
        <v>22.72</v>
      </c>
      <c r="M187" s="15"/>
      <c r="N187" s="15">
        <v>45.538043231000003</v>
      </c>
      <c r="O187" s="15">
        <v>17.189548909000003</v>
      </c>
      <c r="P187" s="16" t="s">
        <v>14</v>
      </c>
      <c r="Q187" s="39" t="s">
        <v>660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427</v>
      </c>
      <c r="D188" s="17" t="s">
        <v>274</v>
      </c>
      <c r="E188" s="17">
        <v>0</v>
      </c>
      <c r="F188" s="14">
        <v>8.0399999999999991</v>
      </c>
      <c r="G188" s="14">
        <v>5.48</v>
      </c>
      <c r="H188" s="14">
        <v>2.92</v>
      </c>
      <c r="I188" s="14"/>
      <c r="J188" s="14">
        <v>8.77</v>
      </c>
      <c r="K188" s="14">
        <v>13.88</v>
      </c>
      <c r="L188" s="14">
        <v>22.16</v>
      </c>
      <c r="M188" s="14"/>
      <c r="N188" s="14">
        <v>29.284435531</v>
      </c>
      <c r="O188" s="33">
        <v>47.986691772999997</v>
      </c>
      <c r="P188" s="17" t="s">
        <v>14</v>
      </c>
      <c r="Q188" s="40" t="s">
        <v>661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421</v>
      </c>
      <c r="D189" s="16" t="s">
        <v>275</v>
      </c>
      <c r="E189" s="16">
        <v>10</v>
      </c>
      <c r="F189" s="15">
        <v>50.01</v>
      </c>
      <c r="G189" s="15">
        <v>46.7</v>
      </c>
      <c r="H189" s="15">
        <v>43.39</v>
      </c>
      <c r="I189" s="14"/>
      <c r="J189" s="15">
        <v>55.72</v>
      </c>
      <c r="K189" s="15">
        <v>62.33</v>
      </c>
      <c r="L189" s="15">
        <v>73.05</v>
      </c>
      <c r="M189" s="15"/>
      <c r="N189" s="15">
        <v>70.576155474000004</v>
      </c>
      <c r="O189" s="15">
        <v>71.359962682000003</v>
      </c>
      <c r="P189" s="16" t="s">
        <v>17</v>
      </c>
      <c r="Q189" s="39" t="s">
        <v>662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374</v>
      </c>
      <c r="D190" s="17" t="s">
        <v>276</v>
      </c>
      <c r="E190" s="17">
        <v>0</v>
      </c>
      <c r="F190" s="14">
        <v>3.67</v>
      </c>
      <c r="G190" s="14">
        <v>3.2</v>
      </c>
      <c r="H190" s="14">
        <v>2.74</v>
      </c>
      <c r="I190" s="14"/>
      <c r="J190" s="14">
        <v>3.83</v>
      </c>
      <c r="K190" s="14">
        <v>4.75</v>
      </c>
      <c r="L190" s="14">
        <v>6.25</v>
      </c>
      <c r="M190" s="14"/>
      <c r="N190" s="14">
        <v>46.128541454999997</v>
      </c>
      <c r="O190" s="33">
        <v>4.1163983636000001</v>
      </c>
      <c r="P190" s="17" t="s">
        <v>14</v>
      </c>
      <c r="Q190" s="40" t="s">
        <v>663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405</v>
      </c>
      <c r="D191" s="16" t="s">
        <v>277</v>
      </c>
      <c r="E191" s="16">
        <v>0</v>
      </c>
      <c r="F191" s="15">
        <v>17.38</v>
      </c>
      <c r="G191" s="15">
        <v>15.87</v>
      </c>
      <c r="H191" s="15">
        <v>14.37</v>
      </c>
      <c r="I191" s="14"/>
      <c r="J191" s="15">
        <v>18.48</v>
      </c>
      <c r="K191" s="15">
        <v>21.48</v>
      </c>
      <c r="L191" s="15">
        <v>26.35</v>
      </c>
      <c r="M191" s="15"/>
      <c r="N191" s="15">
        <v>36.753462661</v>
      </c>
      <c r="O191" s="15">
        <v>8.9147883182000012</v>
      </c>
      <c r="P191" s="16" t="s">
        <v>14</v>
      </c>
      <c r="Q191" s="39" t="s">
        <v>664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267</v>
      </c>
      <c r="D192" s="17" t="s">
        <v>416</v>
      </c>
      <c r="E192" s="17">
        <v>6</v>
      </c>
      <c r="F192" s="14">
        <v>90.88</v>
      </c>
      <c r="G192" s="14">
        <v>73.209999999999994</v>
      </c>
      <c r="H192" s="14">
        <v>55.55</v>
      </c>
      <c r="I192" s="14"/>
      <c r="J192" s="14">
        <v>93.51</v>
      </c>
      <c r="K192" s="14">
        <v>128.83000000000001</v>
      </c>
      <c r="L192" s="14">
        <v>185.98</v>
      </c>
      <c r="M192" s="14"/>
      <c r="N192" s="14">
        <v>52.838709907999998</v>
      </c>
      <c r="O192" s="33">
        <v>3.9314986318000003</v>
      </c>
      <c r="P192" s="17" t="s">
        <v>14</v>
      </c>
      <c r="Q192" s="40" t="s">
        <v>665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426</v>
      </c>
      <c r="D193" s="16" t="s">
        <v>278</v>
      </c>
      <c r="E193" s="16">
        <v>3</v>
      </c>
      <c r="F193" s="15">
        <v>1.55</v>
      </c>
      <c r="G193" s="15">
        <v>1.19</v>
      </c>
      <c r="H193" s="15">
        <v>0.83</v>
      </c>
      <c r="I193" s="14"/>
      <c r="J193" s="15">
        <v>1.67</v>
      </c>
      <c r="K193" s="15">
        <v>2.38</v>
      </c>
      <c r="L193" s="15">
        <v>3.53</v>
      </c>
      <c r="M193" s="15"/>
      <c r="N193" s="15">
        <v>48.734677099999999</v>
      </c>
      <c r="O193" s="15">
        <v>6.6554232273</v>
      </c>
      <c r="P193" s="16" t="s">
        <v>14</v>
      </c>
      <c r="Q193" s="39" t="s">
        <v>666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474</v>
      </c>
      <c r="D194" s="17" t="s">
        <v>279</v>
      </c>
      <c r="E194" s="17">
        <v>0</v>
      </c>
      <c r="F194" s="14">
        <v>1.29</v>
      </c>
      <c r="G194" s="14">
        <v>0.86</v>
      </c>
      <c r="H194" s="14">
        <v>0.44</v>
      </c>
      <c r="I194" s="14"/>
      <c r="J194" s="14">
        <v>1.43</v>
      </c>
      <c r="K194" s="14">
        <v>2.27</v>
      </c>
      <c r="L194" s="14">
        <v>3.63</v>
      </c>
      <c r="M194" s="14"/>
      <c r="N194" s="14">
        <v>41.177858493000002</v>
      </c>
      <c r="O194" s="33">
        <v>4.8758257726999998</v>
      </c>
      <c r="P194" s="17" t="s">
        <v>14</v>
      </c>
      <c r="Q194" s="40" t="s">
        <v>667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434</v>
      </c>
      <c r="D195" s="16" t="s">
        <v>280</v>
      </c>
      <c r="E195" s="16">
        <v>0</v>
      </c>
      <c r="F195" s="15">
        <v>17.510000000000002</v>
      </c>
      <c r="G195" s="15">
        <v>14.5</v>
      </c>
      <c r="H195" s="15">
        <v>11.5</v>
      </c>
      <c r="I195" s="14"/>
      <c r="J195" s="15">
        <v>18.11</v>
      </c>
      <c r="K195" s="15">
        <v>24.11</v>
      </c>
      <c r="L195" s="15">
        <v>33.840000000000003</v>
      </c>
      <c r="M195" s="15"/>
      <c r="N195" s="15">
        <v>38.590894445000004</v>
      </c>
      <c r="O195" s="15">
        <v>227.04140214</v>
      </c>
      <c r="P195" s="16" t="s">
        <v>14</v>
      </c>
      <c r="Q195" s="39" t="s">
        <v>668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451</v>
      </c>
      <c r="D196" s="17" t="s">
        <v>281</v>
      </c>
      <c r="E196" s="17">
        <v>4</v>
      </c>
      <c r="F196" s="14">
        <v>0.41</v>
      </c>
      <c r="G196" s="14">
        <v>0.26</v>
      </c>
      <c r="H196" s="14">
        <v>0.12</v>
      </c>
      <c r="I196" s="14"/>
      <c r="J196" s="14">
        <v>0.79</v>
      </c>
      <c r="K196" s="14">
        <v>1.07</v>
      </c>
      <c r="L196" s="14">
        <v>1.53</v>
      </c>
      <c r="M196" s="14"/>
      <c r="N196" s="14">
        <v>48.699386545999999</v>
      </c>
      <c r="O196" s="33">
        <v>8.9922709091000002</v>
      </c>
      <c r="P196" s="17" t="s">
        <v>17</v>
      </c>
      <c r="Q196" s="40" t="s">
        <v>669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462</v>
      </c>
      <c r="D197" s="16" t="s">
        <v>282</v>
      </c>
      <c r="E197" s="16">
        <v>0</v>
      </c>
      <c r="F197" s="15">
        <v>4.63</v>
      </c>
      <c r="G197" s="15">
        <v>3.89</v>
      </c>
      <c r="H197" s="15">
        <v>3.15</v>
      </c>
      <c r="I197" s="14"/>
      <c r="J197" s="15">
        <v>4.9800000000000004</v>
      </c>
      <c r="K197" s="15">
        <v>6.45</v>
      </c>
      <c r="L197" s="15">
        <v>8.84</v>
      </c>
      <c r="M197" s="15"/>
      <c r="N197" s="15">
        <v>24.459890281</v>
      </c>
      <c r="O197" s="15">
        <v>13.398925954000001</v>
      </c>
      <c r="P197" s="16" t="s">
        <v>14</v>
      </c>
      <c r="Q197" s="39" t="s">
        <v>670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671</v>
      </c>
      <c r="D198" s="17" t="s">
        <v>283</v>
      </c>
      <c r="E198" s="17">
        <v>1</v>
      </c>
      <c r="F198" s="14">
        <v>33.06</v>
      </c>
      <c r="G198" s="14">
        <v>29.08</v>
      </c>
      <c r="H198" s="14">
        <v>25.11</v>
      </c>
      <c r="I198" s="14"/>
      <c r="J198" s="14">
        <v>34.65</v>
      </c>
      <c r="K198" s="14">
        <v>42.59</v>
      </c>
      <c r="L198" s="14">
        <v>55.44</v>
      </c>
      <c r="M198" s="14"/>
      <c r="N198" s="14">
        <v>40.615009634000003</v>
      </c>
      <c r="O198" s="33">
        <v>271.04621118</v>
      </c>
      <c r="P198" s="17" t="s">
        <v>14</v>
      </c>
      <c r="Q198" s="40" t="s">
        <v>672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373</v>
      </c>
      <c r="D199" s="16" t="s">
        <v>284</v>
      </c>
      <c r="E199" s="16">
        <v>3</v>
      </c>
      <c r="F199" s="15">
        <v>8.52</v>
      </c>
      <c r="G199" s="15">
        <v>7.6</v>
      </c>
      <c r="H199" s="15">
        <v>6.69</v>
      </c>
      <c r="I199" s="14"/>
      <c r="J199" s="15">
        <v>8.9499999999999993</v>
      </c>
      <c r="K199" s="15">
        <v>10.77</v>
      </c>
      <c r="L199" s="15">
        <v>13.74</v>
      </c>
      <c r="M199" s="15"/>
      <c r="N199" s="15">
        <v>43.190779966000001</v>
      </c>
      <c r="O199" s="15">
        <v>11.395412500000001</v>
      </c>
      <c r="P199" s="16" t="s">
        <v>14</v>
      </c>
      <c r="Q199" s="39" t="s">
        <v>673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674</v>
      </c>
      <c r="D200" s="17" t="s">
        <v>675</v>
      </c>
      <c r="E200" s="17">
        <v>0</v>
      </c>
      <c r="F200" s="14">
        <v>103.39</v>
      </c>
      <c r="G200" s="14">
        <v>80.16</v>
      </c>
      <c r="H200" s="14">
        <v>56.94</v>
      </c>
      <c r="I200" s="14"/>
      <c r="J200" s="14">
        <v>109.2</v>
      </c>
      <c r="K200" s="14">
        <v>155.63999999999999</v>
      </c>
      <c r="L200" s="14">
        <v>230.79</v>
      </c>
      <c r="M200" s="14"/>
      <c r="N200" s="14">
        <v>44.604025247000003</v>
      </c>
      <c r="O200" s="33">
        <v>1.7653920976999999</v>
      </c>
      <c r="P200" s="17" t="s">
        <v>14</v>
      </c>
      <c r="Q200" s="40" t="s">
        <v>676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677</v>
      </c>
      <c r="D201" s="16" t="s">
        <v>678</v>
      </c>
      <c r="E201" s="16">
        <v>4</v>
      </c>
      <c r="F201" s="15">
        <v>522.01</v>
      </c>
      <c r="G201" s="15">
        <v>481.6</v>
      </c>
      <c r="H201" s="15">
        <v>441.2</v>
      </c>
      <c r="I201" s="14"/>
      <c r="J201" s="15">
        <v>541.70000000000005</v>
      </c>
      <c r="K201" s="15">
        <v>622.5</v>
      </c>
      <c r="L201" s="15">
        <v>753.25</v>
      </c>
      <c r="M201" s="15"/>
      <c r="N201" s="15">
        <v>43.742822965000002</v>
      </c>
      <c r="O201" s="15">
        <v>1.2616104100000001</v>
      </c>
      <c r="P201" s="16" t="s">
        <v>14</v>
      </c>
      <c r="Q201" s="39" t="s">
        <v>679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435</v>
      </c>
      <c r="D202" s="17" t="s">
        <v>436</v>
      </c>
      <c r="E202" s="17">
        <v>0</v>
      </c>
      <c r="F202" s="14">
        <v>6.16</v>
      </c>
      <c r="G202" s="14">
        <v>5.45</v>
      </c>
      <c r="H202" s="14">
        <v>4.74</v>
      </c>
      <c r="I202" s="14"/>
      <c r="J202" s="14">
        <v>6.29</v>
      </c>
      <c r="K202" s="14">
        <v>7.7</v>
      </c>
      <c r="L202" s="14">
        <v>9.99</v>
      </c>
      <c r="M202" s="14"/>
      <c r="N202" s="14">
        <v>37.473147132000001</v>
      </c>
      <c r="O202" s="33">
        <v>1.0685586364000002</v>
      </c>
      <c r="P202" s="17" t="s">
        <v>14</v>
      </c>
      <c r="Q202" s="40" t="s">
        <v>680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376</v>
      </c>
      <c r="D203" s="16" t="s">
        <v>285</v>
      </c>
      <c r="E203" s="16">
        <v>0</v>
      </c>
      <c r="F203" s="15">
        <v>12.45</v>
      </c>
      <c r="G203" s="15">
        <v>10.95</v>
      </c>
      <c r="H203" s="15">
        <v>9.4600000000000009</v>
      </c>
      <c r="I203" s="14"/>
      <c r="J203" s="15">
        <v>13.23</v>
      </c>
      <c r="K203" s="15">
        <v>16.21</v>
      </c>
      <c r="L203" s="15">
        <v>21.04</v>
      </c>
      <c r="M203" s="15"/>
      <c r="N203" s="15">
        <v>18.893993889000001</v>
      </c>
      <c r="O203" s="15">
        <v>176.49917363999998</v>
      </c>
      <c r="P203" s="16" t="s">
        <v>14</v>
      </c>
      <c r="Q203" s="39" t="s">
        <v>681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286</v>
      </c>
      <c r="D204" s="17" t="s">
        <v>287</v>
      </c>
      <c r="E204" s="17">
        <v>0</v>
      </c>
      <c r="F204" s="14">
        <v>27.28</v>
      </c>
      <c r="G204" s="14">
        <v>24.62</v>
      </c>
      <c r="H204" s="14">
        <v>21.96</v>
      </c>
      <c r="I204" s="14"/>
      <c r="J204" s="14">
        <v>28.21</v>
      </c>
      <c r="K204" s="14">
        <v>33.520000000000003</v>
      </c>
      <c r="L204" s="14">
        <v>42.13</v>
      </c>
      <c r="M204" s="14"/>
      <c r="N204" s="14">
        <v>38.549824631</v>
      </c>
      <c r="O204" s="33">
        <v>413.76433836000001</v>
      </c>
      <c r="P204" s="17" t="s">
        <v>14</v>
      </c>
      <c r="Q204" s="40" t="s">
        <v>682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683</v>
      </c>
      <c r="D205" s="16" t="s">
        <v>684</v>
      </c>
      <c r="E205" s="16">
        <v>0</v>
      </c>
      <c r="F205" s="15">
        <v>35.86</v>
      </c>
      <c r="G205" s="15">
        <v>31.88</v>
      </c>
      <c r="H205" s="15">
        <v>27.91</v>
      </c>
      <c r="I205" s="14"/>
      <c r="J205" s="15">
        <v>37.28</v>
      </c>
      <c r="K205" s="15">
        <v>45.22</v>
      </c>
      <c r="L205" s="15">
        <v>58.07</v>
      </c>
      <c r="M205" s="15"/>
      <c r="N205" s="15">
        <v>26.479778540000002</v>
      </c>
      <c r="O205" s="15">
        <v>1.2593855094999999</v>
      </c>
      <c r="P205" s="16" t="s">
        <v>14</v>
      </c>
      <c r="Q205" s="39" t="s">
        <v>685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288</v>
      </c>
      <c r="D206" s="17" t="s">
        <v>289</v>
      </c>
      <c r="E206" s="17">
        <v>0</v>
      </c>
      <c r="F206" s="14">
        <v>7.18</v>
      </c>
      <c r="G206" s="14">
        <v>6.54</v>
      </c>
      <c r="H206" s="14">
        <v>5.9</v>
      </c>
      <c r="I206" s="14"/>
      <c r="J206" s="14">
        <v>7.35</v>
      </c>
      <c r="K206" s="14">
        <v>8.6199999999999992</v>
      </c>
      <c r="L206" s="14">
        <v>10.69</v>
      </c>
      <c r="M206" s="14"/>
      <c r="N206" s="14">
        <v>42.907317597000002</v>
      </c>
      <c r="O206" s="33">
        <v>8.0337718182</v>
      </c>
      <c r="P206" s="17" t="s">
        <v>14</v>
      </c>
      <c r="Q206" s="40" t="s">
        <v>686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288</v>
      </c>
      <c r="D207" s="16" t="s">
        <v>290</v>
      </c>
      <c r="E207" s="16">
        <v>0</v>
      </c>
      <c r="F207" s="15">
        <v>37.450000000000003</v>
      </c>
      <c r="G207" s="15">
        <v>33.770000000000003</v>
      </c>
      <c r="H207" s="15">
        <v>30.1</v>
      </c>
      <c r="I207" s="14"/>
      <c r="J207" s="15">
        <v>38.44</v>
      </c>
      <c r="K207" s="15">
        <v>45.78</v>
      </c>
      <c r="L207" s="15">
        <v>57.67</v>
      </c>
      <c r="M207" s="15"/>
      <c r="N207" s="15">
        <v>42.308424731999999</v>
      </c>
      <c r="O207" s="15">
        <v>52.354509227000001</v>
      </c>
      <c r="P207" s="16" t="s">
        <v>14</v>
      </c>
      <c r="Q207" s="39" t="s">
        <v>687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291</v>
      </c>
      <c r="D208" s="17" t="s">
        <v>292</v>
      </c>
      <c r="E208" s="17">
        <v>0</v>
      </c>
      <c r="F208" s="14">
        <v>27.08</v>
      </c>
      <c r="G208" s="14">
        <v>24.01</v>
      </c>
      <c r="H208" s="14">
        <v>20.94</v>
      </c>
      <c r="I208" s="14"/>
      <c r="J208" s="14">
        <v>27.79</v>
      </c>
      <c r="K208" s="14">
        <v>33.92</v>
      </c>
      <c r="L208" s="14">
        <v>43.86</v>
      </c>
      <c r="M208" s="14"/>
      <c r="N208" s="14">
        <v>44.731434319000002</v>
      </c>
      <c r="O208" s="33">
        <v>78.06745931799999</v>
      </c>
      <c r="P208" s="17" t="s">
        <v>14</v>
      </c>
      <c r="Q208" s="40" t="s">
        <v>688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293</v>
      </c>
      <c r="D209" s="16" t="s">
        <v>294</v>
      </c>
      <c r="E209" s="16">
        <v>0</v>
      </c>
      <c r="F209" s="15">
        <v>15.51</v>
      </c>
      <c r="G209" s="15">
        <v>13.48</v>
      </c>
      <c r="H209" s="15">
        <v>11.46</v>
      </c>
      <c r="I209" s="14"/>
      <c r="J209" s="15">
        <v>16.13</v>
      </c>
      <c r="K209" s="15">
        <v>20.170000000000002</v>
      </c>
      <c r="L209" s="15">
        <v>26.72</v>
      </c>
      <c r="M209" s="15"/>
      <c r="N209" s="15">
        <v>26.539622142999999</v>
      </c>
      <c r="O209" s="15">
        <v>38.869828135999995</v>
      </c>
      <c r="P209" s="16" t="s">
        <v>14</v>
      </c>
      <c r="Q209" s="39" t="s">
        <v>689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295</v>
      </c>
      <c r="D210" s="17" t="s">
        <v>296</v>
      </c>
      <c r="E210" s="17">
        <v>2</v>
      </c>
      <c r="F210" s="14">
        <v>4.74</v>
      </c>
      <c r="G210" s="14">
        <v>4.45</v>
      </c>
      <c r="H210" s="14">
        <v>4.16</v>
      </c>
      <c r="I210" s="14"/>
      <c r="J210" s="14">
        <v>4.87</v>
      </c>
      <c r="K210" s="14">
        <v>5.44</v>
      </c>
      <c r="L210" s="14">
        <v>6.38</v>
      </c>
      <c r="M210" s="14"/>
      <c r="N210" s="14">
        <v>44.481142646000002</v>
      </c>
      <c r="O210" s="33">
        <v>2.6722393636000001</v>
      </c>
      <c r="P210" s="17" t="s">
        <v>14</v>
      </c>
      <c r="Q210" s="40" t="s">
        <v>690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463</v>
      </c>
      <c r="D211" s="16" t="s">
        <v>464</v>
      </c>
      <c r="E211" s="16">
        <v>10</v>
      </c>
      <c r="F211" s="15">
        <v>5319.62</v>
      </c>
      <c r="G211" s="15">
        <v>4156.01</v>
      </c>
      <c r="H211" s="15">
        <v>2992.4</v>
      </c>
      <c r="I211" s="14"/>
      <c r="J211" s="15">
        <v>5546.26</v>
      </c>
      <c r="K211" s="15">
        <v>7873.47</v>
      </c>
      <c r="L211" s="15">
        <v>11639.18</v>
      </c>
      <c r="M211" s="15"/>
      <c r="N211" s="15">
        <v>76.870705682999997</v>
      </c>
      <c r="O211" s="15">
        <v>2.5871084923000001</v>
      </c>
      <c r="P211" s="16" t="s">
        <v>17</v>
      </c>
      <c r="Q211" s="39" t="s">
        <v>691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297</v>
      </c>
      <c r="D212" s="17" t="s">
        <v>298</v>
      </c>
      <c r="E212" s="17">
        <v>0</v>
      </c>
      <c r="F212" s="14">
        <v>10.64</v>
      </c>
      <c r="G212" s="14">
        <v>9.1999999999999993</v>
      </c>
      <c r="H212" s="14">
        <v>7.77</v>
      </c>
      <c r="I212" s="14"/>
      <c r="J212" s="14">
        <v>11.17</v>
      </c>
      <c r="K212" s="14">
        <v>14.03</v>
      </c>
      <c r="L212" s="14">
        <v>18.649999999999999</v>
      </c>
      <c r="M212" s="14"/>
      <c r="N212" s="14">
        <v>34.839201275999997</v>
      </c>
      <c r="O212" s="33">
        <v>8.2943813635999994</v>
      </c>
      <c r="P212" s="17" t="s">
        <v>14</v>
      </c>
      <c r="Q212" s="40" t="s">
        <v>692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475</v>
      </c>
      <c r="D213" s="16" t="s">
        <v>476</v>
      </c>
      <c r="E213" s="16">
        <v>0</v>
      </c>
      <c r="F213" s="15">
        <v>9.75</v>
      </c>
      <c r="G213" s="15">
        <v>7.94</v>
      </c>
      <c r="H213" s="15">
        <v>6.13</v>
      </c>
      <c r="I213" s="14"/>
      <c r="J213" s="15">
        <v>10.41</v>
      </c>
      <c r="K213" s="15">
        <v>14.02</v>
      </c>
      <c r="L213" s="15">
        <v>19.87</v>
      </c>
      <c r="M213" s="15"/>
      <c r="N213" s="15">
        <v>37.947559472000002</v>
      </c>
      <c r="O213" s="15">
        <v>2.3006579554999997</v>
      </c>
      <c r="P213" s="16" t="s">
        <v>14</v>
      </c>
      <c r="Q213" s="39" t="s">
        <v>693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299</v>
      </c>
      <c r="D214" s="17" t="s">
        <v>300</v>
      </c>
      <c r="E214" s="17">
        <v>0</v>
      </c>
      <c r="F214" s="14">
        <v>5.63</v>
      </c>
      <c r="G214" s="14">
        <v>4.3600000000000003</v>
      </c>
      <c r="H214" s="14">
        <v>3.09</v>
      </c>
      <c r="I214" s="14"/>
      <c r="J214" s="14">
        <v>6.09</v>
      </c>
      <c r="K214" s="14">
        <v>8.6199999999999992</v>
      </c>
      <c r="L214" s="14">
        <v>12.73</v>
      </c>
      <c r="M214" s="14"/>
      <c r="N214" s="14">
        <v>31.45043137</v>
      </c>
      <c r="O214" s="33">
        <v>107.95857777000001</v>
      </c>
      <c r="P214" s="17" t="s">
        <v>14</v>
      </c>
      <c r="Q214" s="40" t="s">
        <v>694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301</v>
      </c>
      <c r="D215" s="16" t="s">
        <v>302</v>
      </c>
      <c r="E215" s="16">
        <v>0</v>
      </c>
      <c r="F215" s="15">
        <v>7.62</v>
      </c>
      <c r="G215" s="15">
        <v>5.65</v>
      </c>
      <c r="H215" s="15">
        <v>3.69</v>
      </c>
      <c r="I215" s="14"/>
      <c r="J215" s="15">
        <v>8.2100000000000009</v>
      </c>
      <c r="K215" s="15">
        <v>12.13</v>
      </c>
      <c r="L215" s="15">
        <v>18.47</v>
      </c>
      <c r="M215" s="15"/>
      <c r="N215" s="15">
        <v>26.919807126999999</v>
      </c>
      <c r="O215" s="15">
        <v>22.530531136</v>
      </c>
      <c r="P215" s="16" t="s">
        <v>14</v>
      </c>
      <c r="Q215" s="39" t="s">
        <v>695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303</v>
      </c>
      <c r="D216" s="17" t="s">
        <v>304</v>
      </c>
      <c r="E216" s="17">
        <v>0</v>
      </c>
      <c r="F216" s="14">
        <v>13.75</v>
      </c>
      <c r="G216" s="14">
        <v>11.97</v>
      </c>
      <c r="H216" s="14">
        <v>10.199999999999999</v>
      </c>
      <c r="I216" s="14"/>
      <c r="J216" s="14">
        <v>14.12</v>
      </c>
      <c r="K216" s="14">
        <v>17.66</v>
      </c>
      <c r="L216" s="14">
        <v>23.39</v>
      </c>
      <c r="M216" s="14"/>
      <c r="N216" s="14">
        <v>16.585414404000002</v>
      </c>
      <c r="O216" s="33">
        <v>45.205312726999999</v>
      </c>
      <c r="P216" s="17" t="s">
        <v>14</v>
      </c>
      <c r="Q216" s="40" t="s">
        <v>696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305</v>
      </c>
      <c r="D217" s="16" t="s">
        <v>306</v>
      </c>
      <c r="E217" s="16">
        <v>6</v>
      </c>
      <c r="F217" s="15">
        <v>18.670000000000002</v>
      </c>
      <c r="G217" s="15">
        <v>17.04</v>
      </c>
      <c r="H217" s="15">
        <v>15.42</v>
      </c>
      <c r="I217" s="14"/>
      <c r="J217" s="15">
        <v>21.8</v>
      </c>
      <c r="K217" s="15">
        <v>25.04</v>
      </c>
      <c r="L217" s="15">
        <v>30.28</v>
      </c>
      <c r="M217" s="15"/>
      <c r="N217" s="15">
        <v>54.385724248999999</v>
      </c>
      <c r="O217" s="15">
        <v>99.887765408999996</v>
      </c>
      <c r="P217" s="16" t="s">
        <v>17</v>
      </c>
      <c r="Q217" s="39" t="s">
        <v>697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307</v>
      </c>
      <c r="D218" s="17" t="s">
        <v>308</v>
      </c>
      <c r="E218" s="17">
        <v>2</v>
      </c>
      <c r="F218" s="14">
        <v>54.91</v>
      </c>
      <c r="G218" s="14">
        <v>44.34</v>
      </c>
      <c r="H218" s="14">
        <v>33.78</v>
      </c>
      <c r="I218" s="14"/>
      <c r="J218" s="14">
        <v>57.79</v>
      </c>
      <c r="K218" s="14">
        <v>78.91</v>
      </c>
      <c r="L218" s="14">
        <v>113.1</v>
      </c>
      <c r="M218" s="14"/>
      <c r="N218" s="14">
        <v>50.161591674999997</v>
      </c>
      <c r="O218" s="33">
        <v>7.3094557555000002</v>
      </c>
      <c r="P218" s="17" t="s">
        <v>14</v>
      </c>
      <c r="Q218" s="40" t="s">
        <v>698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397</v>
      </c>
      <c r="D219" s="16" t="s">
        <v>309</v>
      </c>
      <c r="E219" s="16">
        <v>0</v>
      </c>
      <c r="F219" s="15">
        <v>8.5399999999999991</v>
      </c>
      <c r="G219" s="15">
        <v>6.86</v>
      </c>
      <c r="H219" s="15">
        <v>5.19</v>
      </c>
      <c r="I219" s="14"/>
      <c r="J219" s="15">
        <v>9.06</v>
      </c>
      <c r="K219" s="15">
        <v>12.4</v>
      </c>
      <c r="L219" s="15">
        <v>17.82</v>
      </c>
      <c r="M219" s="15"/>
      <c r="N219" s="15">
        <v>34.046335855999999</v>
      </c>
      <c r="O219" s="15">
        <v>28.69510464</v>
      </c>
      <c r="P219" s="16" t="s">
        <v>14</v>
      </c>
      <c r="Q219" s="39" t="s">
        <v>699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310</v>
      </c>
      <c r="D220" s="17" t="s">
        <v>311</v>
      </c>
      <c r="E220" s="17">
        <v>4</v>
      </c>
      <c r="F220" s="14">
        <v>42.1</v>
      </c>
      <c r="G220" s="14">
        <v>36.08</v>
      </c>
      <c r="H220" s="14">
        <v>30.06</v>
      </c>
      <c r="I220" s="14"/>
      <c r="J220" s="14">
        <v>59.64</v>
      </c>
      <c r="K220" s="14">
        <v>71.67</v>
      </c>
      <c r="L220" s="14">
        <v>91.14</v>
      </c>
      <c r="M220" s="14"/>
      <c r="N220" s="14">
        <v>52.563798222999999</v>
      </c>
      <c r="O220" s="33">
        <v>253.41437218000002</v>
      </c>
      <c r="P220" s="17" t="s">
        <v>17</v>
      </c>
      <c r="Q220" s="40" t="s">
        <v>700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452</v>
      </c>
      <c r="D221" s="16" t="s">
        <v>453</v>
      </c>
      <c r="E221" s="16">
        <v>3</v>
      </c>
      <c r="F221" s="15">
        <v>3.56</v>
      </c>
      <c r="G221" s="15">
        <v>3.1</v>
      </c>
      <c r="H221" s="15">
        <v>2.64</v>
      </c>
      <c r="I221" s="14"/>
      <c r="J221" s="15">
        <v>3.74</v>
      </c>
      <c r="K221" s="15">
        <v>4.6500000000000004</v>
      </c>
      <c r="L221" s="15">
        <v>6.13</v>
      </c>
      <c r="M221" s="15"/>
      <c r="N221" s="15">
        <v>51.735625360999997</v>
      </c>
      <c r="O221" s="15">
        <v>1.3161179090999999</v>
      </c>
      <c r="P221" s="16" t="s">
        <v>14</v>
      </c>
      <c r="Q221" s="39" t="s">
        <v>701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312</v>
      </c>
      <c r="D222" s="17" t="s">
        <v>454</v>
      </c>
      <c r="E222" s="17">
        <v>1</v>
      </c>
      <c r="F222" s="14">
        <v>12.88</v>
      </c>
      <c r="G222" s="14">
        <v>12.24</v>
      </c>
      <c r="H222" s="14">
        <v>11.61</v>
      </c>
      <c r="I222" s="14"/>
      <c r="J222" s="14">
        <v>13.32</v>
      </c>
      <c r="K222" s="14">
        <v>14.58</v>
      </c>
      <c r="L222" s="14">
        <v>16.63</v>
      </c>
      <c r="M222" s="14"/>
      <c r="N222" s="14">
        <v>42.217837643000003</v>
      </c>
      <c r="O222" s="33">
        <v>1.2913467726999999</v>
      </c>
      <c r="P222" s="17" t="s">
        <v>14</v>
      </c>
      <c r="Q222" s="40" t="s">
        <v>702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312</v>
      </c>
      <c r="D223" s="16" t="s">
        <v>313</v>
      </c>
      <c r="E223" s="16">
        <v>1</v>
      </c>
      <c r="F223" s="15">
        <v>13</v>
      </c>
      <c r="G223" s="15">
        <v>12.31</v>
      </c>
      <c r="H223" s="15">
        <v>11.62</v>
      </c>
      <c r="I223" s="14"/>
      <c r="J223" s="15">
        <v>13.41</v>
      </c>
      <c r="K223" s="15">
        <v>14.78</v>
      </c>
      <c r="L223" s="15">
        <v>16.989999999999998</v>
      </c>
      <c r="M223" s="15"/>
      <c r="N223" s="15">
        <v>43.264562320000003</v>
      </c>
      <c r="O223" s="15">
        <v>2.2901050454999998</v>
      </c>
      <c r="P223" s="16" t="s">
        <v>14</v>
      </c>
      <c r="Q223" s="39" t="s">
        <v>703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312</v>
      </c>
      <c r="D224" s="17" t="s">
        <v>314</v>
      </c>
      <c r="E224" s="17">
        <v>1</v>
      </c>
      <c r="F224" s="14">
        <v>38.770000000000003</v>
      </c>
      <c r="G224" s="14">
        <v>36.729999999999997</v>
      </c>
      <c r="H224" s="14">
        <v>34.69</v>
      </c>
      <c r="I224" s="14"/>
      <c r="J224" s="14">
        <v>39.79</v>
      </c>
      <c r="K224" s="14">
        <v>43.86</v>
      </c>
      <c r="L224" s="14">
        <v>50.46</v>
      </c>
      <c r="M224" s="14"/>
      <c r="N224" s="14">
        <v>42.486412453</v>
      </c>
      <c r="O224" s="33">
        <v>59.460007454999996</v>
      </c>
      <c r="P224" s="17" t="s">
        <v>14</v>
      </c>
      <c r="Q224" s="40" t="s">
        <v>704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315</v>
      </c>
      <c r="D225" s="16" t="s">
        <v>316</v>
      </c>
      <c r="E225" s="16">
        <v>9</v>
      </c>
      <c r="F225" s="15">
        <v>273.55</v>
      </c>
      <c r="G225" s="15">
        <v>249.75</v>
      </c>
      <c r="H225" s="15">
        <v>225.95</v>
      </c>
      <c r="I225" s="14"/>
      <c r="J225" s="15">
        <v>282.95999999999998</v>
      </c>
      <c r="K225" s="15">
        <v>330.55</v>
      </c>
      <c r="L225" s="15">
        <v>407.56</v>
      </c>
      <c r="M225" s="15"/>
      <c r="N225" s="15">
        <v>61.224386885000001</v>
      </c>
      <c r="O225" s="15">
        <v>21.517460119999999</v>
      </c>
      <c r="P225" s="16" t="s">
        <v>17</v>
      </c>
      <c r="Q225" s="39" t="s">
        <v>705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706</v>
      </c>
      <c r="D226" s="17" t="s">
        <v>707</v>
      </c>
      <c r="E226" s="17">
        <v>6</v>
      </c>
      <c r="F226" s="14">
        <v>4.24</v>
      </c>
      <c r="G226" s="14">
        <v>3.62</v>
      </c>
      <c r="H226" s="14">
        <v>3</v>
      </c>
      <c r="I226" s="14"/>
      <c r="J226" s="14">
        <v>6.06</v>
      </c>
      <c r="K226" s="14">
        <v>7.29</v>
      </c>
      <c r="L226" s="14">
        <v>9.3000000000000007</v>
      </c>
      <c r="M226" s="14"/>
      <c r="N226" s="14">
        <v>57.856419021000001</v>
      </c>
      <c r="O226" s="33">
        <v>1.9850716364000001</v>
      </c>
      <c r="P226" s="17" t="s">
        <v>17</v>
      </c>
      <c r="Q226" s="40" t="s">
        <v>708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317</v>
      </c>
      <c r="D227" s="16" t="s">
        <v>318</v>
      </c>
      <c r="E227" s="16">
        <v>1</v>
      </c>
      <c r="F227" s="15">
        <v>30.79</v>
      </c>
      <c r="G227" s="15">
        <v>26.48</v>
      </c>
      <c r="H227" s="15">
        <v>22.17</v>
      </c>
      <c r="I227" s="14"/>
      <c r="J227" s="15">
        <v>32.1</v>
      </c>
      <c r="K227" s="15">
        <v>40.71</v>
      </c>
      <c r="L227" s="15">
        <v>54.65</v>
      </c>
      <c r="M227" s="15"/>
      <c r="N227" s="15">
        <v>46.526189639000002</v>
      </c>
      <c r="O227" s="15">
        <v>5.5788163181999995</v>
      </c>
      <c r="P227" s="16" t="s">
        <v>14</v>
      </c>
      <c r="Q227" s="39" t="s">
        <v>709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319</v>
      </c>
      <c r="D228" s="17" t="s">
        <v>320</v>
      </c>
      <c r="E228" s="17">
        <v>0</v>
      </c>
      <c r="F228" s="14">
        <v>32.86</v>
      </c>
      <c r="G228" s="14">
        <v>30.15</v>
      </c>
      <c r="H228" s="14">
        <v>27.44</v>
      </c>
      <c r="I228" s="14"/>
      <c r="J228" s="14">
        <v>33.72</v>
      </c>
      <c r="K228" s="14">
        <v>39.130000000000003</v>
      </c>
      <c r="L228" s="14">
        <v>47.89</v>
      </c>
      <c r="M228" s="14"/>
      <c r="N228" s="14">
        <v>39.381133161000001</v>
      </c>
      <c r="O228" s="33">
        <v>166.57353849999998</v>
      </c>
      <c r="P228" s="17" t="s">
        <v>14</v>
      </c>
      <c r="Q228" s="40" t="s">
        <v>710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321</v>
      </c>
      <c r="D229" s="16" t="s">
        <v>322</v>
      </c>
      <c r="E229" s="16">
        <v>7</v>
      </c>
      <c r="F229" s="15">
        <v>32.729999999999997</v>
      </c>
      <c r="G229" s="15">
        <v>29.91</v>
      </c>
      <c r="H229" s="15">
        <v>27.09</v>
      </c>
      <c r="I229" s="14"/>
      <c r="J229" s="15">
        <v>36.049999999999997</v>
      </c>
      <c r="K229" s="15">
        <v>41.68</v>
      </c>
      <c r="L229" s="15">
        <v>50.8</v>
      </c>
      <c r="M229" s="15"/>
      <c r="N229" s="15">
        <v>54.331320228999999</v>
      </c>
      <c r="O229" s="15">
        <v>88.282304590999999</v>
      </c>
      <c r="P229" s="16" t="s">
        <v>17</v>
      </c>
      <c r="Q229" s="39" t="s">
        <v>711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323</v>
      </c>
      <c r="D230" s="17" t="s">
        <v>324</v>
      </c>
      <c r="E230" s="17">
        <v>0</v>
      </c>
      <c r="F230" s="14">
        <v>62.88</v>
      </c>
      <c r="G230" s="14">
        <v>57.66</v>
      </c>
      <c r="H230" s="14">
        <v>52.44</v>
      </c>
      <c r="I230" s="14"/>
      <c r="J230" s="14">
        <v>64.12</v>
      </c>
      <c r="K230" s="14">
        <v>74.55</v>
      </c>
      <c r="L230" s="14">
        <v>91.44</v>
      </c>
      <c r="M230" s="14"/>
      <c r="N230" s="14">
        <v>44.292383528999999</v>
      </c>
      <c r="O230" s="33">
        <v>57.997288619999999</v>
      </c>
      <c r="P230" s="17" t="s">
        <v>14</v>
      </c>
      <c r="Q230" s="40" t="s">
        <v>712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437</v>
      </c>
      <c r="D231" s="16" t="s">
        <v>438</v>
      </c>
      <c r="E231" s="16">
        <v>10</v>
      </c>
      <c r="F231" s="15">
        <v>184.75</v>
      </c>
      <c r="G231" s="15">
        <v>168.18</v>
      </c>
      <c r="H231" s="15">
        <v>151.62</v>
      </c>
      <c r="I231" s="14"/>
      <c r="J231" s="15">
        <v>189.2</v>
      </c>
      <c r="K231" s="15">
        <v>222.32</v>
      </c>
      <c r="L231" s="15">
        <v>275.93</v>
      </c>
      <c r="M231" s="15"/>
      <c r="N231" s="15">
        <v>67.453752824000006</v>
      </c>
      <c r="O231" s="15">
        <v>4.7317079891000002</v>
      </c>
      <c r="P231" s="16" t="s">
        <v>17</v>
      </c>
      <c r="Q231" s="39" t="s">
        <v>713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325</v>
      </c>
      <c r="D232" s="17" t="s">
        <v>326</v>
      </c>
      <c r="E232" s="17">
        <v>0</v>
      </c>
      <c r="F232" s="14">
        <v>21.33</v>
      </c>
      <c r="G232" s="14">
        <v>19.16</v>
      </c>
      <c r="H232" s="14">
        <v>16.989999999999998</v>
      </c>
      <c r="I232" s="14"/>
      <c r="J232" s="14">
        <v>22.12</v>
      </c>
      <c r="K232" s="14">
        <v>26.45</v>
      </c>
      <c r="L232" s="14">
        <v>33.450000000000003</v>
      </c>
      <c r="M232" s="14"/>
      <c r="N232" s="14">
        <v>30.508207622</v>
      </c>
      <c r="O232" s="33">
        <v>118.3418535</v>
      </c>
      <c r="P232" s="17" t="s">
        <v>14</v>
      </c>
      <c r="Q232" s="40" t="s">
        <v>714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327</v>
      </c>
      <c r="D233" s="16" t="s">
        <v>328</v>
      </c>
      <c r="E233" s="16">
        <v>0</v>
      </c>
      <c r="F233" s="15">
        <v>27.93</v>
      </c>
      <c r="G233" s="15">
        <v>24.39</v>
      </c>
      <c r="H233" s="15">
        <v>20.86</v>
      </c>
      <c r="I233" s="14"/>
      <c r="J233" s="15">
        <v>29.04</v>
      </c>
      <c r="K233" s="15">
        <v>36.1</v>
      </c>
      <c r="L233" s="15">
        <v>47.54</v>
      </c>
      <c r="M233" s="15"/>
      <c r="N233" s="15">
        <v>29.691564539000002</v>
      </c>
      <c r="O233" s="15">
        <v>369.14753058999997</v>
      </c>
      <c r="P233" s="16" t="s">
        <v>14</v>
      </c>
      <c r="Q233" s="39" t="s">
        <v>715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329</v>
      </c>
      <c r="D234" s="17" t="s">
        <v>330</v>
      </c>
      <c r="E234" s="17">
        <v>1</v>
      </c>
      <c r="F234" s="14">
        <v>14.85</v>
      </c>
      <c r="G234" s="14">
        <v>13.69</v>
      </c>
      <c r="H234" s="14">
        <v>12.54</v>
      </c>
      <c r="I234" s="14"/>
      <c r="J234" s="14">
        <v>15.75</v>
      </c>
      <c r="K234" s="14">
        <v>18.05</v>
      </c>
      <c r="L234" s="14">
        <v>21.78</v>
      </c>
      <c r="M234" s="14"/>
      <c r="N234" s="14">
        <v>44.099073038</v>
      </c>
      <c r="O234" s="33">
        <v>11.431844226999999</v>
      </c>
      <c r="P234" s="17" t="s">
        <v>14</v>
      </c>
      <c r="Q234" s="40" t="s">
        <v>716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477</v>
      </c>
      <c r="D235" s="16" t="s">
        <v>478</v>
      </c>
      <c r="E235" s="16">
        <v>0</v>
      </c>
      <c r="F235" s="15">
        <v>3.95</v>
      </c>
      <c r="G235" s="15">
        <v>2.77</v>
      </c>
      <c r="H235" s="15">
        <v>1.6</v>
      </c>
      <c r="I235" s="14"/>
      <c r="J235" s="15">
        <v>4.2</v>
      </c>
      <c r="K235" s="15">
        <v>6.54</v>
      </c>
      <c r="L235" s="15">
        <v>10.33</v>
      </c>
      <c r="M235" s="15"/>
      <c r="N235" s="15">
        <v>34.227600510000002</v>
      </c>
      <c r="O235" s="15">
        <v>1.4639781817999999</v>
      </c>
      <c r="P235" s="16" t="s">
        <v>14</v>
      </c>
      <c r="Q235" s="39" t="s">
        <v>717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331</v>
      </c>
      <c r="D236" s="17" t="s">
        <v>332</v>
      </c>
      <c r="E236" s="17">
        <v>7</v>
      </c>
      <c r="F236" s="14">
        <v>13.3</v>
      </c>
      <c r="G236" s="14">
        <v>11.61</v>
      </c>
      <c r="H236" s="14">
        <v>9.93</v>
      </c>
      <c r="I236" s="14"/>
      <c r="J236" s="14">
        <v>16.03</v>
      </c>
      <c r="K236" s="14">
        <v>19.39</v>
      </c>
      <c r="L236" s="14">
        <v>24.83</v>
      </c>
      <c r="M236" s="14"/>
      <c r="N236" s="14">
        <v>50.290493841999997</v>
      </c>
      <c r="O236" s="33">
        <v>10.845631727000001</v>
      </c>
      <c r="P236" s="17" t="s">
        <v>17</v>
      </c>
      <c r="Q236" s="40" t="s">
        <v>718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719</v>
      </c>
      <c r="D237" s="16" t="s">
        <v>720</v>
      </c>
      <c r="E237" s="16">
        <v>1</v>
      </c>
      <c r="F237" s="15">
        <v>90.46</v>
      </c>
      <c r="G237" s="15">
        <v>85.14</v>
      </c>
      <c r="H237" s="15">
        <v>79.83</v>
      </c>
      <c r="I237" s="14"/>
      <c r="J237" s="15">
        <v>93.3</v>
      </c>
      <c r="K237" s="15">
        <v>103.92</v>
      </c>
      <c r="L237" s="15">
        <v>121.11</v>
      </c>
      <c r="M237" s="15"/>
      <c r="N237" s="15">
        <v>49.224847613000001</v>
      </c>
      <c r="O237" s="15">
        <v>1.0271135205000002</v>
      </c>
      <c r="P237" s="16" t="s">
        <v>14</v>
      </c>
      <c r="Q237" s="39" t="s">
        <v>721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333</v>
      </c>
      <c r="D238" s="17" t="s">
        <v>334</v>
      </c>
      <c r="E238" s="17">
        <v>5</v>
      </c>
      <c r="F238" s="14">
        <v>24.05</v>
      </c>
      <c r="G238" s="14">
        <v>21.79</v>
      </c>
      <c r="H238" s="14">
        <v>19.53</v>
      </c>
      <c r="I238" s="14"/>
      <c r="J238" s="14">
        <v>24.88</v>
      </c>
      <c r="K238" s="14">
        <v>29.39</v>
      </c>
      <c r="L238" s="14">
        <v>36.69</v>
      </c>
      <c r="M238" s="14"/>
      <c r="N238" s="14">
        <v>27.284342955</v>
      </c>
      <c r="O238" s="33">
        <v>182.74932555000001</v>
      </c>
      <c r="P238" s="17" t="s">
        <v>14</v>
      </c>
      <c r="Q238" s="40" t="s">
        <v>722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335</v>
      </c>
      <c r="D239" s="16" t="s">
        <v>336</v>
      </c>
      <c r="E239" s="16">
        <v>3</v>
      </c>
      <c r="F239" s="15">
        <v>5.81</v>
      </c>
      <c r="G239" s="15">
        <v>4.9800000000000004</v>
      </c>
      <c r="H239" s="15">
        <v>4.16</v>
      </c>
      <c r="I239" s="14"/>
      <c r="J239" s="15">
        <v>6.02</v>
      </c>
      <c r="K239" s="15">
        <v>7.66</v>
      </c>
      <c r="L239" s="15">
        <v>10.32</v>
      </c>
      <c r="M239" s="15"/>
      <c r="N239" s="15">
        <v>24.508759956999999</v>
      </c>
      <c r="O239" s="15">
        <v>3.6244918182000001</v>
      </c>
      <c r="P239" s="16" t="s">
        <v>14</v>
      </c>
      <c r="Q239" s="39" t="s">
        <v>723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337</v>
      </c>
      <c r="D240" s="17" t="s">
        <v>338</v>
      </c>
      <c r="E240" s="17">
        <v>0</v>
      </c>
      <c r="F240" s="14">
        <v>59.6</v>
      </c>
      <c r="G240" s="14">
        <v>54.9</v>
      </c>
      <c r="H240" s="14">
        <v>50.21</v>
      </c>
      <c r="I240" s="14"/>
      <c r="J240" s="14">
        <v>60.84</v>
      </c>
      <c r="K240" s="14">
        <v>70.22</v>
      </c>
      <c r="L240" s="14">
        <v>85.4</v>
      </c>
      <c r="M240" s="14"/>
      <c r="N240" s="14">
        <v>41.503022432000002</v>
      </c>
      <c r="O240" s="33">
        <v>11.77701909</v>
      </c>
      <c r="P240" s="17" t="s">
        <v>14</v>
      </c>
      <c r="Q240" s="40" t="s">
        <v>724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339</v>
      </c>
      <c r="D241" s="16" t="s">
        <v>372</v>
      </c>
      <c r="E241" s="16">
        <v>3</v>
      </c>
      <c r="F241" s="15">
        <v>8.58</v>
      </c>
      <c r="G241" s="15">
        <v>7.01</v>
      </c>
      <c r="H241" s="15">
        <v>5.45</v>
      </c>
      <c r="I241" s="14"/>
      <c r="J241" s="15">
        <v>9.25</v>
      </c>
      <c r="K241" s="15">
        <v>12.37</v>
      </c>
      <c r="L241" s="15">
        <v>17.420000000000002</v>
      </c>
      <c r="M241" s="15"/>
      <c r="N241" s="15">
        <v>33.218567092000001</v>
      </c>
      <c r="O241" s="15">
        <v>7.0776226817999994</v>
      </c>
      <c r="P241" s="16" t="s">
        <v>14</v>
      </c>
      <c r="Q241" s="39" t="s">
        <v>725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339</v>
      </c>
      <c r="D242" s="17" t="s">
        <v>340</v>
      </c>
      <c r="E242" s="17">
        <v>3</v>
      </c>
      <c r="F242" s="14">
        <v>9.4499999999999993</v>
      </c>
      <c r="G242" s="14">
        <v>7.52</v>
      </c>
      <c r="H242" s="14">
        <v>5.59</v>
      </c>
      <c r="I242" s="14"/>
      <c r="J242" s="14">
        <v>10.32</v>
      </c>
      <c r="K242" s="14">
        <v>14.17</v>
      </c>
      <c r="L242" s="14">
        <v>20.41</v>
      </c>
      <c r="M242" s="14"/>
      <c r="N242" s="14">
        <v>31.534966798999999</v>
      </c>
      <c r="O242" s="33">
        <v>183.76797986</v>
      </c>
      <c r="P242" s="17" t="s">
        <v>14</v>
      </c>
      <c r="Q242" s="40" t="s">
        <v>726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341</v>
      </c>
      <c r="D243" s="16" t="s">
        <v>342</v>
      </c>
      <c r="E243" s="16">
        <v>4</v>
      </c>
      <c r="F243" s="15">
        <v>79.260000000000005</v>
      </c>
      <c r="G243" s="15">
        <v>73.83</v>
      </c>
      <c r="H243" s="15">
        <v>68.400000000000006</v>
      </c>
      <c r="I243" s="14"/>
      <c r="J243" s="15">
        <v>81.34</v>
      </c>
      <c r="K243" s="15">
        <v>92.19</v>
      </c>
      <c r="L243" s="15">
        <v>109.75</v>
      </c>
      <c r="M243" s="15"/>
      <c r="N243" s="15">
        <v>45.120813800000001</v>
      </c>
      <c r="O243" s="15">
        <v>1331.953364</v>
      </c>
      <c r="P243" s="16" t="s">
        <v>14</v>
      </c>
      <c r="Q243" s="39" t="s">
        <v>727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343</v>
      </c>
      <c r="D244" s="17" t="s">
        <v>344</v>
      </c>
      <c r="E244" s="17">
        <v>3</v>
      </c>
      <c r="F244" s="14">
        <v>17.25</v>
      </c>
      <c r="G244" s="14">
        <v>15.22</v>
      </c>
      <c r="H244" s="14">
        <v>13.2</v>
      </c>
      <c r="I244" s="14"/>
      <c r="J244" s="14">
        <v>17.72</v>
      </c>
      <c r="K244" s="14">
        <v>21.76</v>
      </c>
      <c r="L244" s="14">
        <v>28.31</v>
      </c>
      <c r="M244" s="14"/>
      <c r="N244" s="14">
        <v>45.282564721</v>
      </c>
      <c r="O244" s="33">
        <v>7.7554605909000003</v>
      </c>
      <c r="P244" s="17" t="s">
        <v>14</v>
      </c>
      <c r="Q244" s="40" t="s">
        <v>728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345</v>
      </c>
      <c r="D245" s="16" t="s">
        <v>346</v>
      </c>
      <c r="E245" s="16">
        <v>0</v>
      </c>
      <c r="F245" s="15">
        <v>2.71</v>
      </c>
      <c r="G245" s="15">
        <v>2.02</v>
      </c>
      <c r="H245" s="15">
        <v>1.34</v>
      </c>
      <c r="I245" s="14"/>
      <c r="J245" s="15">
        <v>2.91</v>
      </c>
      <c r="K245" s="15">
        <v>4.2699999999999996</v>
      </c>
      <c r="L245" s="15">
        <v>6.48</v>
      </c>
      <c r="M245" s="15"/>
      <c r="N245" s="15">
        <v>28.780580911000001</v>
      </c>
      <c r="O245" s="15">
        <v>38.032640364000002</v>
      </c>
      <c r="P245" s="16" t="s">
        <v>14</v>
      </c>
      <c r="Q245" s="39" t="s">
        <v>729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347</v>
      </c>
      <c r="D246" s="17" t="s">
        <v>348</v>
      </c>
      <c r="E246" s="17">
        <v>6</v>
      </c>
      <c r="F246" s="14">
        <v>28.04</v>
      </c>
      <c r="G246" s="14">
        <v>25.99</v>
      </c>
      <c r="H246" s="14">
        <v>23.94</v>
      </c>
      <c r="I246" s="14"/>
      <c r="J246" s="14">
        <v>29.05</v>
      </c>
      <c r="K246" s="14">
        <v>33.14</v>
      </c>
      <c r="L246" s="14">
        <v>39.76</v>
      </c>
      <c r="M246" s="14"/>
      <c r="N246" s="14">
        <v>30.465661522000001</v>
      </c>
      <c r="O246" s="33">
        <v>268.60498114000001</v>
      </c>
      <c r="P246" s="17" t="s">
        <v>14</v>
      </c>
      <c r="Q246" s="40" t="s">
        <v>730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731</v>
      </c>
      <c r="D247" s="16" t="s">
        <v>732</v>
      </c>
      <c r="E247" s="16">
        <v>7</v>
      </c>
      <c r="F247" s="15">
        <v>83.06</v>
      </c>
      <c r="G247" s="15">
        <v>79.900000000000006</v>
      </c>
      <c r="H247" s="15">
        <v>76.739999999999995</v>
      </c>
      <c r="I247" s="14"/>
      <c r="J247" s="15">
        <v>85.83</v>
      </c>
      <c r="K247" s="15">
        <v>92.14</v>
      </c>
      <c r="L247" s="15">
        <v>102.35</v>
      </c>
      <c r="M247" s="15"/>
      <c r="N247" s="15">
        <v>62.143996430000001</v>
      </c>
      <c r="O247" s="15">
        <v>1.1670674455000001</v>
      </c>
      <c r="P247" s="16" t="s">
        <v>17</v>
      </c>
      <c r="Q247" s="39" t="s">
        <v>733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349</v>
      </c>
      <c r="D248" s="17" t="s">
        <v>350</v>
      </c>
      <c r="E248" s="17">
        <v>9</v>
      </c>
      <c r="F248" s="14">
        <v>13.2</v>
      </c>
      <c r="G248" s="14">
        <v>12.03</v>
      </c>
      <c r="H248" s="14">
        <v>10.86</v>
      </c>
      <c r="I248" s="14"/>
      <c r="J248" s="14">
        <v>15.78</v>
      </c>
      <c r="K248" s="14">
        <v>18.11</v>
      </c>
      <c r="L248" s="14">
        <v>21.89</v>
      </c>
      <c r="M248" s="14"/>
      <c r="N248" s="14">
        <v>55.366775365999999</v>
      </c>
      <c r="O248" s="33">
        <v>9.7078183635999995</v>
      </c>
      <c r="P248" s="17" t="s">
        <v>17</v>
      </c>
      <c r="Q248" s="40" t="s">
        <v>734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735</v>
      </c>
      <c r="D249" s="16" t="s">
        <v>736</v>
      </c>
      <c r="E249" s="16">
        <v>0</v>
      </c>
      <c r="F249" s="15">
        <v>3.17</v>
      </c>
      <c r="G249" s="15">
        <v>2.86</v>
      </c>
      <c r="H249" s="15">
        <v>2.5499999999999998</v>
      </c>
      <c r="I249" s="14"/>
      <c r="J249" s="15">
        <v>3.32</v>
      </c>
      <c r="K249" s="15">
        <v>3.93</v>
      </c>
      <c r="L249" s="15">
        <v>4.92</v>
      </c>
      <c r="M249" s="15"/>
      <c r="N249" s="15">
        <v>31.803158572000001</v>
      </c>
      <c r="O249" s="15">
        <v>1.1712527726999999</v>
      </c>
      <c r="P249" s="16" t="s">
        <v>14</v>
      </c>
      <c r="Q249" s="39" t="s">
        <v>737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351</v>
      </c>
      <c r="D250" s="17" t="s">
        <v>352</v>
      </c>
      <c r="E250" s="17">
        <v>0</v>
      </c>
      <c r="F250" s="14">
        <v>20.56</v>
      </c>
      <c r="G250" s="14">
        <v>16.66</v>
      </c>
      <c r="H250" s="14">
        <v>12.76</v>
      </c>
      <c r="I250" s="14"/>
      <c r="J250" s="14">
        <v>21.61</v>
      </c>
      <c r="K250" s="14">
        <v>29.4</v>
      </c>
      <c r="L250" s="14">
        <v>42.02</v>
      </c>
      <c r="M250" s="14"/>
      <c r="N250" s="14">
        <v>35.793281129999997</v>
      </c>
      <c r="O250" s="33">
        <v>64.375674908999997</v>
      </c>
      <c r="P250" s="17" t="s">
        <v>14</v>
      </c>
      <c r="Q250" s="40" t="s">
        <v>738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739</v>
      </c>
      <c r="D251" s="16" t="s">
        <v>740</v>
      </c>
      <c r="E251" s="16">
        <v>0</v>
      </c>
      <c r="F251" s="15">
        <v>1.21</v>
      </c>
      <c r="G251" s="15">
        <v>0.98</v>
      </c>
      <c r="H251" s="15">
        <v>0.76</v>
      </c>
      <c r="I251" s="14"/>
      <c r="J251" s="15">
        <v>1.31</v>
      </c>
      <c r="K251" s="15">
        <v>1.75</v>
      </c>
      <c r="L251" s="15">
        <v>2.4700000000000002</v>
      </c>
      <c r="M251" s="15"/>
      <c r="N251" s="15">
        <v>41.695234749999997</v>
      </c>
      <c r="O251" s="15">
        <v>1.9323462273000001</v>
      </c>
      <c r="P251" s="16" t="s">
        <v>14</v>
      </c>
      <c r="Q251" s="39" t="s">
        <v>741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353</v>
      </c>
      <c r="D252" s="17" t="s">
        <v>354</v>
      </c>
      <c r="E252" s="17">
        <v>0</v>
      </c>
      <c r="F252" s="14">
        <v>14.32</v>
      </c>
      <c r="G252" s="14">
        <v>12.64</v>
      </c>
      <c r="H252" s="14">
        <v>10.96</v>
      </c>
      <c r="I252" s="14"/>
      <c r="J252" s="14">
        <v>14.88</v>
      </c>
      <c r="K252" s="14">
        <v>18.23</v>
      </c>
      <c r="L252" s="14">
        <v>23.66</v>
      </c>
      <c r="M252" s="14"/>
      <c r="N252" s="14">
        <v>34.469165658999998</v>
      </c>
      <c r="O252" s="33">
        <v>15.561988272000001</v>
      </c>
      <c r="P252" s="17" t="s">
        <v>14</v>
      </c>
      <c r="Q252" s="40" t="s">
        <v>742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355</v>
      </c>
      <c r="D253" s="16" t="s">
        <v>356</v>
      </c>
      <c r="E253" s="16">
        <v>6</v>
      </c>
      <c r="F253" s="15">
        <v>42.6</v>
      </c>
      <c r="G253" s="15">
        <v>38.54</v>
      </c>
      <c r="H253" s="15">
        <v>34.49</v>
      </c>
      <c r="I253" s="14"/>
      <c r="J253" s="15">
        <v>54.41</v>
      </c>
      <c r="K253" s="15">
        <v>62.51</v>
      </c>
      <c r="L253" s="15">
        <v>75.64</v>
      </c>
      <c r="M253" s="15"/>
      <c r="N253" s="15">
        <v>57.597421982999997</v>
      </c>
      <c r="O253" s="15">
        <v>331.16726813999998</v>
      </c>
      <c r="P253" s="16" t="s">
        <v>17</v>
      </c>
      <c r="Q253" s="39" t="s">
        <v>743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455</v>
      </c>
      <c r="D254" s="17" t="s">
        <v>456</v>
      </c>
      <c r="E254" s="17">
        <v>10</v>
      </c>
      <c r="F254" s="14">
        <v>3517.31</v>
      </c>
      <c r="G254" s="14">
        <v>2738.4</v>
      </c>
      <c r="H254" s="14">
        <v>1959.5</v>
      </c>
      <c r="I254" s="14"/>
      <c r="J254" s="14">
        <v>3758</v>
      </c>
      <c r="K254" s="14">
        <v>5315.8</v>
      </c>
      <c r="L254" s="14">
        <v>7836.51</v>
      </c>
      <c r="M254" s="14"/>
      <c r="N254" s="14">
        <v>76.530294699999999</v>
      </c>
      <c r="O254" s="33">
        <v>3.6693650427</v>
      </c>
      <c r="P254" s="17" t="s">
        <v>17</v>
      </c>
      <c r="Q254" s="40" t="s">
        <v>744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357</v>
      </c>
      <c r="D255" s="16" t="s">
        <v>358</v>
      </c>
      <c r="E255" s="16">
        <v>0</v>
      </c>
      <c r="F255" s="15">
        <v>7.45</v>
      </c>
      <c r="G255" s="15">
        <v>6.79</v>
      </c>
      <c r="H255" s="15">
        <v>6.13</v>
      </c>
      <c r="I255" s="14"/>
      <c r="J255" s="15">
        <v>7.66</v>
      </c>
      <c r="K255" s="15">
        <v>8.9700000000000006</v>
      </c>
      <c r="L255" s="15">
        <v>11.09</v>
      </c>
      <c r="M255" s="15"/>
      <c r="N255" s="15">
        <v>36.601067417000003</v>
      </c>
      <c r="O255" s="15">
        <v>2.9606870909</v>
      </c>
      <c r="P255" s="16" t="s">
        <v>14</v>
      </c>
      <c r="Q255" s="39" t="s">
        <v>745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359</v>
      </c>
      <c r="D256" s="17" t="s">
        <v>360</v>
      </c>
      <c r="E256" s="17">
        <v>0</v>
      </c>
      <c r="F256" s="14" t="s">
        <v>32</v>
      </c>
      <c r="G256" s="14" t="s">
        <v>32</v>
      </c>
      <c r="H256" s="14" t="s">
        <v>32</v>
      </c>
      <c r="I256" s="14"/>
      <c r="J256" s="14" t="s">
        <v>32</v>
      </c>
      <c r="K256" s="14" t="s">
        <v>32</v>
      </c>
      <c r="L256" s="14" t="s">
        <v>32</v>
      </c>
      <c r="M256" s="14"/>
      <c r="N256" s="14" t="s">
        <v>32</v>
      </c>
      <c r="O256" s="33" t="s">
        <v>32</v>
      </c>
      <c r="P256" s="17" t="s">
        <v>32</v>
      </c>
      <c r="Q256" s="40" t="s">
        <v>33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361</v>
      </c>
      <c r="D257" s="16" t="s">
        <v>362</v>
      </c>
      <c r="E257" s="16">
        <v>0</v>
      </c>
      <c r="F257" s="15">
        <v>8.36</v>
      </c>
      <c r="G257" s="15">
        <v>6.53</v>
      </c>
      <c r="H257" s="15">
        <v>4.7</v>
      </c>
      <c r="I257" s="14"/>
      <c r="J257" s="15">
        <v>8.92</v>
      </c>
      <c r="K257" s="15">
        <v>12.57</v>
      </c>
      <c r="L257" s="15">
        <v>18.489999999999998</v>
      </c>
      <c r="M257" s="15"/>
      <c r="N257" s="15">
        <v>21.772107856000002</v>
      </c>
      <c r="O257" s="15">
        <v>33.815585908999999</v>
      </c>
      <c r="P257" s="16" t="s">
        <v>14</v>
      </c>
      <c r="Q257" s="39" t="s">
        <v>746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747</v>
      </c>
      <c r="D258" s="17" t="s">
        <v>748</v>
      </c>
      <c r="E258" s="17">
        <v>4</v>
      </c>
      <c r="F258" s="14">
        <v>9.9</v>
      </c>
      <c r="G258" s="14">
        <v>9.6300000000000008</v>
      </c>
      <c r="H258" s="14">
        <v>9.36</v>
      </c>
      <c r="I258" s="14"/>
      <c r="J258" s="14">
        <v>10.41</v>
      </c>
      <c r="K258" s="14">
        <v>10.94</v>
      </c>
      <c r="L258" s="14">
        <v>11.81</v>
      </c>
      <c r="M258" s="14"/>
      <c r="N258" s="14">
        <v>53.744617388000002</v>
      </c>
      <c r="O258" s="33">
        <v>1.9295524145</v>
      </c>
      <c r="P258" s="17" t="s">
        <v>17</v>
      </c>
      <c r="Q258" s="40" t="s">
        <v>749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750</v>
      </c>
      <c r="D259" s="16" t="s">
        <v>751</v>
      </c>
      <c r="E259" s="16">
        <v>3</v>
      </c>
      <c r="F259" s="15">
        <v>88.04</v>
      </c>
      <c r="G259" s="15">
        <v>82.86</v>
      </c>
      <c r="H259" s="15">
        <v>77.680000000000007</v>
      </c>
      <c r="I259" s="14"/>
      <c r="J259" s="15">
        <v>90.09</v>
      </c>
      <c r="K259" s="15">
        <v>100.44</v>
      </c>
      <c r="L259" s="15">
        <v>117.2</v>
      </c>
      <c r="M259" s="15"/>
      <c r="N259" s="15">
        <v>31.931784609000001</v>
      </c>
      <c r="O259" s="15">
        <v>16.146534232</v>
      </c>
      <c r="P259" s="16" t="s">
        <v>14</v>
      </c>
      <c r="Q259" s="39" t="s">
        <v>752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753</v>
      </c>
      <c r="D260" s="17" t="s">
        <v>754</v>
      </c>
      <c r="E260" s="17">
        <v>1</v>
      </c>
      <c r="F260" s="14">
        <v>115.62</v>
      </c>
      <c r="G260" s="14">
        <v>109.05</v>
      </c>
      <c r="H260" s="14">
        <v>102.49</v>
      </c>
      <c r="I260" s="14"/>
      <c r="J260" s="14">
        <v>118.01</v>
      </c>
      <c r="K260" s="14">
        <v>131.13</v>
      </c>
      <c r="L260" s="14">
        <v>152.36000000000001</v>
      </c>
      <c r="M260" s="14"/>
      <c r="N260" s="14">
        <v>49.430996393000001</v>
      </c>
      <c r="O260" s="33">
        <v>1.2270553114</v>
      </c>
      <c r="P260" s="17" t="s">
        <v>14</v>
      </c>
      <c r="Q260" s="40" t="s">
        <v>755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385</v>
      </c>
      <c r="D261" s="16" t="s">
        <v>386</v>
      </c>
      <c r="E261" s="16">
        <v>3</v>
      </c>
      <c r="F261" s="15">
        <v>171.9</v>
      </c>
      <c r="G261" s="15">
        <v>162.07</v>
      </c>
      <c r="H261" s="15">
        <v>152.25</v>
      </c>
      <c r="I261" s="14"/>
      <c r="J261" s="15">
        <v>175.52</v>
      </c>
      <c r="K261" s="15">
        <v>195.16</v>
      </c>
      <c r="L261" s="15">
        <v>226.95</v>
      </c>
      <c r="M261" s="15"/>
      <c r="N261" s="15">
        <v>32.642106986000002</v>
      </c>
      <c r="O261" s="15">
        <v>10.787444048999999</v>
      </c>
      <c r="P261" s="16" t="s">
        <v>14</v>
      </c>
      <c r="Q261" s="39" t="s">
        <v>756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363</v>
      </c>
      <c r="D262" s="17" t="s">
        <v>364</v>
      </c>
      <c r="E262" s="17">
        <v>0</v>
      </c>
      <c r="F262" s="14">
        <v>39.340000000000003</v>
      </c>
      <c r="G262" s="14">
        <v>36.14</v>
      </c>
      <c r="H262" s="14">
        <v>32.94</v>
      </c>
      <c r="I262" s="14"/>
      <c r="J262" s="14">
        <v>40.119999999999997</v>
      </c>
      <c r="K262" s="14">
        <v>46.51</v>
      </c>
      <c r="L262" s="14">
        <v>56.84</v>
      </c>
      <c r="M262" s="14"/>
      <c r="N262" s="14">
        <v>38.528685445000001</v>
      </c>
      <c r="O262" s="33">
        <v>4.7361978822999999</v>
      </c>
      <c r="P262" s="17" t="s">
        <v>14</v>
      </c>
      <c r="Q262" s="40" t="s">
        <v>757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758</v>
      </c>
      <c r="D263" s="16" t="s">
        <v>759</v>
      </c>
      <c r="E263" s="16">
        <v>7</v>
      </c>
      <c r="F263" s="15">
        <v>105.98</v>
      </c>
      <c r="G263" s="15">
        <v>102.4</v>
      </c>
      <c r="H263" s="15">
        <v>98.82</v>
      </c>
      <c r="I263" s="14"/>
      <c r="J263" s="15">
        <v>107.97</v>
      </c>
      <c r="K263" s="15">
        <v>115.12</v>
      </c>
      <c r="L263" s="15">
        <v>126.69</v>
      </c>
      <c r="M263" s="15"/>
      <c r="N263" s="15">
        <v>53.657602574000002</v>
      </c>
      <c r="O263" s="15">
        <v>2.6504923182000004</v>
      </c>
      <c r="P263" s="16" t="s">
        <v>17</v>
      </c>
      <c r="Q263" s="39" t="s">
        <v>760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761</v>
      </c>
      <c r="D264" s="17" t="s">
        <v>762</v>
      </c>
      <c r="E264" s="17">
        <v>0</v>
      </c>
      <c r="F264" s="14">
        <v>85</v>
      </c>
      <c r="G264" s="14">
        <v>72.27</v>
      </c>
      <c r="H264" s="14">
        <v>59.54</v>
      </c>
      <c r="I264" s="14"/>
      <c r="J264" s="14">
        <v>88.06</v>
      </c>
      <c r="K264" s="14">
        <v>113.51</v>
      </c>
      <c r="L264" s="14">
        <v>154.69999999999999</v>
      </c>
      <c r="M264" s="14"/>
      <c r="N264" s="14">
        <v>40.817529366000002</v>
      </c>
      <c r="O264" s="33">
        <v>1.3396221736</v>
      </c>
      <c r="P264" s="17" t="s">
        <v>14</v>
      </c>
      <c r="Q264" s="40" t="s">
        <v>763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439</v>
      </c>
      <c r="D265" s="16" t="s">
        <v>440</v>
      </c>
      <c r="E265" s="16">
        <v>7</v>
      </c>
      <c r="F265" s="15">
        <v>96.15</v>
      </c>
      <c r="G265" s="15">
        <v>91.24</v>
      </c>
      <c r="H265" s="15">
        <v>86.34</v>
      </c>
      <c r="I265" s="14"/>
      <c r="J265" s="15">
        <v>99.39</v>
      </c>
      <c r="K265" s="15">
        <v>109.19</v>
      </c>
      <c r="L265" s="15">
        <v>125.07</v>
      </c>
      <c r="M265" s="15"/>
      <c r="N265" s="15">
        <v>53.461938877999998</v>
      </c>
      <c r="O265" s="15">
        <v>1.7383163208999999</v>
      </c>
      <c r="P265" s="16" t="s">
        <v>17</v>
      </c>
      <c r="Q265" s="39" t="s">
        <v>764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765</v>
      </c>
      <c r="D266" s="17" t="s">
        <v>766</v>
      </c>
      <c r="E266" s="17">
        <v>7</v>
      </c>
      <c r="F266" s="14">
        <v>44.27</v>
      </c>
      <c r="G266" s="14">
        <v>40.04</v>
      </c>
      <c r="H266" s="14">
        <v>35.82</v>
      </c>
      <c r="I266" s="14"/>
      <c r="J266" s="14">
        <v>49.91</v>
      </c>
      <c r="K266" s="14">
        <v>58.35</v>
      </c>
      <c r="L266" s="14">
        <v>72.010000000000005</v>
      </c>
      <c r="M266" s="14"/>
      <c r="N266" s="14">
        <v>54.242217607000001</v>
      </c>
      <c r="O266" s="33">
        <v>2.6714800599999999</v>
      </c>
      <c r="P266" s="17" t="s">
        <v>17</v>
      </c>
      <c r="Q266" s="40" t="s">
        <v>767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465</v>
      </c>
      <c r="D267" s="16" t="s">
        <v>466</v>
      </c>
      <c r="E267" s="16">
        <v>4</v>
      </c>
      <c r="F267" s="15">
        <v>43.98</v>
      </c>
      <c r="G267" s="15">
        <v>36.21</v>
      </c>
      <c r="H267" s="15">
        <v>28.45</v>
      </c>
      <c r="I267" s="14"/>
      <c r="J267" s="15">
        <v>63.22</v>
      </c>
      <c r="K267" s="15">
        <v>78.739999999999995</v>
      </c>
      <c r="L267" s="15">
        <v>103.86</v>
      </c>
      <c r="M267" s="15"/>
      <c r="N267" s="15">
        <v>52.059952627999998</v>
      </c>
      <c r="O267" s="15">
        <v>1.5727928367999999</v>
      </c>
      <c r="P267" s="16" t="s">
        <v>17</v>
      </c>
      <c r="Q267" s="39" t="s">
        <v>768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398</v>
      </c>
      <c r="D268" s="17" t="s">
        <v>365</v>
      </c>
      <c r="E268" s="17">
        <v>0</v>
      </c>
      <c r="F268" s="14">
        <v>74.150000000000006</v>
      </c>
      <c r="G268" s="14">
        <v>66.95</v>
      </c>
      <c r="H268" s="14">
        <v>59.75</v>
      </c>
      <c r="I268" s="14"/>
      <c r="J268" s="14">
        <v>75.94</v>
      </c>
      <c r="K268" s="14">
        <v>90.33</v>
      </c>
      <c r="L268" s="14">
        <v>113.63</v>
      </c>
      <c r="M268" s="14"/>
      <c r="N268" s="14">
        <v>40.700158334999998</v>
      </c>
      <c r="O268" s="33">
        <v>11.512332185</v>
      </c>
      <c r="P268" s="17" t="s">
        <v>14</v>
      </c>
      <c r="Q268" s="40" t="s">
        <v>769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399</v>
      </c>
      <c r="D269" s="16" t="s">
        <v>366</v>
      </c>
      <c r="E269" s="16">
        <v>0</v>
      </c>
      <c r="F269" s="15">
        <v>25.53</v>
      </c>
      <c r="G269" s="15">
        <v>21.66</v>
      </c>
      <c r="H269" s="15">
        <v>17.79</v>
      </c>
      <c r="I269" s="14"/>
      <c r="J269" s="15">
        <v>26.23</v>
      </c>
      <c r="K269" s="15">
        <v>33.96</v>
      </c>
      <c r="L269" s="15">
        <v>46.47</v>
      </c>
      <c r="M269" s="15"/>
      <c r="N269" s="15">
        <v>41.426801007999998</v>
      </c>
      <c r="O269" s="15">
        <v>5.9660234096</v>
      </c>
      <c r="P269" s="16" t="s">
        <v>14</v>
      </c>
      <c r="Q269" s="39" t="s">
        <v>770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400</v>
      </c>
      <c r="D270" s="17" t="s">
        <v>401</v>
      </c>
      <c r="E270" s="17">
        <v>0</v>
      </c>
      <c r="F270" s="14">
        <v>42.2</v>
      </c>
      <c r="G270" s="14">
        <v>37.869999999999997</v>
      </c>
      <c r="H270" s="14">
        <v>33.549999999999997</v>
      </c>
      <c r="I270" s="14"/>
      <c r="J270" s="14">
        <v>43.37</v>
      </c>
      <c r="K270" s="14">
        <v>52.01</v>
      </c>
      <c r="L270" s="14">
        <v>66</v>
      </c>
      <c r="M270" s="14"/>
      <c r="N270" s="14">
        <v>40.094296628999999</v>
      </c>
      <c r="O270" s="33">
        <v>17.804825718</v>
      </c>
      <c r="P270" s="17" t="s">
        <v>14</v>
      </c>
      <c r="Q270" s="40" t="s">
        <v>771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377</v>
      </c>
      <c r="D271" s="16" t="s">
        <v>378</v>
      </c>
      <c r="E271" s="16">
        <v>9</v>
      </c>
      <c r="F271" s="15">
        <v>39.21</v>
      </c>
      <c r="G271" s="15">
        <v>33.869999999999997</v>
      </c>
      <c r="H271" s="15">
        <v>28.54</v>
      </c>
      <c r="I271" s="14"/>
      <c r="J271" s="15">
        <v>40.58</v>
      </c>
      <c r="K271" s="15">
        <v>51.24</v>
      </c>
      <c r="L271" s="15">
        <v>68.489999999999995</v>
      </c>
      <c r="M271" s="15"/>
      <c r="N271" s="15">
        <v>59.408607740000001</v>
      </c>
      <c r="O271" s="15">
        <v>6.3546802845000006</v>
      </c>
      <c r="P271" s="16" t="s">
        <v>17</v>
      </c>
      <c r="Q271" s="39" t="s">
        <v>772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773</v>
      </c>
      <c r="D272" s="17" t="s">
        <v>774</v>
      </c>
      <c r="E272" s="17">
        <v>0</v>
      </c>
      <c r="F272" s="14">
        <v>101</v>
      </c>
      <c r="G272" s="14">
        <v>90.12</v>
      </c>
      <c r="H272" s="14">
        <v>79.25</v>
      </c>
      <c r="I272" s="14"/>
      <c r="J272" s="14">
        <v>103.8</v>
      </c>
      <c r="K272" s="14">
        <v>125.54</v>
      </c>
      <c r="L272" s="14">
        <v>160.72999999999999</v>
      </c>
      <c r="M272" s="14"/>
      <c r="N272" s="14">
        <v>40.573390265</v>
      </c>
      <c r="O272" s="33">
        <v>1.0848495517999999</v>
      </c>
      <c r="P272" s="17" t="s">
        <v>14</v>
      </c>
      <c r="Q272" s="40" t="s">
        <v>775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776</v>
      </c>
      <c r="D273" s="16" t="s">
        <v>777</v>
      </c>
      <c r="E273" s="16">
        <v>0</v>
      </c>
      <c r="F273" s="15">
        <v>55.08</v>
      </c>
      <c r="G273" s="15">
        <v>49.6</v>
      </c>
      <c r="H273" s="15">
        <v>44.13</v>
      </c>
      <c r="I273" s="14"/>
      <c r="J273" s="15">
        <v>56.62</v>
      </c>
      <c r="K273" s="15">
        <v>67.56</v>
      </c>
      <c r="L273" s="15">
        <v>85.27</v>
      </c>
      <c r="M273" s="15"/>
      <c r="N273" s="15">
        <v>38.563620935000003</v>
      </c>
      <c r="O273" s="15">
        <v>1.8367507914000001</v>
      </c>
      <c r="P273" s="16" t="s">
        <v>14</v>
      </c>
      <c r="Q273" s="39" t="s">
        <v>778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367</v>
      </c>
      <c r="D274" s="17" t="s">
        <v>368</v>
      </c>
      <c r="E274" s="17">
        <v>7</v>
      </c>
      <c r="F274" s="14">
        <v>144.01</v>
      </c>
      <c r="G274" s="14">
        <v>138.07</v>
      </c>
      <c r="H274" s="14">
        <v>132.13</v>
      </c>
      <c r="I274" s="14"/>
      <c r="J274" s="14">
        <v>146.27000000000001</v>
      </c>
      <c r="K274" s="14">
        <v>158.13999999999999</v>
      </c>
      <c r="L274" s="14">
        <v>177.35</v>
      </c>
      <c r="M274" s="14"/>
      <c r="N274" s="14">
        <v>59.405832572999998</v>
      </c>
      <c r="O274" s="33">
        <v>5.3324043681999997</v>
      </c>
      <c r="P274" s="17" t="s">
        <v>17</v>
      </c>
      <c r="Q274" s="40" t="s">
        <v>779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419</v>
      </c>
      <c r="D275" s="16" t="s">
        <v>420</v>
      </c>
      <c r="E275" s="16">
        <v>2</v>
      </c>
      <c r="F275" s="15">
        <v>61.81</v>
      </c>
      <c r="G275" s="15">
        <v>55.71</v>
      </c>
      <c r="H275" s="15">
        <v>49.61</v>
      </c>
      <c r="I275" s="14"/>
      <c r="J275" s="15">
        <v>63.99</v>
      </c>
      <c r="K275" s="15">
        <v>76.180000000000007</v>
      </c>
      <c r="L275" s="15">
        <v>95.91</v>
      </c>
      <c r="M275" s="15"/>
      <c r="N275" s="15">
        <v>45.970972412000002</v>
      </c>
      <c r="O275" s="15">
        <v>2.6604845446000001</v>
      </c>
      <c r="P275" s="16" t="s">
        <v>14</v>
      </c>
      <c r="Q275" s="39" t="s">
        <v>780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402</v>
      </c>
      <c r="D276" s="17" t="s">
        <v>369</v>
      </c>
      <c r="E276" s="17">
        <v>3</v>
      </c>
      <c r="F276" s="14">
        <v>164.79</v>
      </c>
      <c r="G276" s="14">
        <v>155.22</v>
      </c>
      <c r="H276" s="14">
        <v>145.66</v>
      </c>
      <c r="I276" s="14"/>
      <c r="J276" s="14">
        <v>168.73</v>
      </c>
      <c r="K276" s="14">
        <v>187.85</v>
      </c>
      <c r="L276" s="14">
        <v>218.79</v>
      </c>
      <c r="M276" s="14"/>
      <c r="N276" s="14">
        <v>31.818226836000001</v>
      </c>
      <c r="O276" s="33">
        <v>533.24486883999998</v>
      </c>
      <c r="P276" s="17" t="s">
        <v>14</v>
      </c>
      <c r="Q276" s="40" t="s">
        <v>781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c r="D277" s="16"/>
      <c r="E277" s="16"/>
      <c r="F277" s="15"/>
      <c r="G277" s="15"/>
      <c r="H277" s="15"/>
      <c r="I277" s="14"/>
      <c r="J277" s="15"/>
      <c r="K277" s="15"/>
      <c r="L277" s="15"/>
      <c r="M277" s="15"/>
      <c r="N277" s="15"/>
      <c r="O277" s="15"/>
      <c r="P277" s="16"/>
      <c r="Q277" s="39"/>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c r="D278" s="17"/>
      <c r="E278" s="17"/>
      <c r="F278" s="14"/>
      <c r="G278" s="14"/>
      <c r="H278" s="14"/>
      <c r="I278" s="14"/>
      <c r="J278" s="14"/>
      <c r="K278" s="14"/>
      <c r="L278" s="14"/>
      <c r="M278" s="14"/>
      <c r="N278" s="14"/>
      <c r="O278" s="33"/>
      <c r="P278" s="17"/>
      <c r="Q278" s="40"/>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c r="D279" s="16"/>
      <c r="E279" s="16"/>
      <c r="F279" s="15"/>
      <c r="G279" s="15"/>
      <c r="H279" s="15"/>
      <c r="I279" s="14"/>
      <c r="J279" s="15"/>
      <c r="K279" s="15"/>
      <c r="L279" s="15"/>
      <c r="M279" s="15"/>
      <c r="N279" s="15"/>
      <c r="O279" s="15"/>
      <c r="P279" s="16"/>
      <c r="Q279" s="39"/>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c r="D280" s="17"/>
      <c r="E280" s="17"/>
      <c r="F280" s="14"/>
      <c r="G280" s="14"/>
      <c r="H280" s="14"/>
      <c r="I280" s="14"/>
      <c r="J280" s="14"/>
      <c r="K280" s="14"/>
      <c r="L280" s="14"/>
      <c r="M280" s="14"/>
      <c r="N280" s="14"/>
      <c r="O280" s="33"/>
      <c r="P280" s="17"/>
      <c r="Q280" s="40"/>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c r="D281" s="16"/>
      <c r="E281" s="16"/>
      <c r="F281" s="15"/>
      <c r="G281" s="15"/>
      <c r="H281" s="15"/>
      <c r="I281" s="14"/>
      <c r="J281" s="15"/>
      <c r="K281" s="15"/>
      <c r="L281" s="15"/>
      <c r="M281" s="15"/>
      <c r="N281" s="15"/>
      <c r="O281" s="15"/>
      <c r="P281" s="16"/>
      <c r="Q281" s="39"/>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c r="D282" s="17"/>
      <c r="E282" s="17"/>
      <c r="F282" s="14"/>
      <c r="G282" s="14"/>
      <c r="H282" s="14"/>
      <c r="I282" s="14"/>
      <c r="J282" s="14"/>
      <c r="K282" s="14"/>
      <c r="L282" s="14"/>
      <c r="M282" s="14"/>
      <c r="N282" s="14"/>
      <c r="O282" s="33"/>
      <c r="P282" s="17"/>
      <c r="Q282" s="40"/>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c r="D283" s="16"/>
      <c r="E283" s="16"/>
      <c r="F283" s="15"/>
      <c r="G283" s="15"/>
      <c r="H283" s="15"/>
      <c r="I283" s="14"/>
      <c r="J283" s="15"/>
      <c r="K283" s="15"/>
      <c r="L283" s="15"/>
      <c r="M283" s="15"/>
      <c r="N283" s="15"/>
      <c r="O283" s="15"/>
      <c r="P283" s="16"/>
      <c r="Q283" s="39"/>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c r="D284" s="17"/>
      <c r="E284" s="17"/>
      <c r="F284" s="14"/>
      <c r="G284" s="14"/>
      <c r="H284" s="14"/>
      <c r="I284" s="14"/>
      <c r="J284" s="14"/>
      <c r="K284" s="14"/>
      <c r="L284" s="14"/>
      <c r="M284" s="14"/>
      <c r="N284" s="14"/>
      <c r="O284" s="33"/>
      <c r="P284" s="17"/>
      <c r="Q284" s="40"/>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2026-06-16T22:05:24Z</cp:lastPrinted>
  <dcterms:created xsi:type="dcterms:W3CDTF">2020-05-21T15:06:06Z</dcterms:created>
  <dcterms:modified xsi:type="dcterms:W3CDTF">2026-06-18T02:21:57Z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