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5CCC51A7-797E-4BCF-BE55-F5C2EE09112D}" xr6:coauthVersionLast="47" xr6:coauthVersionMax="47" xr10:uidLastSave="{2D431510-A0FA-4711-A1B6-4ADF1A07C6A7}"/>
  <bookViews>
    <workbookView xWindow="-24060" yWindow="1305" windowWidth="23160" windowHeight="1413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 l="1"/>
  <c r="V18" i="1" s="1"/>
  <c r="V10" i="1"/>
  <c r="T9" i="1"/>
  <c r="W7" i="1"/>
  <c r="V7" i="1"/>
  <c r="T10" i="1" l="1"/>
  <c r="W10" i="1"/>
  <c r="V9" i="1"/>
  <c r="Y7" i="1"/>
  <c r="V8" i="1" s="1"/>
  <c r="W8" i="1" l="1"/>
</calcChain>
</file>

<file path=xl/sharedStrings.xml><?xml version="1.0" encoding="utf-8"?>
<sst xmlns="http://schemas.openxmlformats.org/spreadsheetml/2006/main" count="1096" uniqueCount="781">
  <si>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</si>
  <si>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</si>
  <si>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</si>
  <si>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</si>
  <si>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</si>
  <si>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</si>
  <si>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</si>
  <si>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</si>
  <si>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</si>
  <si>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</si>
  <si>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</si>
  <si>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</si>
  <si>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</si>
  <si>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</si>
  <si>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</si>
  <si>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</si>
  <si>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</si>
  <si>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</si>
  <si>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</si>
  <si>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</si>
  <si>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</si>
  <si>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</si>
  <si>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</si>
  <si>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</si>
  <si>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</si>
  <si>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</si>
  <si>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</si>
  <si>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</si>
  <si>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</si>
  <si>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</si>
  <si>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</si>
  <si>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</si>
  <si>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</si>
  <si>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</si>
  <si>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</si>
  <si>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</si>
  <si>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</si>
  <si>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</si>
  <si>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</si>
  <si>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</si>
  <si>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</si>
  <si>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</si>
  <si>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</si>
  <si>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</si>
  <si>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</si>
  <si>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</si>
  <si>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</si>
  <si>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</si>
  <si>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</si>
  <si>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</si>
  <si>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</si>
  <si>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</si>
  <si>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</si>
  <si>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</si>
  <si>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</si>
  <si>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</si>
  <si>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</si>
  <si>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</si>
  <si>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</si>
  <si>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</si>
  <si>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</si>
  <si>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</si>
  <si>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</si>
  <si>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</si>
  <si>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</si>
  <si>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</si>
  <si>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</si>
  <si>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</si>
  <si>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</si>
  <si>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</si>
  <si>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</si>
  <si>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</si>
  <si>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</si>
  <si>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</si>
  <si>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</si>
  <si>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</si>
  <si>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</si>
  <si>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</si>
  <si>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</si>
  <si>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</si>
  <si>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</si>
  <si>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</si>
  <si>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</si>
  <si>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</si>
  <si>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</si>
  <si>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</si>
  <si>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</si>
  <si>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</si>
  <si>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</si>
  <si>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</si>
  <si>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</si>
  <si>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</si>
  <si>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</si>
  <si>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</si>
  <si>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</si>
  <si>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</si>
  <si>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</si>
  <si>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</si>
  <si>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</si>
  <si>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</si>
  <si>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</si>
  <si>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</si>
  <si>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</si>
  <si>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</si>
  <si>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</si>
  <si>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</si>
  <si>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</si>
  <si>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</si>
  <si>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</si>
  <si>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</si>
  <si>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</si>
  <si>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</si>
  <si>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</si>
  <si>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</si>
  <si>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</si>
  <si>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</si>
  <si>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</si>
  <si>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</si>
  <si>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</si>
  <si>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</si>
  <si>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</si>
  <si>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</si>
  <si>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</si>
  <si>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</si>
  <si>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</si>
  <si>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</si>
  <si>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</si>
  <si>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</si>
  <si>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</si>
  <si>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</si>
  <si>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</si>
  <si>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</si>
  <si>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</si>
  <si>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</si>
  <si>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</si>
  <si>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</si>
  <si>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</si>
  <si>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</si>
  <si>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</si>
  <si>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</si>
  <si>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</si>
  <si>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</si>
  <si>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</si>
  <si>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</si>
  <si>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</si>
  <si>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</si>
  <si>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</si>
  <si>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</si>
  <si>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</si>
  <si>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</si>
  <si>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</si>
  <si>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</si>
  <si>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</si>
  <si>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</si>
  <si>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</si>
  <si>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</si>
  <si>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</si>
  <si>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</si>
  <si>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</si>
  <si>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</si>
  <si>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</si>
  <si>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</si>
  <si>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</si>
  <si>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</si>
  <si>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</si>
  <si>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</si>
  <si>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</si>
  <si>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</si>
  <si>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</si>
  <si>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</si>
  <si>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</si>
  <si>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</si>
  <si>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</si>
  <si>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</si>
  <si>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</si>
  <si>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</si>
  <si>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</si>
  <si>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</si>
  <si>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</si>
  <si>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</si>
  <si>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</si>
  <si>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</si>
  <si>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</si>
  <si>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</si>
  <si>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</si>
  <si>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</si>
  <si>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</si>
  <si>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</si>
  <si>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</si>
  <si>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</si>
  <si>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</si>
  <si>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</si>
  <si>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</si>
  <si>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</si>
  <si>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</si>
  <si>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</si>
  <si>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</si>
  <si>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</si>
  <si>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</si>
  <si>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</si>
  <si>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</si>
  <si>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</si>
  <si>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</si>
  <si>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</si>
  <si>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</si>
  <si>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</si>
  <si>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</si>
  <si>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</si>
  <si>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</si>
  <si>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</si>
  <si>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</si>
  <si>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</si>
  <si>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</si>
  <si>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</si>
  <si>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</si>
  <si>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</si>
  <si>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</si>
  <si>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</si>
  <si>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</si>
  <si>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</si>
  <si>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</si>
  <si>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</si>
  <si>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</si>
  <si>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</si>
  <si>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</si>
  <si>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</si>
  <si>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</si>
  <si>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</si>
  <si>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</si>
  <si>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</si>
  <si>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</si>
  <si>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</si>
  <si>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</si>
  <si>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</si>
  <si>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</si>
  <si>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</si>
  <si>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</si>
  <si>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</si>
  <si>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</si>
  <si>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</si>
  <si>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</si>
  <si>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</si>
  <si>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</si>
  <si>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</si>
  <si>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</si>
  <si>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</si>
  <si>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</si>
  <si>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</si>
  <si>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</si>
  <si>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</si>
  <si>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</si>
  <si>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</si>
  <si>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</si>
  <si>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</si>
  <si>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</si>
  <si>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</si>
  <si>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</si>
  <si>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</si>
  <si>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</si>
  <si>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</si>
  <si>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</si>
  <si>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</si>
  <si>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</si>
  <si>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</si>
  <si>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</si>
  <si>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</si>
  <si>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</si>
  <si>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</si>
  <si>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</si>
  <si>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</si>
  <si>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</si>
  <si>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</si>
  <si>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</si>
  <si>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</si>
  <si>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</si>
  <si>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</si>
  <si>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</si>
  <si>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</si>
  <si>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</si>
  <si>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</si>
  <si>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</si>
  <si>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</si>
  <si>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</si>
  <si>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</si>
  <si>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</si>
  <si>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</si>
  <si>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</si>
  <si>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</si>
  <si>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</si>
  <si>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</si>
  <si>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</si>
  <si>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</si>
  <si>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</si>
  <si>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</si>
  <si>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</si>
  <si>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</si>
  <si>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</si>
  <si>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</si>
  <si>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</si>
  <si>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</si>
  <si>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</si>
  <si>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</si>
  <si>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</si>
  <si>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</si>
  <si>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</si>
  <si>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</si>
  <si>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</si>
  <si>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</si>
  <si>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</si>
  <si>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</si>
  <si>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</si>
  <si>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</si>
  <si>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</si>
  <si>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</si>
  <si>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</si>
  <si>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</si>
  <si>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</si>
  <si>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</si>
  <si>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</si>
  <si>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</si>
  <si>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</si>
  <si>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</si>
  <si>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</si>
  <si>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</si>
  <si>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</si>
  <si>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</si>
  <si>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</si>
  <si>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</si>
  <si>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</si>
  <si>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</si>
  <si>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</si>
  <si>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</si>
  <si>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</si>
  <si>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</si>
  <si>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</si>
  <si>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</si>
  <si>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</si>
  <si>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</si>
  <si>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</si>
  <si>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</si>
  <si>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</si>
  <si>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</si>
  <si>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</si>
  <si>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</si>
  <si>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</si>
  <si>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</si>
  <si>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</si>
  <si>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</si>
  <si>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</si>
  <si>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</si>
  <si>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</si>
  <si>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</si>
  <si>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</si>
  <si>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</si>
  <si>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</si>
  <si>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</si>
  <si>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</si>
  <si>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</si>
  <si>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</si>
  <si>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</si>
  <si>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</si>
  <si>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</si>
  <si>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</si>
  <si>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</si>
  <si>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</si>
  <si>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</si>
  <si>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</si>
  <si>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</si>
  <si>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</si>
  <si>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</si>
  <si>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</si>
  <si>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</si>
  <si>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</si>
  <si>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</si>
  <si>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</si>
  <si>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</si>
  <si>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</si>
  <si>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</si>
  <si>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</si>
  <si>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</si>
  <si>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</si>
  <si>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</si>
  <si>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</si>
  <si>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</si>
  <si>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</si>
  <si>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</si>
  <si>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</si>
  <si>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</si>
  <si>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</si>
  <si>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</si>
  <si>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</si>
  <si>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</si>
  <si>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</si>
  <si>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</si>
  <si>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</si>
  <si>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</si>
  <si>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</si>
  <si>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</si>
  <si>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</si>
  <si>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</si>
  <si>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</si>
  <si>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</si>
  <si>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</si>
  <si>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</si>
  <si>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</si>
  <si>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</si>
  <si>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</si>
  <si>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</si>
  <si>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</si>
  <si>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</si>
  <si>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</si>
  <si>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</si>
  <si>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</si>
  <si>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</si>
  <si>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</si>
  <si>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</si>
  <si>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</si>
  <si>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</si>
  <si>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</si>
  <si>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</si>
  <si>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</si>
  <si>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</si>
  <si>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</si>
  <si>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</si>
  <si>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</si>
  <si>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</si>
  <si>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</si>
  <si>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</si>
  <si>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</si>
  <si>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</si>
  <si>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</si>
  <si>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</si>
  <si>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Asml Holding Nv</t>
  </si>
  <si>
    <t>ASML34</t>
  </si>
  <si>
    <t>Broadcom Inc</t>
  </si>
  <si>
    <t>AVGO34</t>
  </si>
  <si>
    <t>Dell Inc</t>
  </si>
  <si>
    <t>D1EL34</t>
  </si>
  <si>
    <t>Marvell Technology Group Ltd</t>
  </si>
  <si>
    <t>M2RV34</t>
  </si>
  <si>
    <t>Palantir Technologies Inc</t>
  </si>
  <si>
    <t>P2LT34</t>
  </si>
  <si>
    <t>Qualcomm Inc</t>
  </si>
  <si>
    <t>QCOM34</t>
  </si>
  <si>
    <t>Brasilagro</t>
  </si>
  <si>
    <t>AGRO3</t>
  </si>
  <si>
    <t>Exxon Mobil Corp</t>
  </si>
  <si>
    <t>EXXO34</t>
  </si>
  <si>
    <t>iShares Bitcoin Trust</t>
  </si>
  <si>
    <t>IBIT39</t>
  </si>
  <si>
    <t>Trend Ouro H</t>
  </si>
  <si>
    <t>GOLX11</t>
  </si>
  <si>
    <t>Porto Seguro</t>
  </si>
  <si>
    <t>Applied Materials Inc</t>
  </si>
  <si>
    <t>A1MT34</t>
  </si>
  <si>
    <t>Coca Cola Co</t>
  </si>
  <si>
    <t>COCA34</t>
  </si>
  <si>
    <t>Qualicorp</t>
  </si>
  <si>
    <t>Planoeplano</t>
  </si>
  <si>
    <t>Trd Spx Usd Ci</t>
  </si>
  <si>
    <t>SPXU11</t>
  </si>
  <si>
    <t>Compass Gas</t>
  </si>
  <si>
    <t>PASS3</t>
  </si>
  <si>
    <t>Cruzeiro Edu</t>
  </si>
  <si>
    <t>CSED3</t>
  </si>
  <si>
    <t>Helbor</t>
  </si>
  <si>
    <t>HBOR3</t>
  </si>
  <si>
    <t>RaiaDrogasil</t>
  </si>
  <si>
    <t>Romi</t>
  </si>
  <si>
    <t>ROMI3</t>
  </si>
  <si>
    <t>The Goldman Sachs Group, Inc</t>
  </si>
  <si>
    <t>GSGI34</t>
  </si>
  <si>
    <t>Fundo Buena Vista II Fundo de Índice</t>
  </si>
  <si>
    <t>QQQI11</t>
  </si>
  <si>
    <t>Trend Us Tec</t>
  </si>
  <si>
    <t>UTEC11</t>
  </si>
  <si>
    <t>Mitre Realty</t>
  </si>
  <si>
    <t>MTRE3</t>
  </si>
  <si>
    <t>Azul</t>
  </si>
  <si>
    <t>AZUL3</t>
  </si>
  <si>
    <t>Bank Of America Corp</t>
  </si>
  <si>
    <t>BOAC34</t>
  </si>
  <si>
    <t>Coinbase Global, Inc</t>
  </si>
  <si>
    <t>C2OI34</t>
  </si>
  <si>
    <t>Melnick</t>
  </si>
  <si>
    <t>MELK3</t>
  </si>
  <si>
    <t>Raizen</t>
  </si>
  <si>
    <t>Syn Prop Tec</t>
  </si>
  <si>
    <t>SYNE3</t>
  </si>
  <si>
    <t>TAEE3</t>
  </si>
  <si>
    <t>Western Digital Corp</t>
  </si>
  <si>
    <t>W1DC34</t>
  </si>
  <si>
    <t>iShares Gold Trust</t>
  </si>
  <si>
    <t>BIAU39</t>
  </si>
  <si>
    <t>Allied</t>
  </si>
  <si>
    <t>ALLD3</t>
  </si>
  <si>
    <t>ITSA3</t>
  </si>
  <si>
    <t>Multilaser</t>
  </si>
  <si>
    <t>MLAS3</t>
  </si>
  <si>
    <t>Randon Part</t>
  </si>
  <si>
    <t>Seagate Technology Holdings Plc</t>
  </si>
  <si>
    <t>S1TX34</t>
  </si>
  <si>
    <t>Btgp Golb</t>
  </si>
  <si>
    <t>GOLB11</t>
  </si>
  <si>
    <t>Global X Silver Miners</t>
  </si>
  <si>
    <t>BSIL39</t>
  </si>
  <si>
    <t>iShares MSCI South Korea Capped ETF</t>
  </si>
  <si>
    <t>BEWY39</t>
  </si>
  <si>
    <t>It Now Ifnc Fundo de Indice</t>
  </si>
  <si>
    <t>FIND11</t>
  </si>
  <si>
    <t>Pactual Ibov</t>
  </si>
  <si>
    <t>IBOB11</t>
  </si>
  <si>
    <t>TTEN3 está em clara tendência de baixa pelas médias de 21 e 200 dias e segue em movimento de baixa. Abaixo dos 14,43 pode buscar suportes 13,9 ou 12,96. Teria sinal de repique altista fechando acima dos 14,71 mirando resistências em 16,91 ou 18,77.</t>
  </si>
  <si>
    <t>ABCB4 está em tendência de alta pelas médias de 21 e 200 dias, mas começa a dar sinal de possível realização. Abaixo dos 24,28 poderia realizar na direção dos suportes 23,32 ou 22,7. Caso supere os 24,52 retomaria sinal de alta com projeções nos 25,31 ou 26,53.</t>
  </si>
  <si>
    <t>Adobe Inc</t>
  </si>
  <si>
    <t>ADBE34</t>
  </si>
  <si>
    <t>ADBE34 está em tendência de baixa pelas médias de 21 e 200 dias, mas começa a dar sinais de repiques de alta. Acima dos 21,52 teria sinal de repique altista mirando resistências nos 27,8 ou 32,6. Já uma perda dos 20,02 traria de volta o sinal de baixa projetando de 17,61 a 15,21.</t>
  </si>
  <si>
    <t>A1MD34 está em tendência de alta pelas médias de 21 e 200 dias, mas começa a dar sinal de possível realização. Abaixo dos 322,8 poderia realizar na direção dos suportes 247,75 ou 215,93. Caso supere os 350,7 retomaria sinal de alta com projeções nos 414,32 ou 517,27.</t>
  </si>
  <si>
    <t>BABA34 está em tendência de alta pelas médias de 21 e 200 dias e vai mantendo sinal de força altista. Acima dos 20,48 pode buscar projeções nos 24,38 ou 26,98. Teria sinal de realização na perda dos 20,16 mirando os 18,85 ou 17,55. O IFR sobrevendido alerta para recuperações se superar 30,37</t>
  </si>
  <si>
    <t>ALLD3 está em tendência de baixa pelas médias de 21 e 200 dias, mas começa a dar sinais de repiques de alta. Acima dos 5,17 teria sinal de repique altista mirando resistências nos 6,05 ou 6,66. Já uma perda dos 5,06 traria de volta o sinal de baixa projetando de 4,75 a 4,44. O IFR sobrevendido alerta para recuperações se superar 5,17</t>
  </si>
  <si>
    <t>ALOS3 está em tendência de baixa pelas médias de 21 e 200 dias, mas começa a dar sinais de repiques de alta. Acima dos 26,76 teria sinal de repique altista mirando resistências nos 29,11 ou 30,92. Já uma perda dos 26,17 traria de volta o sinal de baixa projetando de 25,26 a 24,35.</t>
  </si>
  <si>
    <t>ALPA4 está em tendência de alta pelas médias de 21 e 200 dias, mas começa a dar sinal de possível realização. Abaixo dos 13 poderia realizar na direção dos suportes 11,13 ou 10,36. Caso supere os 13,62 retomaria sinal de alta com projeções nos 15,15 ou 17,64.</t>
  </si>
  <si>
    <t>GOGL34 está em tendência de alta pelas médias de 21 e 200 dias e vai mantendo sinal de força altista. Acima dos 157,05 pode buscar projeções nos 168,02 ou 180,13. Teria sinal de realização na perda dos 148,42 mirando os 142,36 ou 136,3.</t>
  </si>
  <si>
    <t>ALUP11 está em clara tendência de baixa pelas médias de 21 e 200 dias e segue em movimento de baixa. Abaixo dos 31,26 pode buscar suportes 30,49 ou 29,73. Teria sinal de repique altista fechando acima dos 32,1 mirando resistências em 33,72 ou 35,24.</t>
  </si>
  <si>
    <t>AMZO34 está em tendência de alta no longo prazo, teve uma correção no curto prazo, mas pode estar retomando sinal de altas. Acima dos 63,51 pode buscar 69,37 ou 75,51. Abaixo dos 62,28 retomaria sinal de realização mirando suportes em 59,43 ou 56,35.</t>
  </si>
  <si>
    <t>ABEV3 está em tendência de alta pelas médias de 21 e 200 dias, mas começa a dar sinal de possível realização. Abaixo dos 16,35 poderia realizar na direção dos suportes 15,53 ou 15,1. Caso supere os 16,45 retomaria sinal de alta com projeções nos 16,92 ou 17,77.</t>
  </si>
  <si>
    <t>AMER3 está em clara tendência de baixa pelas médias de 21 e 200 dias e segue em movimento de baixa. Abaixo dos 4,53 pode buscar suportes 4,2 ou 3,88. Teria sinal de repique altista fechando acima dos 4,7 mirando resistências em 5,58 ou 6,22.</t>
  </si>
  <si>
    <t>ANIM3 está em clara tendência de baixa pelas médias de 21 e 200 dias e segue em movimento de baixa. Abaixo dos 2,95 pode buscar suportes 2,79 ou 2,63. Teria sinal de repique altista fechando acima dos 3,07 mirando resistências em 3,46 ou 3,77.</t>
  </si>
  <si>
    <t>AAPL34 está em tendência de alta no longo prazo, teve uma correção no curto prazo, mas pode estar retomando sinal de altas. Acima dos 76,41 pode buscar 82,25 ou 87,78. Abaixo dos 73,29 retomaria sinal de realização mirando suportes em 70,52 ou 67,75.</t>
  </si>
  <si>
    <t>A1MT34 está em tendência de alta pelas médias de 21 e 200 dias, mas começa a dar sinal de possível realização. Abaixo dos 291,84 poderia realizar na direção dos suportes 200,91 ou 168,92. Caso supere os 304,43 retomaria sinal de alta com projeções nos 368,4 ou 471,92. O IFR sobrecomprado alerta realizações se perder 291,84.</t>
  </si>
  <si>
    <t>ARML3 está em clara tendência de baixa pelas médias de 21 e 200 dias e segue em movimento de baixa. Abaixo dos 3,1 pode buscar suportes 2,87 ou 2,64. Teria sinal de repique altista fechando acima dos 3,19 mirando resistências em 3,84 ou 4,29. O IFR sobrevendido alerta para recuperações se superar 3,19</t>
  </si>
  <si>
    <t>ASML34 está em tendência de alta pelas médias de 21 e 200 dias, mas começa a dar sinal de possível realização. Abaixo dos 167,5 poderia realizar na direção dos suportes 132,31 ou 118,1. Caso supere os 178,28 retomaria sinal de alta com projeções nos 206,68 ou 252,65.</t>
  </si>
  <si>
    <t>ASAI3 está em clara tendência de baixa pelas médias de 21 e 200 dias e segue em movimento de baixa. Abaixo dos 7,85 pode buscar suportes 7,37 ou 6,89. Teria sinal de repique altista fechando acima dos 8,01 mirando resistências em 9,39 ou 10,34. O IFR sobrevendido alerta para recuperações se superar 8,01</t>
  </si>
  <si>
    <t>AURA33 está em tendência de alta no longo prazo, teve uma correção no curto prazo, mas pode estar retomando sinal de altas. Acima dos 116,84 pode buscar 134 ou 160,69. Abaixo dos 112,3 retomaria sinal de realização mirando suportes em 90,8 ou 77,45.</t>
  </si>
  <si>
    <t>AURE3 está em clara tendência de baixa pelas médias de 21 e 200 dias e segue em movimento de baixa. Abaixo dos 11,34 pode buscar suportes 10,87 ou 10,4. Teria sinal de repique altista fechando acima dos 11,74 mirando resistências em 12,85 ou 13,78. O IFR sobrevendido alerta para recuperações se superar 11,74</t>
  </si>
  <si>
    <t>AXIA3 está em tendência de alta pelas médias de 21 e 200 dias e vai mantendo sinal de força altista. Acima dos 53,84 pode buscar projeções nos 55,53 ou 59,09. Teria sinal de realização na perda dos 52,66 mirando os 49,76 ou 47,97. O padrão de volume favorece a alta.</t>
  </si>
  <si>
    <t>AXIA7 apesar de estar em tendência de baixa no longo prazo pela média de 200 dias, no curto prazo está com sinal de recuperação favorecendo repiques de alta. Acima dos 52 pode seguir repique altista na direção resistências nos 53,37 ou 56,68. Caso perca os 50,98 teria sinal de baixa projetando de 48,01 a 46,35. O padrão de volume favorece a alta.</t>
  </si>
  <si>
    <t>AZUL3 está em clara tendência de baixa pelas médias de 21 e 200 dias e segue em movimento de baixa. Abaixo dos 22,02 pode buscar suportes 20,6 ou 15,04. Teria sinal de repique altista fechando acima dos 22,43 mirando resistências em 38,57 ou 49,67.</t>
  </si>
  <si>
    <t>AZZA3 está em tendência de alta pelas médias de 21 e 200 dias e vai mantendo sinal de força altista. Acima dos 17,98 pode buscar projeções nos 21,17 ou 24,01. Teria sinal de realização na perda dos 16,56 mirando os 15,13 ou 13,71.</t>
  </si>
  <si>
    <t>B3SA3 está em clara tendência de baixa pelas médias de 21 e 200 dias e segue em movimento de baixa. Abaixo dos 14,86 pode buscar suportes 14,06 ou 13,27. Teria sinal de repique altista fechando acima dos 15,1 mirando resistências em 17,43 ou 19,01. O IFR sobrevendido alerta para recuperações se superar 15,1</t>
  </si>
  <si>
    <t>BMGB4 está em tendência de alta pelas médias de 21 e 200 dias e vai mantendo sinal de força altista. Acima dos 5,21 pode buscar projeções nos 5,4 ou 5,75. Teria sinal de realização na perda dos 5,14 mirando os 4,82 ou 4,64.</t>
  </si>
  <si>
    <t>BOAC34 está em tendência de alta pelas médias de 21 e 200 dias e vai mantendo sinal de força altista. Acima dos 71,52 pode buscar projeções nos 76,66 ou 84,98. Teria sinal de realização na perda dos 70,56 mirando os 63,2 ou 60,62. O padrão de volume favorece a alta. O IFR sobrecomprado alerta realizações se perder 70,56.</t>
  </si>
  <si>
    <t>BRSR6 está em tendência de alta pelas médias de 21 e 200 dias e vai mantendo sinal de força altista. Acima dos 15,09 pode buscar projeções nos 15,82 ou 17,01. Teria sinal de realização na perda dos 14,6 mirando os 13,9 ou 13,53.</t>
  </si>
  <si>
    <t>BBSE3 está em tendência de alta pelas médias de 21 e 200 dias e vai mantendo sinal de força altista. Acima dos 38,42 pode buscar projeções nos 41,24 ou 45,81. Teria sinal de realização na perda dos 37,5 mirando os 33,85 ou 32,43. O IFR sobrecomprado alerta realizações se perder 37,5.</t>
  </si>
  <si>
    <t>BMOB3 apesar de estar em tendência de alta no longo prazo pela média de 200 dias, no curto prazo está em realização. Abaixo dos 23,11 pode seguir em baixa no curto prazo mirando suportes em 22,24 ou 21,37. Teria sinal de retomada altista fechando acima dos 24,02 mirando resistências em 25,91 ou 27,64.</t>
  </si>
  <si>
    <t>BERK34 apesar de estar em tendência de baixa no longo prazo pela média de 200 dias, no curto prazo está com sinal de recuperação favorecendo repiques de alta. Acima dos 127,29 pode seguir repique altista na direção resistências nos 133,38 ou 143,25. Caso perca os 124,89 teria sinal de baixa projetando de 117,42 a 114,37.</t>
  </si>
  <si>
    <t>BLAU3 está em tendência de baixa pelas médias de 21 e 200 dias, mas começa a dar sinais de repiques de alta. Acima dos 9,94 teria sinal de repique altista mirando resistências nos 11,42 ou 12,48. Já uma perda dos 9,7 traria de volta o sinal de baixa projetando de 9,16 a 8,63.</t>
  </si>
  <si>
    <t>SOJA3 está em tendência de baixa pelas médias de 21 e 200 dias, mas começa a dar sinais de repiques de alta. Acima dos 6,17 teria sinal de repique altista mirando resistências nos 6,69 ou 7,11. Já uma perda dos 6,01 traria de volta o sinal de baixa projetando de 5,79 a 5,58.</t>
  </si>
  <si>
    <t>BRBI11 está em tendência de baixa pelas médias de 21 e 200 dias, mas começa a dar sinais de repiques de alta. Acima dos 14,9 teria sinal de repique altista mirando resistências nos 16,78 ou 18,14. Já uma perda dos 14,57 traria de volta o sinal de baixa projetando de 13,88 a 13,2.</t>
  </si>
  <si>
    <t>BBDC3 está em tendência de alta pelas médias de 21 e 200 dias e vai mantendo sinal de força altista. Acima dos 15,93 pode buscar projeções nos 16,52 ou 17,48. Teria sinal de realização na perda dos 15,36 mirando os 14,97 ou 14,67.</t>
  </si>
  <si>
    <t>BBDC4 está em tendência de alta pelas médias de 21 e 200 dias e vai mantendo sinal de força altista. Acima dos 18,27 pode buscar projeções nos 18,95 ou 20,06. Teria sinal de realização na perda dos 17,16 mirando os 16,81 ou 16,47.</t>
  </si>
  <si>
    <t>BRAP4 está em tendência de alta pelas médias de 21 e 200 dias, mas começa a dar sinal de possível realização. Abaixo dos 22,98 poderia realizar na direção dos suportes 21,34 ou 20,59. Caso supere os 23,76 retomaria sinal de alta com projeções nos 25,25 ou 27,67.</t>
  </si>
  <si>
    <t>SAUD3 apesar de estar em tendência de alta no longo prazo pela média de 200 dias, no curto prazo está em realização. Abaixo dos 12,72 pode seguir em baixa no curto prazo mirando suportes em 12,25 ou 11,67. Teria sinal de retomada altista fechando acima dos 12,93 mirando resistências em 14,1 ou 15,24.</t>
  </si>
  <si>
    <t>BBAS3 está em tendência de alta pelas médias de 21 e 200 dias e vai mantendo sinal de força altista. Acima dos 19,97 pode buscar projeções nos 21,51 ou 23,14. Teria sinal de realização na perda dos 19,33 mirando os 18,87 ou 18,05.</t>
  </si>
  <si>
    <t>AGRO3 está em clara tendência de baixa pelas médias de 21 e 200 dias e segue em movimento de baixa. Abaixo dos 18,47 pode buscar suportes 18,22 ou 17,98. Teria sinal de repique altista fechando acima dos 18,75 mirando resistências em 19,25 ou 19,73.</t>
  </si>
  <si>
    <t>BRKM5 está em clara tendência de baixa pelas médias de 21 e 200 dias e segue em movimento de baixa. Abaixo dos 7,92 pode buscar suportes 6,49 ou 5,07. Teria sinal de repique altista fechando acima dos 9,22 mirando resistências em 12,52 ou 15,36.</t>
  </si>
  <si>
    <t>BRAV3 apesar de estar em tendência de alta no longo prazo pela média de 200 dias, no curto prazo está em realização. Abaixo dos 19,31 pode seguir em baixa no curto prazo mirando suportes em 18,65 ou 17,76. Teria sinal de retomada altista fechando acima dos 20,04 mirando resistências em 21,5 ou 23,26.</t>
  </si>
  <si>
    <t>AVGO34 apesar de estar em tendência de alta no longo prazo pela média de 200 dias, no curto prazo está em realização. Abaixo dos 27,12 pode seguir em baixa no curto prazo mirando suportes em 24,45 ou 21,78. Teria sinal de retomada altista fechando acima dos 28,5 mirando resistências em 35,76 ou 41,09.</t>
  </si>
  <si>
    <t>BPAC11 está em clara tendência de baixa pelas médias de 21 e 200 dias e segue em movimento de baixa. Abaixo dos 50,56 pode buscar suportes 48,73 ou 46,33. Teria sinal de repique altista fechando acima dos 51 mirando resistências em 56,48 ou 61,26.</t>
  </si>
  <si>
    <t>CXSE3 está em tendência de alta pelas médias de 21 e 200 dias e vai mantendo sinal de força altista. Acima dos 18,89 pode buscar projeções nos 19,89 ou 21,52. Teria sinal de realização na perda dos 18,52 mirando os 17,26 ou 16,75. O IFR sobrecomprado alerta realizações se perder 18,52.</t>
  </si>
  <si>
    <t>CAML3 está em tendência de alta pelas médias de 21 e 200 dias e vai mantendo sinal de força altista. Acima dos 5,3 pode buscar projeções nos 5,89 ou 6,53. Teria sinal de realização na perda dos 5,14 mirando os 4,85 ou 4,52.</t>
  </si>
  <si>
    <t>BHIA3 está em tendência de alta pelas médias de 21 e 200 dias e vai mantendo sinal de força altista. Acima dos 1,35 pode buscar projeções nos 1,6 ou 1,83. Teria sinal de realização na perda dos 1,22 mirando os 1,1 ou 0,98.</t>
  </si>
  <si>
    <t>CBAV3 está em tendência de alta pelas médias de 21 e 200 dias e vai mantendo sinal de força altista. Acima dos 10,78 pode buscar projeções nos 10,96 ou 11,26. Teria sinal de realização na perda dos 10,69 mirando os 10,48 ou 10,38.</t>
  </si>
  <si>
    <t>CEAB3 está em clara tendência de baixa pelas médias de 21 e 200 dias e segue em movimento de baixa. Abaixo dos 10,21 pode buscar suportes 9,66 ou 9,11. Teria sinal de repique altista fechando acima dos 10,74 mirando resistências em 11,98 ou 13,07.</t>
  </si>
  <si>
    <t>CMIG4 está em clara tendência de baixa pelas médias de 21 e 200 dias e segue em movimento de baixa. Abaixo dos 10,62 pode buscar suportes 10,29 ou 9,96. Teria sinal de repique altista fechando acima dos 10,77 mirando resistências em 11,68 ou 12,33.</t>
  </si>
  <si>
    <t>COCA34 está em tendência de alta pelas médias de 21 e 200 dias e vai mantendo sinal de força altista. Acima dos 70 pode buscar projeções nos 72,13 ou 76,96. Teria sinal de realização na perda dos 67,9 mirando os 64,3 ou 61,88. O padrão de volume favorece a alta.</t>
  </si>
  <si>
    <t>COGN3 está em clara tendência de baixa pelas médias de 21 e 200 dias e segue em movimento de baixa. Abaixo dos 2,29 pode buscar suportes 2,18 ou 2,08. Teria sinal de repique altista fechando acima dos 2,35 mirando resistências em 2,62 ou 2,82.</t>
  </si>
  <si>
    <t>C2OI34 está em tendência de baixa pelas médias de 21 e 200 dias, mas começa a dar sinais de repiques de alta. Acima dos 35,28 teria sinal de repique altista mirando resistências nos 39,64 ou 45,3. Já uma perda dos 34,04 traria de volta o sinal de baixa projetando de 30,48 a 27,64.</t>
  </si>
  <si>
    <t>CSMG3 está em tendência de alta pelas médias de 21 e 200 dias, mas começa a dar sinal de possível realização. Abaixo dos 56,04 poderia realizar na direção dos suportes 49,36 ou 46,07. Caso supere os 56,95 retomaria sinal de alta com projeções nos 60 ou 66,57.</t>
  </si>
  <si>
    <t>CPLE3 apesar de estar em tendência de alta no longo prazo pela média de 200 dias, no curto prazo está em realização. Abaixo dos 14,5 pode seguir em baixa no curto prazo mirando suportes em 14,14 ou 13,8. Teria sinal de retomada altista fechando acima dos 14,8 mirando resistências em 15,23 ou 15,9.</t>
  </si>
  <si>
    <t>Corning Inc</t>
  </si>
  <si>
    <t>G1LW34</t>
  </si>
  <si>
    <t>G1LW34 apesar de estar em tendência de alta no longo prazo pela média de 200 dias, no curto prazo está em realização. Abaixo dos 852,98 pode seguir em baixa no curto prazo mirando suportes em 799,77 ou 746,57. Teria sinal de retomada altista fechando acima dos 962,9 mirando resistências em 1025,16 ou 1131,56.</t>
  </si>
  <si>
    <t>CSAN3 está em clara tendência de baixa pelas médias de 21 e 200 dias e segue em movimento de baixa. Abaixo dos 3,2 pode buscar suportes 2,8 ou 2,4. Teria sinal de repique altista fechando acima dos 3,3 mirando resistências em 4,49 ou 5,28. O IFR sobrevendido alerta para recuperações se superar 3,3</t>
  </si>
  <si>
    <t>CPFE3 está em tendência de alta pelas médias de 21 e 200 dias, mas começa a dar sinal de possível realização. Abaixo dos 43,43 poderia realizar na direção dos suportes 42,21 ou 41,3. Caso supere os 44,12 retomaria sinal de alta com projeções nos 45,15 ou 46,96.</t>
  </si>
  <si>
    <t>CSED3 está em tendência de baixa pelas médias de 21 e 200 dias, mas começa a dar sinais de repiques de alta. Acima dos 3,57 teria sinal de repique altista mirando resistências nos 4,47 ou 5,13. Já uma perda dos 3,4 traria de volta o sinal de baixa projetando de 3,06 a 2,73. O IFR sobrevendido alerta para recuperações se superar 3,57</t>
  </si>
  <si>
    <t>CMIN3 está em clara tendência de baixa pelas médias de 21 e 200 dias e segue em movimento de baixa. Abaixo dos 4,35 pode buscar suportes 4,08 ou 3,84. Teria sinal de repique altista fechando acima dos 4,45 mirando resistências em 4,85 ou 5,32.</t>
  </si>
  <si>
    <t>CURY3 está em tendência de alta pelas médias de 21 e 200 dias, mas começa a dar sinal de possível realização. Abaixo dos 32,19 poderia realizar na direção dos suportes 28,6 ou 26,96. Caso supere os 33,9 retomaria sinal de alta com projeções nos 37,17 ou 42,47.</t>
  </si>
  <si>
    <t>CVCB3 está em clara tendência de baixa pelas médias de 21 e 200 dias e segue em movimento de baixa. Abaixo dos 1,27 pode buscar suportes 1,08 ou 0,89. Teria sinal de repique altista fechando acima dos 1,38 mirando resistências em 1,87 ou 2,24. O IFR sobrevendido alerta para recuperações se superar 1,38</t>
  </si>
  <si>
    <t>CYRE3 está em clara tendência de baixa pelas médias de 21 e 200 dias e segue em movimento de baixa. Abaixo dos 21,25 pode buscar suportes 19,76 ou 18,8. Teria sinal de repique altista fechando acima dos 21,75 mirando resistências em 22,85 ou 24,75.</t>
  </si>
  <si>
    <t>CYRE4 está em tendência de baixa pelas médias de 21 e 200 dias, mas começa a dar sinais de repiques de alta. Acima dos 19,93 teria sinal de repique altista mirando resistências nos 21,02 ou 22,79. Já uma perda dos 19,53 traria de volta o sinal de baixa projetando de 18,14 a 17,25.</t>
  </si>
  <si>
    <t>DASA3 está em clara tendência de baixa pelas médias de 21 e 200 dias e segue em movimento de baixa. Abaixo dos 2,6 pode buscar suportes 2,32 ou 2,05. Teria sinal de repique altista fechando acima dos 2,85 mirando resistências em 3,48 ou 4,02.</t>
  </si>
  <si>
    <t>D1EL34 está em tendência de alta pelas médias de 21 e 200 dias e vai mantendo sinal de força altista. Acima dos 2121,55 pode buscar projeções nos 2389,95 ou 3156,23. Teria sinal de realização na perda dos 2059,35 mirando os 1150,01 ou 766,86.</t>
  </si>
  <si>
    <t>DESK3 apesar de estar em tendência de alta no longo prazo pela média de 200 dias, no curto prazo está em realização. Abaixo dos 17,17 pode seguir em baixa no curto prazo mirando suportes em 16,77 ou 16,37. Teria sinal de retomada altista fechando acima dos 17,8 mirando resistências em 18,46 ou 19,25. O IFR sobrevendido alerta para recuperações se superar 17,8</t>
  </si>
  <si>
    <t>DXCO3 apesar de estar em tendência de baixa no longo prazo pela média de 200 dias, no curto prazo está com sinal de recuperação favorecendo repiques de alta. Acima dos 4,84 pode seguir repique altista na direção resistências nos 5,03 ou 5,33. Caso perca os 4,69 teria sinal de baixa projetando de 4,53 a 4,37. O padrão de volume favorece a alta.</t>
  </si>
  <si>
    <t>PNVL3 está em clara tendência de baixa pelas médias de 21 e 200 dias e segue em movimento de baixa. Abaixo dos 10,9 pode buscar suportes 10,41 ou 9,76. Teria sinal de repique altista fechando acima dos 11,14 mirando resistências em 12,5 ou 13,79.</t>
  </si>
  <si>
    <t>DIRR3 está em tendência de baixa pela média de 200 dias, a parece ter completado movimento de repique de alta de curto prazo e pode estar retomando o movimento baixista. Abaixo dos 13,25 pode seguir em queda na direção dos suportes 12,15 ou 11,55. Teria sinal de repique altista fechando acima dos 13,57 mirando resistências em 14,06 ou 15,24.</t>
  </si>
  <si>
    <t>ECOR3 está em clara tendência de baixa pelas médias de 21 e 200 dias e segue em movimento de baixa. Abaixo dos 6,95 pode buscar suportes 6,58 ou 6,22. Teria sinal de repique altista fechando acima dos 7,22 mirando resistências em 8,13 ou 8,85.</t>
  </si>
  <si>
    <t>LILY34 está em tendência de alta pelas médias de 21 e 200 dias, mas começa a dar sinal de possível realização. Abaixo dos 189,4 poderia realizar na direção dos suportes 164,34 ou 152,02. Caso supere os 193,65 retomaria sinal de alta com projeções nos 204,19 ou 228,81.</t>
  </si>
  <si>
    <t>EMBJ3 está em tendência de baixa pela média de 200 dias, a parece ter completado movimento de repique de alta de curto prazo e pode estar retomando o movimento baixista. Abaixo dos 75,93 pode seguir em queda na direção dos suportes 68,08 ou 64,84. Teria sinal de repique altista fechando acima dos 78,55 mirando resistências em 85,02 ou 95,49.</t>
  </si>
  <si>
    <t>ENGI11 está em clara tendência de baixa pelas médias de 21 e 200 dias e segue em movimento de baixa. Abaixo dos 45,42 pode buscar suportes 44,13 ou 42,85. Teria sinal de repique altista fechando acima dos 46,78 mirando resistências em 49,57 ou 52,13.</t>
  </si>
  <si>
    <t>ENEV3 apesar de estar em tendência de alta no longo prazo pela média de 200 dias, no curto prazo está em realização. Abaixo dos 24,34 pode seguir em baixa no curto prazo mirando suportes em 23,56 ou 22,86. Teria sinal de retomada altista fechando acima dos 24,95 mirando resistências em 25,82 ou 27,21.</t>
  </si>
  <si>
    <t>EGIE3 está em tendência de alta pelas médias de 21 e 200 dias, mas começa a dar sinal de possível realização. Abaixo dos 34,23 poderia realizar na direção dos suportes 31,67 ou 30,35. Caso supere os 35,94 retomaria sinal de alta com projeções nos 38,57 ou 42,84.</t>
  </si>
  <si>
    <t>EQTL3 está em clara tendência de baixa pelas médias de 21 e 200 dias e segue em movimento de baixa. Abaixo dos 37 pode buscar suportes 36,13 ou 35,26. Teria sinal de repique altista fechando acima dos 38,31 mirando resistências em 39,81 ou 41,54.</t>
  </si>
  <si>
    <t>EUCA4 apesar de estar em tendência de alta no longo prazo pela média de 200 dias, no curto prazo está em realização. Abaixo dos 25,93 pode seguir em baixa no curto prazo mirando suportes em 24,57 ou 23,5. Teria sinal de retomada altista fechando acima dos 28,03 mirando resistências em 30,16 ou 33,62.</t>
  </si>
  <si>
    <t>EVEN3 está em tendência de alta pelas médias de 21 e 200 dias e vai mantendo sinal de força altista. Acima dos 5,96 pode buscar projeções nos 6,41 ou 7,14. Teria sinal de realização na perda dos 5,52 mirando os 5,23 ou 5. O padrão de volume favorece a alta.</t>
  </si>
  <si>
    <t>EXXO34 está em tendência de alta no longo prazo, teve uma correção no curto prazo, mas pode estar retomando sinal de altas. Acima dos 90,37 pode buscar 103,15 ou 113,4. Abaixo dos 86,56 retomaria sinal de realização mirando suportes em 81,43 ou 76,3.</t>
  </si>
  <si>
    <t>EZTC3 apesar de estar em tendência de baixa no longo prazo pela média de 200 dias, no curto prazo está com sinal de recuperação favorecendo repiques de alta. Acima dos 13,63 pode seguir repique altista na direção resistências nos 14,53 ou 16. Caso perca os 12,99 teria sinal de baixa projetando de 12,16 a 11,7. O padrão de volume favorece a alta.</t>
  </si>
  <si>
    <t>FESA4 está em tendência de alta pelas médias de 21 e 200 dias e vai mantendo sinal de força altista. Acima dos 6,49 pode buscar projeções nos 6,81 ou 7,34. Teria sinal de realização na perda dos 6,24 mirando os 5,96 ou 5,79.</t>
  </si>
  <si>
    <t>FLRY3 está em clara tendência de baixa pelas médias de 21 e 200 dias e segue em movimento de baixa. Abaixo dos 14,31 pode buscar suportes 13,66 ou 13,01. Teria sinal de repique altista fechando acima dos 14,94 mirando resistências em 16,4 ou 17,69.</t>
  </si>
  <si>
    <t>FRAS3 está em tendência de baixa pela média de 200 dias, a parece ter completado movimento de repique de alta de curto prazo e pode estar retomando o movimento baixista. Abaixo dos 22,14 pode seguir em queda na direção dos suportes 20,95 ou 20,25. Teria sinal de repique altista fechando acima dos 22,42 mirando resistências em 23,2 ou 24,59.</t>
  </si>
  <si>
    <t>GGBR4 está em tendência de alta pelas médias de 21 e 200 dias e vai mantendo sinal de força altista. Acima dos 24,65 pode buscar projeções nos 26 ou 28,2. Teria sinal de realização na perda dos 23,3 mirando os 22,45 ou 21,77.</t>
  </si>
  <si>
    <t>GOAU4 está em tendência de alta pelas médias de 21 e 200 dias e vai mantendo sinal de força altista. Acima dos 10,77 pode buscar projeções nos 11,43 ou 12,51. Teria sinal de realização na perda dos 10,24 mirando os 9,69 ou 9,35.</t>
  </si>
  <si>
    <t>GGPS3 está em clara tendência de baixa pelas médias de 21 e 200 dias e segue em movimento de baixa. Abaixo dos 11,32 pode buscar suportes 10,57 ou 9,83. Teria sinal de repique altista fechando acima dos 11,5 mirando resistências em 13,72 ou 15,2. O IFR sobrevendido alerta para recuperações se superar 11,5</t>
  </si>
  <si>
    <t>GRND3 está em clara tendência de baixa pelas médias de 21 e 200 dias e segue em movimento de baixa. Abaixo dos 3,77 pode buscar suportes 3,67 ou 3,57. Teria sinal de repique altista fechando acima dos 3,92 mirando resistências em 4,09 ou 4,28.</t>
  </si>
  <si>
    <t>GMAT3 está em clara tendência de baixa pelas médias de 21 e 200 dias e segue em movimento de baixa. Abaixo dos 3,88 pode buscar suportes 3,68 ou 3,48. Teria sinal de repique altista fechando acima dos 3,98 mirando resistências em 4,52 ou 4,91.</t>
  </si>
  <si>
    <t>SBFG3 está em clara tendência de baixa pelas médias de 21 e 200 dias e segue em movimento de baixa. Abaixo dos 10,07 pode buscar suportes 9,51 ou 8,96. Teria sinal de repique altista fechando acima dos 10,3 mirando resistências em 11,85 ou 12,95.</t>
  </si>
  <si>
    <t>HBOR3 está em tendência de baixa pelas médias de 21 e 200 dias, mas começa a dar sinais de repiques de alta. Acima dos 2,34 teria sinal de repique altista mirando resistências nos 2,54 ou 2,8. Já uma perda dos 2,22 traria de volta o sinal de baixa projetando de 2,11 a 1,97.</t>
  </si>
  <si>
    <t>HBSA3 está em tendência de baixa pela média de 200 dias, a parece ter completado movimento de repique de alta de curto prazo e pode estar retomando o movimento baixista. Abaixo dos 3,19 pode seguir em queda na direção dos suportes 2,91 ou 2,72. Teria sinal de repique altista fechando acima dos 3,5 mirando resistências em 3,86 ou 4,45.</t>
  </si>
  <si>
    <t>HYPE3 está em clara tendência de baixa pelas médias de 21 e 200 dias e segue em movimento de baixa. Abaixo dos 20,45 pode buscar suportes 19,64 ou 18,84. Teria sinal de repique altista fechando acima dos 21,07 mirando resistências em 23,05 ou 24,65.</t>
  </si>
  <si>
    <t>IGTI11 está em clara tendência de baixa pelas médias de 21 e 200 dias e segue em movimento de baixa. Abaixo dos 23,32 pode buscar suportes 22,21 ou 21,1. Teria sinal de repique altista fechando acima dos 23,82 mirando resistências em 26,9 ou 29,11. O IFR sobrevendido alerta para recuperações se superar 23,82</t>
  </si>
  <si>
    <t>ITLC34 está em tendência de alta pelas médias de 21 e 200 dias, mas começa a dar sinal de possível realização. Abaixo dos 99,88 poderia realizar na direção dos suportes 84,72 ou 76,56. Caso supere os 111,11 retomaria sinal de alta com projeções nos 127,41 ou 153,8.</t>
  </si>
  <si>
    <t>INTB3 apesar de estar em tendência de alta no longo prazo pela média de 200 dias, no curto prazo está em realização. Abaixo dos 12,58 pode seguir em baixa no curto prazo mirando suportes em 11,9 ou 11,22. Teria sinal de retomada altista fechando acima dos 12,99 mirando resistências em 14,77 ou 16,12. O IFR sobrevendido alerta para recuperações se superar 12,99</t>
  </si>
  <si>
    <t>INBR32 está em tendência de baixa pelas médias de 21 e 200 dias, mas começa a dar sinais de repiques de alta. Acima dos 29,81 teria sinal de repique altista mirando resistências nos 32,99 ou 36,05. Já uma perda dos 28,03 traria de volta o sinal de baixa projetando de 26,49 a 24,96.</t>
  </si>
  <si>
    <t>MYPK3 apesar de estar em tendência de baixa no longo prazo pela média de 200 dias, no curto prazo está com sinal de recuperação favorecendo repiques de alta. Acima dos 9,56 pode seguir repique altista na direção resistências nos 10,15 ou 11,12. Caso perca os 9,1 teria sinal de baixa projetando de 8,59 a 8,29.</t>
  </si>
  <si>
    <t>RANI3 está em clara tendência de baixa pelas médias de 21 e 200 dias e segue em movimento de baixa. Abaixo dos 7,68 pode buscar suportes 7,54 ou 7,4. Teria sinal de repique altista fechando acima dos 7,92 mirando resistências em 8,12 ou 8,39.</t>
  </si>
  <si>
    <t>IRBR3 está em tendência de alta pelas médias de 21 e 200 dias e vai mantendo sinal de força altista. Acima dos 53,41 pode buscar projeções nos 55,37 ou 58,55. Teria sinal de realização na perda dos 51,88 mirando os 50,23 ou 49,24.</t>
  </si>
  <si>
    <t>ISAE4 está em tendência de alta pelas médias de 21 e 200 dias e vai mantendo sinal de força altista. Acima dos 27,7 pode buscar projeções nos 28,94 ou 30,4. Teria sinal de realização na perda dos 27,16 mirando os 26,57 ou 25,83.</t>
  </si>
  <si>
    <t>ITSA3 está em tendência de alta pelas médias de 21 e 200 dias e vai mantendo sinal de força altista. Acima dos 13,25 pode buscar projeções nos 13,68 ou 14,38. Teria sinal de realização na perda dos 12,85 mirando os 12,55 ou 12,33. O padrão de volume favorece a alta.</t>
  </si>
  <si>
    <t>ITSA4 está em tendência de alta pelas médias de 21 e 200 dias e vai mantendo sinal de força altista. Acima dos 13,24 pode buscar projeções nos 13,77 ou 14,63. Teria sinal de realização na perda dos 12,73 mirando os 12,38 ou 12,11. O padrão de volume favorece a alta.</t>
  </si>
  <si>
    <t>ITUB3 está em tendência de alta pelas médias de 21 e 200 dias e vai mantendo sinal de força altista. Acima dos 43,05 pode buscar projeções nos 45,41 ou 49,23. Teria sinal de realização na perda dos 41,65 mirando os 39,23 ou 38,04.</t>
  </si>
  <si>
    <t>ITUB4 está em tendência de alta pelas médias de 21 e 200 dias e vai mantendo sinal de força altista. Acima dos 41,49 pode buscar projeções nos 43,38 ou 46,44. Teria sinal de realização na perda dos 40,32 mirando os 38,43 ou 37,48.</t>
  </si>
  <si>
    <t>JALL3 está em clara tendência de baixa pelas médias de 21 e 200 dias e segue em movimento de baixa. Abaixo dos 2,37 pode buscar suportes 2,28 ou 2,05. Teria sinal de repique altista fechando acima dos 2,42 mirando resistências em 3 ou 3,44. O IFR sobrevendido alerta para recuperações se superar 2,42</t>
  </si>
  <si>
    <t>JBSS32 está em tendência de baixa pelas médias de 21 e 200 dias, mas começa a dar sinais de repiques de alta. Acima dos 62,77 teria sinal de repique altista mirando resistências nos 67,84 ou 72,98. Já uma perda dos 59,51 traria de volta o sinal de baixa projetando de 56,93 a 54,36.</t>
  </si>
  <si>
    <t>JHSF3 está em tendência de alta no longo prazo, teve uma correção no curto prazo, mas pode estar retomando sinal de altas. Acima dos 10,93 pode buscar 11,7 ou 12,68. Abaixo dos 10,71 retomaria sinal de realização mirando suportes em 10,1 ou 9,6.</t>
  </si>
  <si>
    <t>JPMC34 está em tendência de alta pelas médias de 21 e 200 dias e vai mantendo sinal de força altista. Acima dos 168,5 pode buscar projeções nos 181,1 ou 201,49. Teria sinal de realização na perda dos 163,12 mirando os 148,11 ou 141,8. O padrão de volume favorece a alta. O IFR sobrecomprado alerta realizações se perder 163,12.</t>
  </si>
  <si>
    <t>JSLG3 está em clara tendência de baixa pelas médias de 21 e 200 dias e segue em movimento de baixa. Abaixo dos 5,41 pode buscar suportes 4,86 ou 4,31. Teria sinal de repique altista fechando acima dos 5,79 mirando resistências em 7,18 ou 8,27.</t>
  </si>
  <si>
    <t>KEPL3 está em clara tendência de baixa pelas médias de 21 e 200 dias e segue em movimento de baixa. Abaixo dos 6,45 pode buscar suportes 6,2 ou 5,9. Teria sinal de repique altista fechando acima dos 6,6 mirando resistências em 7,17 ou 7,76.</t>
  </si>
  <si>
    <t>KLBN3 está em tendência de baixa pela média de 200 dias, a parece ter completado movimento de repique de alta de curto prazo e pode estar retomando o movimento baixista. Abaixo dos 3,41 pode seguir em queda na direção dos suportes 3,23 ou 3,14. Teria sinal de repique altista fechando acima dos 3,51 mirando resistências em 3,68 ou 3,96.</t>
  </si>
  <si>
    <t>KLBN4 está em tendência de baixa pela média de 200 dias, a parece ter completado movimento de repique de alta de curto prazo e pode estar retomando o movimento baixista. Abaixo dos 3,39 pode seguir em queda na direção dos suportes 3,24 ou 3,16. Teria sinal de repique altista fechando acima dos 3,47 mirando resistências em 3,61 ou 3,84.</t>
  </si>
  <si>
    <t>KLBN11 está em tendência de baixa pela média de 200 dias, a parece ter completado movimento de repique de alta de curto prazo e pode estar retomando o movimento baixista. Abaixo dos 16,97 pode seguir em queda na direção dos suportes 16,1 ou 15,71. Teria sinal de repique altista fechando acima dos 17,33 mirando resistências em 18,09 ou 19,32.</t>
  </si>
  <si>
    <t>Lam Research Corp</t>
  </si>
  <si>
    <t>L1RC34</t>
  </si>
  <si>
    <t>L1RC34 está em tendência de alta pelas médias de 21 e 200 dias e vai mantendo sinal de força altista. Acima dos 45,97 pode buscar projeções nos 55,57 ou 71,11. Teria sinal de realização na perda dos 43,86 mirando os 30,43 ou 25,62. O IFR sobrecomprado alerta realizações se perder 43,86.</t>
  </si>
  <si>
    <t>LAVV3 está em tendência de baixa pelas médias de 21 e 200 dias, mas começa a dar sinais de repiques de alta. Acima dos 11,11 teria sinal de repique altista mirando resistências nos 12,17 ou 13,12. Já uma perda dos 10,62 traria de volta o sinal de baixa projetando de 10,14 a 9,66.</t>
  </si>
  <si>
    <t>LIGT3 está em tendência de baixa pelas médias de 21 e 200 dias, mas começa a dar sinais de repiques de alta. Acima dos 2,58 teria sinal de repique altista mirando resistências nos 4,34 ou 5,53. Já uma perda dos 2,41 traria de volta o sinal de baixa projetando de 1,81 a 1,21.</t>
  </si>
  <si>
    <t>RENT3 está em tendência de baixa pelas médias de 21 e 200 dias, mas começa a dar sinais de repiques de alta. Acima dos 41,09 teria sinal de repique altista mirando resistências nos 45,15 ou 48,91. Já uma perda dos 40,63 traria de volta o sinal de baixa projetando de 39,05 a 37,16.</t>
  </si>
  <si>
    <t>RENT4</t>
  </si>
  <si>
    <t>RENT4 está em tendência de baixa pelas médias de 21 e 200 dias, mas começa a dar sinais de repiques de alta. Acima dos 39,54 teria sinal de repique altista mirando resistências nos 43,68 ou 47,18. Já uma perda dos 38,01 traria de volta o sinal de baixa projetando de 36,25 a 34,5.</t>
  </si>
  <si>
    <t>LOGG3 está em tendência de alta pelas médias de 21 e 200 dias e vai mantendo sinal de força altista. Acima dos 28,63 pode buscar projeções nos 32,52 ou 38,82. Teria sinal de realização na perda dos 26,9 mirando os 22,33 ou 20,38.</t>
  </si>
  <si>
    <t>LREN3 apesar de estar em tendência de alta no longo prazo pela média de 200 dias, no curto prazo está em realização. Abaixo dos 14,86 pode seguir em baixa no curto prazo mirando suportes em 13,35 ou 12,51. Teria sinal de retomada altista fechando acima dos 15,31 mirando resistências em 16,05 ou 17,71.</t>
  </si>
  <si>
    <t>LWSA3 está em tendência de baixa pela média de 200 dias, a parece ter completado movimento de repique de alta de curto prazo e pode estar retomando o movimento baixista. Abaixo dos 3,76 pode seguir em queda na direção dos suportes 3,52 ou 3,39. Teria sinal de repique altista fechando acima dos 3,91 mirando resistências em 4,15 ou 4,54.</t>
  </si>
  <si>
    <t>MDIA3 está em clara tendência de baixa pelas médias de 21 e 200 dias e segue em movimento de baixa. Abaixo dos 18,07 pode buscar suportes 17,36 ou 16,66. Teria sinal de repique altista fechando acima dos 18,48 mirando resistências em 20,34 ou 21,74. O IFR sobrevendido alerta para recuperações se superar 18,48</t>
  </si>
  <si>
    <t>MGLU3 está em clara tendência de baixa pelas médias de 21 e 200 dias e segue em movimento de baixa. Abaixo dos 4,99 pode buscar suportes 4,4 ou 3,82. Teria sinal de repique altista fechando acima dos 5,3 mirando resistências em 6,88 ou 8,04. O IFR sobrevendido alerta para recuperações se superar 5,3</t>
  </si>
  <si>
    <t>POMO3 está em clara tendência de baixa pelas médias de 21 e 200 dias e segue em movimento de baixa. Abaixo dos 5,61 pode buscar suportes 5,42 ou 5,24. Teria sinal de repique altista fechando acima dos 5,71 mirando resistências em 6,2 ou 6,56.</t>
  </si>
  <si>
    <t>POMO4 está em clara tendência de baixa pelas médias de 21 e 200 dias e segue em movimento de baixa. Abaixo dos 5,8 pode buscar suportes 5,6 ou 5,37. Teria sinal de repique altista fechando acima dos 5,85 mirando resistências em 6,34 ou 6,79.</t>
  </si>
  <si>
    <t>MBRF3 está em tendência de baixa pelas médias de 21 e 200 dias, mas começa a dar sinais de repiques de alta. Acima dos 16,1 teria sinal de repique altista mirando resistências nos 17,93 ou 19,75. Já uma perda dos 15,64 traria de volta o sinal de baixa projetando de 14,98 a 14,06.</t>
  </si>
  <si>
    <t>M2RV34 está em tendência de alta pelas médias de 21 e 200 dias, mas começa a dar sinal de possível realização. Abaixo dos 143,28 poderia realizar na direção dos suportes 82,48 ou 57,49. Caso supere os 163,33 retomaria sinal de alta com projeções nos 213,29 ou 294,14.</t>
  </si>
  <si>
    <t>CASH3 está em tendência de alta pelas médias de 21 e 200 dias e vai mantendo sinal de força altista. Acima dos 4,57 pode buscar projeções nos 5,16 ou 6,13. Teria sinal de realização na perda dos 4,18 mirando os 3,6 ou 3,3.</t>
  </si>
  <si>
    <t>MELK3 está em tendência de baixa pelas médias de 21 e 200 dias, mas começa a dar sinais de repiques de alta. Acima dos 3,27 teria sinal de repique altista mirando resistências nos 3,36 ou 3,5. Já uma perda dos 3,12 traria de volta o sinal de baixa projetando de 3,04 a 2,97.</t>
  </si>
  <si>
    <t>MELI34 apesar de estar em tendência de baixa no longo prazo pela média de 200 dias, no curto prazo está com sinal de recuperação favorecendo repiques de alta. Acima dos 72,4 pode seguir repique altista na direção resistências nos 76,39 ou 82,85. Caso perca os 69,28 teria sinal de baixa projetando de 65,94 a 63,94. O padrão de volume favorece a alta.</t>
  </si>
  <si>
    <t>M1TA34 está em tendência de alta pelas médias de 21 e 200 dias e vai mantendo sinal de força altista. Acima dos 108,71 pode buscar projeções nos 115,92 ou 124,61. Teria sinal de realização na perda dos 101,85 mirando os 97,5 ou 93,15.</t>
  </si>
  <si>
    <t>LEVE3 está em tendência de alta pelas médias de 21 e 200 dias, mas começa a dar sinal de possível realização. Abaixo dos 32,89 poderia realizar na direção dos suportes 31,65 ou 30,85. Caso supere os 33,26 retomaria sinal de alta com projeções nos 34,23 ou 35,82.</t>
  </si>
  <si>
    <t>MUTC34 está em tendência de alta pelas médias de 21 e 200 dias, mas começa a dar sinal de possível realização. Abaixo dos 864,9 poderia realizar na direção dos suportes 547 ou 426,13. Caso supere os 938,16 retomaria sinal de alta com projeções nos 1179,89 ou 1571,05.</t>
  </si>
  <si>
    <t>MSFT34 está em clara tendência de baixa pelas médias de 21 e 200 dias e segue em movimento de baixa. Abaixo dos 80,91 pode buscar suportes 75,64 ou 70,38. Teria sinal de repique altista fechando acima dos 84,17 mirando resistências em 97,94 ou 108,46.</t>
  </si>
  <si>
    <t>MILS3 está em tendência de alta pelas médias de 21 e 200 dias e vai mantendo sinal de força altista. Acima dos 15,39 pode buscar projeções nos 17,27 ou 20,32. Teria sinal de realização na perda dos 15,17 mirando os 12,34 ou 11,39.</t>
  </si>
  <si>
    <t>BEEF3 está em clara tendência de baixa pelas médias de 21 e 200 dias e segue em movimento de baixa. Abaixo dos 3,73 pode buscar suportes 3,42 ou 3,12. Teria sinal de repique altista fechando acima dos 3,9 mirando resistências em 4,36 ou 4,94.</t>
  </si>
  <si>
    <t>MTRE3 está em tendência de alta pelas médias de 21 e 200 dias e vai mantendo sinal de força altista. Acima dos 3,43 pode buscar projeções nos 3,65 ou 3,88. Teria sinal de realização na perda dos 3,27 mirando os 3,15 ou 3,03. O padrão de volume favorece a alta.</t>
  </si>
  <si>
    <t>MOTV3 está em tendência de baixa pelas médias de 21 e 200 dias, mas começa a dar sinais de repiques de alta. Acima dos 14,09 teria sinal de repique altista mirando resistências nos 15,41 ou 16,46. Já uma perda dos 13,7 traria de volta o sinal de baixa projetando de 13,17 a 12,64.</t>
  </si>
  <si>
    <t>MDNE3 está em tendência de alta pelas médias de 21 e 200 dias e vai mantendo sinal de força altista. Acima dos 28,63 pode buscar projeções nos 30,58 ou 33,75. Teria sinal de realização na perda dos 27,09 mirando os 25,46 ou 24,48.</t>
  </si>
  <si>
    <t>MOVI3 está em clara tendência de baixa pelas médias de 21 e 200 dias e segue em movimento de baixa. Abaixo dos 9,39 pode buscar suportes 8,92 ou 8,41. Teria sinal de repique altista fechando acima dos 9,54 mirando resistências em 10,56 ou 11,57.</t>
  </si>
  <si>
    <t>MRVE3 está em tendência de baixa pelas médias de 21 e 200 dias, mas começa a dar sinais de repiques de alta. Acima dos 5,3 teria sinal de repique altista mirando resistências nos 6,57 ou 7,5. Já uma perda dos 5,05 traria de volta o sinal de baixa projetando de 4,58 a 4,11.</t>
  </si>
  <si>
    <t>MLAS3 está em tendência de alta pelas médias de 21 e 200 dias, mas começa a dar sinal de possível realização. Abaixo dos 1,65 poderia realizar na direção dos suportes 1,48 ou 1,36. Caso supere os 1,86 retomaria sinal de alta com projeções nos 2,09 ou 2,47.</t>
  </si>
  <si>
    <t>MULT3 está em clara tendência de baixa pelas médias de 21 e 200 dias e segue em movimento de baixa. Abaixo dos 27,51 pode buscar suportes 26,59 ou 25,67. Teria sinal de repique altista fechando acima dos 28,22 mirando resistências em 30,48 ou 32,31.</t>
  </si>
  <si>
    <t>NATU3 está em tendência de baixa pelas médias de 21 e 200 dias, mas começa a dar sinais de repiques de alta. Acima dos 8,68 teria sinal de repique altista mirando resistências nos 10,6 ou 11,98. Já uma perda dos 8,36 traria de volta o sinal de baixa projetando de 7,66 a 6,97. O IFR sobrevendido alerta para recuperações se superar 8,68</t>
  </si>
  <si>
    <t>NFLX34 está em clara tendência de baixa pelas médias de 21 e 200 dias e segue em movimento de baixa. Abaixo dos 7,9 pode buscar suportes 7,49 ou 7,09. Teria sinal de repique altista fechando acima dos 8,32 mirando resistências em 9,21 ou 10,01.</t>
  </si>
  <si>
    <t>ROXO34 apesar de estar em tendência de baixa no longo prazo pela média de 200 dias, no curto prazo está com sinal de recuperação favorecendo repiques de alta. Acima dos 11,21 pode seguir repique altista na direção resistências nos 12,28 ou 14,02. Caso perca os 10,45 teria sinal de baixa projetando de 9,47 a 8,93.</t>
  </si>
  <si>
    <t>NVDC34 está em tendência de alta pelas médias de 21 e 200 dias e vai mantendo sinal de força altista. Acima dos 22,41 pode buscar projeções nos 24,26 ou 26,05. Teria sinal de realização na perda dos 21,36 mirando os 20,46 ou 19,56. O padrão de volume favorece a alta.</t>
  </si>
  <si>
    <t>OPCT3 apesar de estar em tendência de alta no longo prazo pela média de 200 dias, no curto prazo está em realização. Abaixo dos 10,21 pode seguir em baixa no curto prazo mirando suportes em 9,67 ou 9,29. Teria sinal de retomada altista fechando acima dos 10,43 mirando resistências em 10,87 ou 11,61.</t>
  </si>
  <si>
    <t>ONCO3 está em clara tendência de baixa pelas médias de 21 e 200 dias e segue em movimento de baixa. Abaixo dos 0,99 pode buscar suportes 0,72 ou 0,46. Teria sinal de repique altista fechando acima dos 1,28 mirando resistências em 1,84 ou 2,36.</t>
  </si>
  <si>
    <t>ORCL34 está em clara tendência de baixa pelas médias de 21 e 200 dias e segue em movimento de baixa. Abaixo dos 150,54 pode buscar suportes 132,45 ou 114,37. Teria sinal de repique altista fechando acima dos 164,96 mirando resistências em 209,06 ou 245,22.</t>
  </si>
  <si>
    <t>ORVR3 apesar de estar em tendência de alta no longo prazo pela média de 200 dias, no curto prazo está em realização. Abaixo dos 75,44 pode seguir em baixa no curto prazo mirando suportes em 73,45 ou 71,46. Teria sinal de retomada altista fechando acima dos 76,8 mirando resistências em 81,88 ou 85,85.</t>
  </si>
  <si>
    <t>PCAR3 apesar de estar em tendência de baixa no longo prazo pela média de 200 dias, no curto prazo está com sinal de recuperação favorecendo repiques de alta. Acima dos 2 pode seguir repique altista na direção resistências nos 2,26 ou 2,79. Caso perca os 1,75 teria sinal de baixa projetando de 1,4 a 1,13. O padrão de volume favorece a alta.</t>
  </si>
  <si>
    <t>PGMN3 está em tendência de baixa pelas médias de 21 e 200 dias, mas começa a dar sinais de repiques de alta. Acima dos 3,95 teria sinal de repique altista mirando resistências nos 4,82 ou 5,43. Já uma perda dos 3,83 traria de volta o sinal de baixa projetando de 3,52 a 3,21.</t>
  </si>
  <si>
    <t>P2LT34 está em tendência de baixa pelas médias de 21 e 200 dias, mas começa a dar sinais de repiques de alta. Acima dos 228,05 teria sinal de repique altista mirando resistências nos 273,65 ou 310,32. Já uma perda dos 214,31 traria de volta o sinal de baixa projetando de 195,97 a 177,63.</t>
  </si>
  <si>
    <t>PETR3 está em tendência de alta pelas médias de 21 e 200 dias e vai mantendo sinal de força altista. Acima dos 44,97 pode buscar projeções nos 51,38 ou 56,1. Teria sinal de realização na perda dos 43,74 mirando os 41,37 ou 39,01. O padrão de volume favorece a alta. O IFR sobrevendido alerta para recuperações se superar 54,62</t>
  </si>
  <si>
    <t>PETR4 está em tendência de alta pelas médias de 21 e 200 dias e vai mantendo sinal de força altista. Acima dos 39,92 pode buscar projeções nos 45,64 ou 49,7. Teria sinal de realização na perda dos 39,06 mirando os 37,02 ou 34,99. O padrão de volume favorece a alta. O IFR sobrevendido alerta para recuperações se superar 49,16</t>
  </si>
  <si>
    <t>RECV3 está em clara tendência de baixa pelas médias de 21 e 200 dias e segue em movimento de baixa. Abaixo dos 9,93 pode buscar suportes 9,12 ou 8,31. Teria sinal de repique altista fechando acima dos 10,17 mirando resistências em 12,55 ou 14,16. O IFR sobrevendido alerta para recuperações se superar 10,17</t>
  </si>
  <si>
    <t>PRIO3 apesar de estar em tendência de alta no longo prazo pela média de 200 dias, no curto prazo está em realização. Abaixo dos 56,16 pode seguir em baixa no curto prazo mirando suportes em 51,75 ou 47,34. Teria sinal de retomada altista fechando acima dos 57 mirando resistências em 70,43 ou 79,24. O IFR sobrevendido alerta para recuperações se superar 57</t>
  </si>
  <si>
    <t>AUAU3 está em clara tendência de baixa pelas médias de 21 e 200 dias e segue em movimento de baixa. Abaixo dos 3,05 pode buscar suportes 2,92 ou 2,79. Teria sinal de repique altista fechando acima dos 3,22 mirando resistências em 3,46 ou 3,71.</t>
  </si>
  <si>
    <t>PINE4 apesar de estar em tendência de alta no longo prazo pela média de 200 dias, no curto prazo está em realização. Abaixo dos 13,42 pode seguir em baixa no curto prazo mirando suportes em 12,11 ou 10,96. Teria sinal de retomada altista fechando acima dos 13,65 mirando resistências em 15,83 ou 18,12.</t>
  </si>
  <si>
    <t>PLPL3 está em tendência de baixa pelas médias de 21 e 200 dias, mas começa a dar sinais de repiques de alta. Acima dos 8,78 teria sinal de repique altista mirando resistências nos 10,48 ou 11,89. Já uma perda dos 8,19 traria de volta o sinal de baixa projetando de 7,48 a 6,77.</t>
  </si>
  <si>
    <t>PSSA3 está em tendência de alta pelas médias de 21 e 200 dias e vai mantendo sinal de força altista. Acima dos 51,41 pode buscar projeções nos 53,85 ou 57,81. Teria sinal de realização na perda dos 49,84 mirando os 47,45 ou 46,22.</t>
  </si>
  <si>
    <t>POSI3 está em tendência de baixa pelas médias de 21 e 200 dias, mas começa a dar sinais de repiques de alta. Acima dos 3,85 teria sinal de repique altista mirando resistências nos 4,26 ou 4,85. Já uma perda dos 3,75 traria de volta o sinal de baixa projetando de 3,3 a 3.</t>
  </si>
  <si>
    <t>PRNR3 está em tendência de alta no longo prazo, teve uma correção no curto prazo, mas pode estar retomando sinal de altas. Acima dos 18,31 pode buscar 19,6 ou 21,04. Abaixo dos 17,26 retomaria sinal de realização mirando suportes em 16,53 ou 15,81.</t>
  </si>
  <si>
    <t>QCOM34 está em tendência de alta pelas médias de 21 e 200 dias e vai mantendo sinal de força altista. Acima dos 94,91 pode buscar projeções nos 109,71 ou 128,15. Teria sinal de realização na perda dos 90,14 mirando os 79,86 ou 70,63.</t>
  </si>
  <si>
    <t>QUAL3 está em clara tendência de baixa pelas médias de 21 e 200 dias e segue em movimento de baixa. Abaixo dos 1,49 pode buscar suportes 1,36 ou 1,24. Teria sinal de repique altista fechando acima dos 1,6 mirando resistências em 1,89 ou 2,13.</t>
  </si>
  <si>
    <t>Quero-Quero</t>
  </si>
  <si>
    <t>LJQQ3 está em tendência de baixa pelas médias de 21 e 200 dias, mas começa a dar sinais de repiques de alta. Acima dos 1,39 teria sinal de repique altista mirando resistências nos 1,5 ou 1,67. Já uma perda dos 1,32 traria de volta o sinal de baixa projetando de 1,22 a 1,13.</t>
  </si>
  <si>
    <t>RADL3 está em tendência de baixa pelas médias de 21 e 200 dias, mas começa a dar sinais de repiques de alta. Acima dos 17,77 teria sinal de repique altista mirando resistências nos 19,43 ou 20,78. Já uma perda dos 17,23 traria de volta o sinal de baixa projetando de 16,55 a 15,87.</t>
  </si>
  <si>
    <t>RAIZ4 apesar de estar em tendência de baixa no longo prazo pela média de 200 dias, no curto prazo está com sinal de recuperação favorecendo repiques de alta. Acima dos 0,43 pode seguir repique altista na direção resistências nos 0,55 ou 0,68. Caso perca os 0,41 teria sinal de baixa projetando de 0,33 a 0,26.</t>
  </si>
  <si>
    <t>RAPT4 está em clara tendência de baixa pelas médias de 21 e 200 dias e segue em movimento de baixa. Abaixo dos 4,79 pode buscar suportes 4,64 ou 4,49. Teria sinal de repique altista fechando acima dos 4,97 mirando resistências em 5,27 ou 5,56.</t>
  </si>
  <si>
    <t>RDOR3 apesar de estar em tendência de baixa no longo prazo pela média de 200 dias, no curto prazo está com sinal de recuperação favorecendo repiques de alta. Acima dos 34,53 pode seguir repique altista na direção resistências nos 35,67 ou 37,72. Caso perca os 33,5 teria sinal de baixa projetando de 32,34 a 31,31. O padrão de volume favorece a alta.</t>
  </si>
  <si>
    <t>RIAA3 apesar de estar em tendência de alta no longo prazo pela média de 200 dias, no curto prazo está em realização. Abaixo dos 8,7 pode seguir em baixa no curto prazo mirando suportes em 8,16 ou 7,74. Teria sinal de retomada altista fechando acima dos 8,89 mirando resistências em 9,49 ou 10,31.</t>
  </si>
  <si>
    <t>ROMI3 está em tendência de alta pelas médias de 21 e 200 dias e vai mantendo sinal de força altista. Acima dos 6,32 pode buscar projeções nos 6,68 ou 7,11. Teria sinal de realização na perda dos 6,18 mirando os 5,98 ou 5,76. O padrão de volume favorece a alta.</t>
  </si>
  <si>
    <t>RAIL3 está em clara tendência de baixa pelas médias de 21 e 200 dias e segue em movimento de baixa. Abaixo dos 12,94 pode buscar suportes 12,22 ou 11,5. Teria sinal de repique altista fechando acima dos 13,09 mirando resistências em 15,26 ou 16,69. O IFR sobrevendido alerta para recuperações se superar 13,09</t>
  </si>
  <si>
    <t>SBSP3 apesar de estar em tendência de alta no longo prazo pela média de 200 dias, no curto prazo está em realização. Abaixo dos 27,8 pode seguir em baixa no curto prazo mirando suportes em 26,71 ou 25,86. Teria sinal de retomada altista fechando acima dos 28,48 mirando resistências em 29,44 ou 31,12.</t>
  </si>
  <si>
    <t>SAPR4 está em clara tendência de baixa pelas médias de 21 e 200 dias e segue em movimento de baixa. Abaixo dos 7,26 pode buscar suportes 7,06 ou 6,88. Teria sinal de repique altista fechando acima dos 7,39 mirando resistências em 7,63 ou 7,98.</t>
  </si>
  <si>
    <t>SAPR11 está em tendência de baixa pela média de 200 dias, a parece ter completado movimento de repique de alta de curto prazo e pode estar retomando o movimento baixista. Abaixo dos 37,97 pode seguir em queda na direção dos suportes 36,1 ou 35,14. Teria sinal de repique altista fechando acima dos 39,2 mirando resistências em 41,11 ou 44,21.</t>
  </si>
  <si>
    <t>SANB11 está em clara tendência de baixa pelas médias de 21 e 200 dias e segue em movimento de baixa. Abaixo dos 27,02 pode buscar suportes 26,38 ou 25,92. Teria sinal de repique altista fechando acima dos 27,23 mirando resistências em 27,84 ou 28,74.</t>
  </si>
  <si>
    <t>SMTO3 está em clara tendência de baixa pelas médias de 21 e 200 dias e segue em movimento de baixa. Abaixo dos 15,63 pode buscar suportes 14,69 ou 13,75. Teria sinal de repique altista fechando acima dos 16,28 mirando resistências em 18,66 ou 20,53.</t>
  </si>
  <si>
    <t>SHUL4 está em clara tendência de baixa pelas médias de 21 e 200 dias e segue em movimento de baixa. Abaixo dos 4,72 pode buscar suportes 4,6 ou 4,49. Teria sinal de repique altista fechando acima dos 4,89 mirando resistências em 5,08 ou 5,3.</t>
  </si>
  <si>
    <t>S1TX34 está em tendência de alta pelas médias de 21 e 200 dias e vai mantendo sinal de força altista. Acima dos 5509,62 pode buscar projeções nos 6744,29 ou 8742,14. Teria sinal de realização na perda dos 5146,44 mirando os 3511,77 ou 2894,43. O IFR sobrecomprado alerta realizações se perder 5146,44.</t>
  </si>
  <si>
    <t>SEER3 apesar de estar em tendência de alta no longo prazo pela média de 200 dias, no curto prazo está em realização. Abaixo dos 10,52 pode seguir em baixa no curto prazo mirando suportes em 9,94 ou 9,36. Teria sinal de retomada altista fechando acima dos 11,17 mirando resistências em 12,39 ou 13,54.</t>
  </si>
  <si>
    <t>Servicenow, Inc</t>
  </si>
  <si>
    <t>N1OW34</t>
  </si>
  <si>
    <t>N1OW34 está em clara tendência de baixa pelas médias de 21 e 200 dias e segue em movimento de baixa. Abaixo dos 9,88 pode buscar suportes 8,59 ou 7,31. Teria sinal de repique altista fechando acima dos 10,71 mirando resistências em 14,03 ou 16,59.</t>
  </si>
  <si>
    <t>CSNA3 está em tendência de alta pelas médias de 21 e 200 dias e vai mantendo sinal de força altista. Acima dos 6,5 pode buscar projeções nos 7,3 ou 8,23. Teria sinal de realização na perda dos 5,78 mirando os 5,31 ou 4,84.</t>
  </si>
  <si>
    <t>SIMH3 está em tendência de alta pelas médias de 21 e 200 dias e vai mantendo sinal de força altista. Acima dos 9,47 pode buscar projeções nos 10,5 ou 12,17. Teria sinal de realização na perda dos 8,3 mirando os 7,8 ou 7,28.</t>
  </si>
  <si>
    <t>SLCE3 está em clara tendência de baixa pelas médias de 21 e 200 dias e segue em movimento de baixa. Abaixo dos 14 pode buscar suportes 12,98 ou 11,96. Teria sinal de repique altista fechando acima dos 14,21 mirando resistências em 17,3 ou 19,33. O IFR sobrevendido alerta para recuperações se superar 14,21</t>
  </si>
  <si>
    <t>SMFT3 está em tendência de alta pelas médias de 21 e 200 dias e vai mantendo sinal de força altista. Acima dos 19,67 pode buscar projeções nos 20,78 ou 22,59. Teria sinal de realização na perda dos 18,66 mirando os 17,86 ou 17,3. O padrão de volume favorece a alta.</t>
  </si>
  <si>
    <t>STOC34 apesar de estar em tendência de baixa no longo prazo pela média de 200 dias, no curto prazo está com sinal de recuperação favorecendo repiques de alta. Acima dos 56,13 pode seguir repique altista na direção resistências nos 59,81 ou 65,46. Caso perca os 54,89 teria sinal de baixa projetando de 50,66 a 47,83.</t>
  </si>
  <si>
    <t>M2ST34 está em clara tendência de baixa pelas médias de 21 e 200 dias e segue em movimento de baixa. Abaixo dos 8,36 pode buscar suportes 7,15 ou 5,95. Teria sinal de repique altista fechando acima dos 9,54 mirando resistências em 12,25 ou 14,65.</t>
  </si>
  <si>
    <t>SUZB3 está em tendência de alta pelas médias de 21 e 200 dias e vai mantendo sinal de força altista. Acima dos 43,15 pode buscar projeções nos 44,99 ou 47,97. Teria sinal de realização na perda dos 41,74 mirando os 40,17 ou 39,24. O padrão de volume favorece a alta.</t>
  </si>
  <si>
    <t>SYNE3 está em tendência de baixa pelas médias de 21 e 200 dias, mas começa a dar sinais de repiques de alta. Acima dos 3,64 teria sinal de repique altista mirando resistências nos 3,92 ou 4,21. Já uma perda dos 3,45 traria de volta o sinal de baixa projetando de 3,3 a 3,15.</t>
  </si>
  <si>
    <t>TAEE3 está em tendência de alta pelas médias de 21 e 200 dias, mas começa a dar sinal de possível realização. Abaixo dos 12,96 poderia realizar na direção dos suportes 12,55 ou 12,26. Caso supere os 13,48 retomaria sinal de alta com projeções nos 14,05 ou 14,98.</t>
  </si>
  <si>
    <t>TAEE4 está em tendência de alta pelas médias de 21 e 200 dias e vai mantendo sinal de força altista. Acima dos 13,27 pode buscar projeções nos 13,54 ou 14,03. Teria sinal de realização na perda dos 13,09 mirando os 12,74 ou 12,49.</t>
  </si>
  <si>
    <t>TAEE11 está em tendência de alta pelas médias de 21 e 200 dias, mas começa a dar sinal de possível realização. Abaixo dos 39,06 poderia realizar na direção dos suportes 37,95 ou 37,15. Caso supere os 39,61 retomaria sinal de alta com projeções nos 40,52 ou 42,1.</t>
  </si>
  <si>
    <t>TSMC34 está em tendência de alta pelas médias de 21 e 200 dias e vai mantendo sinal de força altista. Acima dos 282,96 pode buscar projeções nos 308,34 ou 349,42. Teria sinal de realização na perda dos 271,76 mirando os 241,88 ou 229,18. O padrão de volume favorece a alta.</t>
  </si>
  <si>
    <t>TGMA3 está em tendência de baixa pela média de 200 dias, a parece ter completado movimento de repique de alta de curto prazo e pode estar retomando o movimento baixista. Abaixo dos 30,89 pode seguir em queda na direção dos suportes 29,44 ou 28,5. Teria sinal de repique altista fechando acima dos 31,37 mirando resistências em 32,45 ou 34,31.</t>
  </si>
  <si>
    <t>VIVT3 apesar de estar em tendência de baixa no longo prazo pela média de 200 dias, no curto prazo está com sinal de recuperação favorecendo repiques de alta. Acima dos 34,27 pode seguir repique altista na direção resistências nos 35,22 ou 36,76. Caso perca os 32,73 teria sinal de baixa projetando de 32,25 a 31,77.</t>
  </si>
  <si>
    <t>TEND3 está em tendência de alta pelas médias de 21 e 200 dias, mas começa a dar sinal de possível realização. Abaixo dos 33,36 poderia realizar na direção dos suportes 28,21 ou 25,78. Caso supere os 34,22 retomaria sinal de alta com projeções nos 36,05 ou 40,89.</t>
  </si>
  <si>
    <t>TSLA34 está em clara tendência de baixa pelas médias de 21 e 200 dias e segue em movimento de baixa. Abaixo dos 61,36 pode buscar suportes 58,56 ou 55,77. Teria sinal de repique altista fechando acima dos 65,48 mirando resistências em 70,4 ou 75,98.</t>
  </si>
  <si>
    <t>GSGI34 está em tendência de alta pelas médias de 21 e 200 dias e vai mantendo sinal de força altista. Acima dos 187,12 pode buscar projeções nos 207,12 ou 239,49. Teria sinal de realização na perda dos 183,79 mirando os 154,75 ou 144,74. O padrão de volume favorece a alta.</t>
  </si>
  <si>
    <t>TIMS3 está em clara tendência de baixa pelas médias de 21 e 200 dias e segue em movimento de baixa. Abaixo dos 21,7 pode buscar suportes 21,32 ou 20,95. Teria sinal de repique altista fechando acima dos 22,16 mirando resistências em 22,91 ou 23,65.</t>
  </si>
  <si>
    <t>TOTS3 está em tendência de alta pelas médias de 21 e 200 dias e vai mantendo sinal de força altista. Acima dos 30,69 pode buscar projeções nos 34,88 ou 39,23. Teria sinal de realização na perda dos 27,83 mirando os 25,65 ou 23,47.</t>
  </si>
  <si>
    <t>TFCO4 está em tendência de baixa pela média de 200 dias, a parece ter completado movimento de repique de alta de curto prazo e pode estar retomando o movimento baixista. Abaixo dos 15,13 pode seguir em queda na direção dos suportes 14,1 ou 13,46. Teria sinal de repique altista fechando acima dos 15,58 mirando resistências em 16,17 ou 17,44.</t>
  </si>
  <si>
    <t>Trisul</t>
  </si>
  <si>
    <t>TRIS3</t>
  </si>
  <si>
    <t>TRIS3 está em tendência de baixa pelas médias de 21 e 200 dias, mas começa a dar sinais de repiques de alta. Acima dos 4,11 teria sinal de repique altista mirando resistências nos 4,56 ou 4,99. Já uma perda dos 3,85 traria de volta o sinal de baixa projetando de 3,63 a 3,41.</t>
  </si>
  <si>
    <t>TUPY3 está em tendência de alta pelas médias de 21 e 200 dias, mas começa a dar sinal de possível realização. Abaixo dos 13,35 poderia realizar na direção dos suportes 12,32 ou 11,49. Caso supere os 13,94 retomaria sinal de alta com projeções nos 14,99 ou 16,64.</t>
  </si>
  <si>
    <t>UGPA3 está em clara tendência de baixa pelas médias de 21 e 200 dias e segue em movimento de baixa. Abaixo dos 23,62 pode buscar suportes 21,86 ou 20,11. Teria sinal de repique altista fechando acima dos 23,98 mirando resistências em 29,29 ou 32,79. O IFR sobrevendido alerta para recuperações se superar 23,98</t>
  </si>
  <si>
    <t>FIQE3 apesar de estar em tendência de alta no longo prazo pela média de 200 dias, no curto prazo está em realização. Abaixo dos 5,9 pode seguir em baixa no curto prazo mirando suportes em 5,64 ou 5,39. Teria sinal de retomada altista fechando acima dos 6,08 mirando resistências em 6,72 ou 7,22. O IFR sobrevendido alerta para recuperações se superar 6,08</t>
  </si>
  <si>
    <t>UNIP6 está em clara tendência de baixa pelas médias de 21 e 200 dias e segue em movimento de baixa. Abaixo dos 58,19 pode buscar suportes 56,55 ou 54,91. Teria sinal de repique altista fechando acima dos 60,87 mirando resistências em 63,49 ou 66,76.</t>
  </si>
  <si>
    <t>USIM3 apesar de estar em tendência de alta no longo prazo pela média de 200 dias, no curto prazo está em realização. Abaixo dos 9,05 pode seguir em baixa no curto prazo mirando suportes em 8,37 ou 7,57. Teria sinal de retomada altista fechando acima dos 9,25 mirando resistências em 10,95 ou 12,54.</t>
  </si>
  <si>
    <t>USIM5 apesar de estar em tendência de alta no longo prazo pela média de 200 dias, no curto prazo está em realização. Abaixo dos 10,05 pode seguir em baixa no curto prazo mirando suportes em 8,91 ou 7,89. Teria sinal de retomada altista fechando acima dos 10,26 mirando resistências em 12,18 ou 14,2.</t>
  </si>
  <si>
    <t>VALE3 está em tendência de alta pelas médias de 21 e 200 dias e vai mantendo sinal de força altista. Acima dos 82,74 pode buscar projeções nos 85,08 ou 90,17. Teria sinal de realização na perda dos 80,65 mirando os 76,83 ou 74,28. O padrão de volume favorece a alta.</t>
  </si>
  <si>
    <t>VLID3 está em clara tendência de baixa pelas médias de 21 e 200 dias e segue em movimento de baixa. Abaixo dos 17,07 pode buscar suportes 16,52 ou 16,01. Teria sinal de repique altista fechando acima dos 17,41 mirando resistências em 18,17 ou 19,18.</t>
  </si>
  <si>
    <t>VAMO3 está em clara tendência de baixa pelas médias de 21 e 200 dias e segue em movimento de baixa. Abaixo dos 2,76 pode buscar suportes 2,54 ou 2,33. Teria sinal de repique altista fechando acima dos 2,94 mirando resistências em 3,44 ou 3,86.</t>
  </si>
  <si>
    <t>VBBR3 apesar de estar em tendência de alta no longo prazo pela média de 200 dias, no curto prazo está em realização. Abaixo dos 27,58 pode seguir em baixa no curto prazo mirando suportes em 25,7 ou 23,82. Teria sinal de retomada altista fechando acima dos 28,15 mirando resistências em 33,65 ou 37,4. O IFR sobrevendido alerta para recuperações se superar 28,15</t>
  </si>
  <si>
    <t>VTRU3 está em tendência de alta pelas médias de 21 e 200 dias, mas começa a dar sinal de possível realização. Abaixo dos 13,32 poderia realizar na direção dos suportes 12 ou 11,34. Caso supere os 13,58 retomaria sinal de alta com projeções nos 14,13 ou 15,44.</t>
  </si>
  <si>
    <t>VIVA3 está em clara tendência de baixa pelas médias de 21 e 200 dias e segue em movimento de baixa. Abaixo dos 21 pode buscar suportes 20,04 ou 19,02. Teria sinal de repique altista fechando acima dos 21,38 mirando resistências em 23,31 ou 25,33.</t>
  </si>
  <si>
    <t>VULC3 está em clara tendência de baixa pelas médias de 21 e 200 dias e segue em movimento de baixa. Abaixo dos 14,27 pode buscar suportes 13,84 ou 13,41. Teria sinal de repique altista fechando acima dos 14,81 mirando resistências em 15,66 ou 16,51.</t>
  </si>
  <si>
    <t>WEGE3 está em tendência de baixa pelas médias de 21 e 200 dias, mas começa a dar sinais de repiques de alta. Acima dos 42,9 teria sinal de repique altista mirando resistências nos 44,86 ou 47,06. Já uma perda dos 41,29 traria de volta o sinal de baixa projetando de 40,18 a 39,08.</t>
  </si>
  <si>
    <t>W1DC34 está em tendência de alta pelas médias de 21 e 200 dias e vai mantendo sinal de força altista. Acima dos 3317,27 pode buscar projeções nos 4012,23 ou 5136,77. Teria sinal de realização na perda dos 2827,29 mirando os 2192,73 ou 1845,24. O IFR sobrecomprado alerta realizações se perder 2827,29.</t>
  </si>
  <si>
    <t>WIZC3 está em clara tendência de baixa pelas médias de 21 e 200 dias e segue em movimento de baixa. Abaixo dos 7,33 pode buscar suportes 7,04 ou 6,76. Teria sinal de repique altista fechando acima dos 7,64 mirando resistências em 8,25 ou 8,81.</t>
  </si>
  <si>
    <t>YDUQ3 está em clara tendência de baixa pelas médias de 21 e 200 dias e segue em movimento de baixa. Abaixo dos 8,47 pode buscar suportes 8,01 ou 7,55. Teria sinal de repique altista fechando acima dos 8,85 mirando resistências em 9,95 ou 10,86.</t>
  </si>
  <si>
    <t>GOLB11 está em tendência de baixa pelas médias de 21 e 200 dias, mas começa a dar sinais de repiques de alta. Acima dos 109 teria sinal de repique altista mirando resistências nos 114,57 ou 122,97. Já uma perda dos 107,33 traria de volta o sinal de baixa projetando de 100,97 a 96,76.</t>
  </si>
  <si>
    <t>BOVB11 apesar de estar em tendência de alta no longo prazo pela média de 200 dias, no curto prazo está em realização. Abaixo dos 172,12 pode seguir em baixa no curto prazo mirando suportes em 168,78 ou 165,45. Teria sinal de retomada altista fechando acima dos 174,02 mirando resistências em 182,9 ou 189,56.</t>
  </si>
  <si>
    <t>COIN11 está em tendência de alta pelas médias de 21 e 200 dias e vai mantendo sinal de força altista. Acima dos 40,83 pode buscar projeções nos 46,47 ou 52,05. Teria sinal de realização na perda dos 37,43 mirando os 34,63 ou 31,84. O padrão de volume favorece a alta.</t>
  </si>
  <si>
    <t>QQQI11 está em tendência de alta pelas médias de 21 e 200 dias e vai mantendo sinal de força altista. Acima dos 99,36 pode buscar projeções nos 102,52 ou 107,64. Teria sinal de realização na perda dos 97,35 mirando os 94,24 ou 92,65.</t>
  </si>
  <si>
    <t>BSIL39 está em tendência de alta pelas médias de 21 e 200 dias e vai mantendo sinal de força altista. Acima dos 47,36 pode buscar projeções nos 53,08 ou 62,34. Teria sinal de realização na perda dos 44,13 mirando os 38,1 ou 35,23.</t>
  </si>
  <si>
    <t>BITH11 está em clara tendência de baixa pelas médias de 21 e 200 dias e segue em movimento de baixa. Abaixo dos 75,1 pode buscar suportes 69,05 ou 63,06. Teria sinal de repique altista fechando acima dos 75,92 mirando resistências em 88,41 ou 100,37.</t>
  </si>
  <si>
    <t>ETHE11 está em clara tendência de baixa pelas médias de 21 e 200 dias e segue em movimento de baixa. Abaixo dos 26,05 pode buscar suportes 23,05 ou 20,52. Teria sinal de repique altista fechando acima dos 26,56 mirando resistências em 31,23 ou 36,28.</t>
  </si>
  <si>
    <t>HASH11 está em clara tendência de baixa pelas médias de 21 e 200 dias e segue em movimento de baixa. Abaixo dos 43,04 pode buscar suportes 39,01 ou 35,47. Teria sinal de repique altista fechando acima dos 43,64 mirando resistências em 50,44 ou 57,5.</t>
  </si>
  <si>
    <t>CHIP11 está em tendência de alta pelas médias de 21 e 200 dias, mas começa a dar sinal de possível realização. Abaixo dos 38,66 poderia realizar na direção dos suportes 32,77 ou 30,35. Caso supere os 40,58 retomaria sinal de alta com projeções nos 45,4 ou 53,21.</t>
  </si>
  <si>
    <t>WRLD11 está em tendência de alta pelas médias de 21 e 200 dias, mas começa a dar sinal de possível realização. Abaixo dos 145 poderia realizar na direção dos suportes 138,4 ou 136. Caso supere os 146,15 retomaria sinal de alta com projeções nos 150,93 ou 158,68.</t>
  </si>
  <si>
    <t>IBIT39 está em clara tendência de baixa pelas médias de 21 e 200 dias e segue em movimento de baixa. Abaixo dos 62,9 pode buscar suportes 57,55 ou 52,16. Teria sinal de repique altista fechando acima dos 63,81 mirando resistências em 74,97 ou 85,73.</t>
  </si>
  <si>
    <t>BOVA11 apesar de estar em tendência de alta no longo prazo pela média de 200 dias, no curto prazo está em realização. Abaixo dos 165,01 pode seguir em baixa no curto prazo mirando suportes em 161,77 ou 158,54. Teria sinal de retomada altista fechando acima dos 167,14 mirando resistências em 175,47 ou 181,93.</t>
  </si>
  <si>
    <t>BIAU39 está em tendência de baixa pelas médias de 21 e 200 dias, mas começa a dar sinais de repiques de alta. Acima dos 103,9 teria sinal de repique altista mirando resistências nos 109,02 ou 115,64. Já uma perda dos 101,1 traria de volta o sinal de baixa projetando de 98,3 a 94,98.</t>
  </si>
  <si>
    <t>BEWY39 está em tendência de alta pelas médias de 21 e 200 dias, mas começa a dar sinal de possível realização. Abaixo dos 130,25 poderia realizar na direção dos suportes 105,5 ou 94,87. Caso supere os 139,89 retomaria sinal de alta com projeções nos 161,14 ou 195,53.</t>
  </si>
  <si>
    <t>IVVB11 está em tendência de alta pelas médias de 21 e 200 dias, mas começa a dar sinal de possível realização. Abaixo dos 430,8 poderia realizar na direção dos suportes 416,31 ou 410,16. Caso supere os 436,21 retomaria sinal de alta com projeções nos 448,5 ou 468,4.</t>
  </si>
  <si>
    <t>BSLV39 está em tendência de alta no longo prazo, teve uma correção no curto prazo, mas pode estar retomando sinal de altas. Acima dos 108,34 pode buscar 117,5 ou 129,24. Abaixo dos 106,6 retomaria sinal de realização mirando suportes em 98,5 ou 92,62.</t>
  </si>
  <si>
    <t>SMAL11 está em clara tendência de baixa pelas médias de 21 e 200 dias e segue em movimento de baixa. Abaixo dos 105,6 pode buscar suportes 102,65 ou 99,71. Teria sinal de repique altista fechando acima dos 107,05 mirando resistências em 115,13 ou 121,01.</t>
  </si>
  <si>
    <t>It Now Divd</t>
  </si>
  <si>
    <t>DIVD11</t>
  </si>
  <si>
    <t>DIVD11 está em tendência de alta pelas médias de 21 e 200 dias e vai mantendo sinal de força altista. Acima dos 62,57 pode buscar projeções nos 64,65 ou 68,03. Teria sinal de realização na perda dos 60,44 mirando os 59,19 ou 58,14. O padrão de volume favorece a alta.</t>
  </si>
  <si>
    <t>BOVV11 apesar de estar em tendência de alta no longo prazo pela média de 200 dias, no curto prazo está em realização. Abaixo dos 173,2 pode seguir em baixa no curto prazo mirando suportes em 169,82 ou 166,44. Teria sinal de retomada altista fechando acima dos 175,46 mirando resistências em 184,13 ou 190,88.</t>
  </si>
  <si>
    <t>DIVO11 apesar de estar em tendência de alta no longo prazo pela média de 200 dias, no curto prazo está em realização. Abaixo dos 121,47 pode seguir em baixa no curto prazo mirando suportes em 119,84 ou 117,71. Teria sinal de retomada altista fechando acima dos 122,32 mirando resistências em 126,71 ou 130,95.</t>
  </si>
  <si>
    <t>FIND11 está em tendência de baixa pelas médias de 21 e 200 dias, mas começa a dar sinais de repiques de alta. Acima dos 169,52 teria sinal de repique altista mirando resistências nos 179,95 ou 189,24. Já uma perda dos 164,91 traria de volta o sinal de baixa projetando de 160,26 a 155,61.</t>
  </si>
  <si>
    <t>SPXR11 está em tendência de alta pelas médias de 21 e 200 dias, mas começa a dar sinal de possível realização. Abaixo dos 72,07 poderia realizar na direção dos suportes 69,1 ou 67,84. Caso supere os 73,16 retomaria sinal de alta com projeções nos 75,66 ou 79,72.</t>
  </si>
  <si>
    <t>SPXI11 está em tendência de alta pelas médias de 21 e 200 dias, mas começa a dar sinal de possível realização. Abaixo dos 52,28 poderia realizar na direção dos suportes 50,69 ou 49,97. Caso supere os 52,99 retomaria sinal de alta com projeções nos 54,41 ou 56,71.</t>
  </si>
  <si>
    <t>TECK11 apesar de estar em tendência de alta no longo prazo pela média de 200 dias, no curto prazo está em realização. Abaixo dos 114,19 pode seguir em baixa no curto prazo mirando suportes em 109,01 ou 104,91. Teria sinal de retomada altista fechando acima dos 115,62 mirando resistências em 122,25 ou 130,43.</t>
  </si>
  <si>
    <t>IBOB11 apesar de estar em tendência de alta no longo prazo pela média de 200 dias, no curto prazo está em realização. Abaixo dos 138,39 pode seguir em baixa no curto prazo mirando suportes em 135,94 ou 133,5. Teria sinal de retomada altista fechando acima dos 140,05 mirando resistências em 146,3 ou 151,18.</t>
  </si>
  <si>
    <t>QBTC11 está em clara tendência de baixa pelas médias de 21 e 200 dias e segue em movimento de baixa. Abaixo dos 20,26 pode buscar suportes 18,65 ou 17,08. Teria sinal de repique altista fechando acima dos 20,45 mirando resistências em 23,72 ou 26,85.</t>
  </si>
  <si>
    <t>SPXU11 está em tendência de alta pelas médias de 21 e 200 dias e vai mantendo sinal de força altista. Acima dos 16,65 pode buscar projeções nos 17,29 ou 18,33. Teria sinal de realização na perda dos 16,06 mirando os 15,61 ou 15,28.</t>
  </si>
  <si>
    <t>BOVX11 apesar de estar em tendência de alta no longo prazo pela média de 200 dias, no curto prazo está em realização. Abaixo dos 17,22 pode seguir em baixa no curto prazo mirando suportes em 16,88 ou 16,55. Teria sinal de retomada altista fechando acima dos 17,45 mirando resistências em 18,3 ou 18,96.</t>
  </si>
  <si>
    <t>NASD11 está em tendência de alta pelas médias de 21 e 200 dias, mas começa a dar sinal de possível realização. Abaixo dos 21,25 poderia realizar na direção dos suportes 20,05 ou 19,5. Caso supere os 21,8 retomaria sinal de alta com projeções nos 22,88 ou 24,63.</t>
  </si>
  <si>
    <t>GOLD11 está em tendência de baixa pelas médias de 21 e 200 dias, mas começa a dar sinais de repiques de alta. Acima dos 23 teria sinal de repique altista mirando resistências nos 24,15 ou 25,67. Já uma perda dos 22,82 traria de volta o sinal de baixa projetando de 21,68 a 20,91.</t>
  </si>
  <si>
    <t>GOLX11 está em tendência de baixa pelas médias de 21 e 200 dias, mas começa a dar sinais de repiques de alta. Acima dos 51,07 teria sinal de repique altista mirando resistências nos 54,56 ou 58,98. Já uma perda dos 50,47 traria de volta o sinal de baixa projetando de 47,4 a 45,18.</t>
  </si>
  <si>
    <t>UTEC11 está em tendência de alta pelas médias de 21 e 200 dias, mas começa a dar sinal de possível realização. Abaixo dos 28,37 poderia realizar na direção dos suportes 26,41 ou 25,19. Caso supere os 28,98 retomaria sinal de alta com projeções nos 30,35 ou 32,78.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</si>
</sst>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E1" zoomScaleNormal="100" workbookViewId="0">
      <selection activeCell="Q16" sqref="Q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111</v>
      </c>
      <c r="W7" s="35">
        <f>COUNTIF($P$17:$P$352,"Baixa")</f>
        <v>145</v>
      </c>
      <c r="X7" s="35"/>
      <c r="Y7" s="35">
        <f>V7+W7</f>
        <v>256</v>
      </c>
    </row>
    <row r="8" spans="2:27" ht="15" customHeight="1" x14ac:dyDescent="0.25">
      <c r="B8" s="3"/>
      <c r="C8" s="28"/>
      <c r="D8" s="29"/>
      <c r="E8" s="29"/>
      <c r="F8" s="29"/>
      <c r="G8" s="29"/>
      <c r="H8" s="29"/>
      <c r="I8" s="29"/>
      <c r="J8" s="29"/>
      <c r="K8" s="29"/>
      <c r="L8" s="29"/>
      <c r="M8" s="29"/>
      <c r="N8" s="29"/>
      <c r="O8" s="30"/>
      <c r="P8" s="29"/>
      <c r="Q8" s="31"/>
      <c r="R8" s="20"/>
      <c r="V8" s="36">
        <f>V7/Y7</f>
        <v>0.43359375</v>
      </c>
      <c r="W8" s="36">
        <f>W7/Y7</f>
        <v>0.56640625</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39</v>
      </c>
      <c r="U9" s="51" t="s">
        <v>430</v>
      </c>
      <c r="V9" s="47">
        <f>SUMIF(D17:D352,"=*34*",E17:E352)/T9</f>
        <v>5.6410256410256414</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0.64102564102564108</v>
      </c>
      <c r="U10" s="46" t="s">
        <v>10</v>
      </c>
      <c r="V10" s="49">
        <f>COUNTIFS(D17:D352,"=*34*",P17:P352,"Alta")</f>
        <v>25</v>
      </c>
      <c r="W10" s="50">
        <f>T9-V10</f>
        <v>14</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404</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46190</v>
      </c>
      <c r="R15" s="20"/>
    </row>
    <row r="16" spans="2:27" ht="25.15" customHeight="1" x14ac:dyDescent="0.25">
      <c r="B16" s="3"/>
      <c r="C16" s="52" t="s">
        <v>0</v>
      </c>
      <c r="D16" s="52"/>
      <c r="E16" s="6" t="s">
        <v>394</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0</v>
      </c>
      <c r="F17" s="15">
        <v>14.43</v>
      </c>
      <c r="G17" s="15">
        <v>13.19</v>
      </c>
      <c r="H17" s="15">
        <v>11.95</v>
      </c>
      <c r="I17" s="14"/>
      <c r="J17" s="15">
        <v>14.71</v>
      </c>
      <c r="K17" s="15">
        <v>17.18</v>
      </c>
      <c r="L17" s="15">
        <v>21.18</v>
      </c>
      <c r="M17" s="15"/>
      <c r="N17" s="15">
        <v>38.580203378</v>
      </c>
      <c r="O17" s="15">
        <v>18.358634143</v>
      </c>
      <c r="P17" s="16" t="s">
        <v>14</v>
      </c>
      <c r="Q17" s="39" t="s">
        <v>512</v>
      </c>
      <c r="R17" s="10"/>
      <c r="S17" s="11"/>
      <c r="T17" s="11"/>
      <c r="U17" s="11"/>
      <c r="V17" s="11" t="s">
        <v>398</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24.28</v>
      </c>
      <c r="G18" s="14">
        <v>22.69</v>
      </c>
      <c r="H18" s="14">
        <v>21.11</v>
      </c>
      <c r="I18" s="14"/>
      <c r="J18" s="14">
        <v>28.44</v>
      </c>
      <c r="K18" s="14">
        <v>31.6</v>
      </c>
      <c r="L18" s="14">
        <v>36.72</v>
      </c>
      <c r="M18" s="14"/>
      <c r="N18" s="14">
        <v>48.326713030999997</v>
      </c>
      <c r="O18" s="33">
        <v>20.300446094999998</v>
      </c>
      <c r="P18" s="17" t="s">
        <v>17</v>
      </c>
      <c r="Q18" s="40" t="s">
        <v>513</v>
      </c>
      <c r="R18" s="10"/>
      <c r="S18" s="11"/>
      <c r="T18" s="11"/>
      <c r="U18" s="11"/>
      <c r="V18" s="38">
        <f>SUM(E17:E352)/W18</f>
        <v>3.9807692307692308</v>
      </c>
      <c r="W18" s="11">
        <f>COUNT(E17:E352)</f>
        <v>260</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514</v>
      </c>
      <c r="D19" s="16" t="s">
        <v>515</v>
      </c>
      <c r="E19" s="16">
        <v>3</v>
      </c>
      <c r="F19" s="15">
        <v>20.82</v>
      </c>
      <c r="G19" s="15">
        <v>17.73</v>
      </c>
      <c r="H19" s="15">
        <v>14.65</v>
      </c>
      <c r="I19" s="14"/>
      <c r="J19" s="15">
        <v>21.52</v>
      </c>
      <c r="K19" s="15">
        <v>27.68</v>
      </c>
      <c r="L19" s="15">
        <v>37.659999999999997</v>
      </c>
      <c r="M19" s="15"/>
      <c r="N19" s="15">
        <v>30.817330991999999</v>
      </c>
      <c r="O19" s="15">
        <v>1.4103791771</v>
      </c>
      <c r="P19" s="16" t="s">
        <v>14</v>
      </c>
      <c r="Q19" s="39" t="s">
        <v>516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410</v>
      </c>
      <c r="D20" s="17" t="s">
        <v>18</v>
      </c>
      <c r="E20" s="17">
        <v>7</v>
      </c>
      <c r="F20" s="14">
        <v>322.8</v>
      </c>
      <c r="G20" s="14">
        <v>252.44</v>
      </c>
      <c r="H20" s="14">
        <v>182.09</v>
      </c>
      <c r="I20" s="14"/>
      <c r="J20" s="14">
        <v>350.7</v>
      </c>
      <c r="K20" s="14">
        <v>491.4</v>
      </c>
      <c r="L20" s="14">
        <v>719.08</v>
      </c>
      <c r="M20" s="14"/>
      <c r="N20" s="14">
        <v>54.785669822000003</v>
      </c>
      <c r="O20" s="33">
        <v>28.881866773000002</v>
      </c>
      <c r="P20" s="17" t="s">
        <v>17</v>
      </c>
      <c r="Q20" s="40" t="s">
        <v>517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19</v>
      </c>
      <c r="D21" s="16" t="s">
        <v>20</v>
      </c>
      <c r="E21" s="16">
        <v>7</v>
      </c>
      <c r="F21" s="15">
        <v>20.16</v>
      </c>
      <c r="G21" s="15">
        <v>17</v>
      </c>
      <c r="H21" s="15">
        <v>13.84</v>
      </c>
      <c r="I21" s="14"/>
      <c r="J21" s="15">
        <v>30.37</v>
      </c>
      <c r="K21" s="15">
        <v>36.68</v>
      </c>
      <c r="L21" s="15">
        <v>46.9</v>
      </c>
      <c r="M21" s="15"/>
      <c r="N21" s="15">
        <v>25.833768577000001</v>
      </c>
      <c r="O21" s="15">
        <v>4.3948914004999997</v>
      </c>
      <c r="P21" s="16" t="s">
        <v>17</v>
      </c>
      <c r="Q21" s="39" t="s">
        <v>518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494</v>
      </c>
      <c r="D22" s="17" t="s">
        <v>495</v>
      </c>
      <c r="E22" s="17">
        <v>3</v>
      </c>
      <c r="F22" s="14">
        <v>5.0599999999999996</v>
      </c>
      <c r="G22" s="14">
        <v>4.2</v>
      </c>
      <c r="H22" s="14">
        <v>3.34</v>
      </c>
      <c r="I22" s="14"/>
      <c r="J22" s="14">
        <v>5.17</v>
      </c>
      <c r="K22" s="14">
        <v>6.88</v>
      </c>
      <c r="L22" s="14">
        <v>9.66</v>
      </c>
      <c r="M22" s="14"/>
      <c r="N22" s="14">
        <v>28.602861765</v>
      </c>
      <c r="O22" s="33">
        <v>1.7468802857000001</v>
      </c>
      <c r="P22" s="17" t="s">
        <v>14</v>
      </c>
      <c r="Q22" s="40" t="s">
        <v>519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21</v>
      </c>
      <c r="D23" s="16" t="s">
        <v>22</v>
      </c>
      <c r="E23" s="16">
        <v>3</v>
      </c>
      <c r="F23" s="15">
        <v>26.17</v>
      </c>
      <c r="G23" s="15">
        <v>23.9</v>
      </c>
      <c r="H23" s="15">
        <v>21.63</v>
      </c>
      <c r="I23" s="14"/>
      <c r="J23" s="15">
        <v>26.76</v>
      </c>
      <c r="K23" s="15">
        <v>31.29</v>
      </c>
      <c r="L23" s="15">
        <v>38.64</v>
      </c>
      <c r="M23" s="15"/>
      <c r="N23" s="15">
        <v>34.657079301000003</v>
      </c>
      <c r="O23" s="15">
        <v>165.70831638000001</v>
      </c>
      <c r="P23" s="16" t="s">
        <v>14</v>
      </c>
      <c r="Q23" s="39" t="s">
        <v>520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23</v>
      </c>
      <c r="D24" s="17" t="s">
        <v>24</v>
      </c>
      <c r="E24" s="17">
        <v>7</v>
      </c>
      <c r="F24" s="14">
        <v>13</v>
      </c>
      <c r="G24" s="14">
        <v>11.33</v>
      </c>
      <c r="H24" s="14">
        <v>9.66</v>
      </c>
      <c r="I24" s="14"/>
      <c r="J24" s="14">
        <v>16.22</v>
      </c>
      <c r="K24" s="14">
        <v>19.55</v>
      </c>
      <c r="L24" s="14">
        <v>24.94</v>
      </c>
      <c r="M24" s="14"/>
      <c r="N24" s="14">
        <v>64.501380974</v>
      </c>
      <c r="O24" s="33">
        <v>25.324803810000002</v>
      </c>
      <c r="P24" s="17" t="s">
        <v>17</v>
      </c>
      <c r="Q24" s="40" t="s">
        <v>521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413</v>
      </c>
      <c r="D25" s="16" t="s">
        <v>25</v>
      </c>
      <c r="E25" s="16">
        <v>7</v>
      </c>
      <c r="F25" s="15">
        <v>153.16</v>
      </c>
      <c r="G25" s="15">
        <v>137.26</v>
      </c>
      <c r="H25" s="15">
        <v>121.37</v>
      </c>
      <c r="I25" s="14"/>
      <c r="J25" s="15">
        <v>170.57</v>
      </c>
      <c r="K25" s="15">
        <v>202.35</v>
      </c>
      <c r="L25" s="15">
        <v>253.79</v>
      </c>
      <c r="M25" s="15"/>
      <c r="N25" s="15">
        <v>47.891883372000002</v>
      </c>
      <c r="O25" s="15">
        <v>35.745614887999999</v>
      </c>
      <c r="P25" s="16" t="s">
        <v>17</v>
      </c>
      <c r="Q25" s="39" t="s">
        <v>522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26</v>
      </c>
      <c r="D26" s="17" t="s">
        <v>27</v>
      </c>
      <c r="E26" s="17">
        <v>0</v>
      </c>
      <c r="F26" s="14">
        <v>31.67</v>
      </c>
      <c r="G26" s="14">
        <v>29.93</v>
      </c>
      <c r="H26" s="14">
        <v>28.2</v>
      </c>
      <c r="I26" s="14"/>
      <c r="J26" s="14">
        <v>32.1</v>
      </c>
      <c r="K26" s="14">
        <v>35.56</v>
      </c>
      <c r="L26" s="14">
        <v>41.17</v>
      </c>
      <c r="M26" s="14"/>
      <c r="N26" s="14">
        <v>40.208609320000001</v>
      </c>
      <c r="O26" s="33">
        <v>32.809232332999997</v>
      </c>
      <c r="P26" s="17" t="s">
        <v>14</v>
      </c>
      <c r="Q26" s="40" t="s">
        <v>523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28</v>
      </c>
      <c r="D27" s="16" t="s">
        <v>29</v>
      </c>
      <c r="E27" s="16">
        <v>5</v>
      </c>
      <c r="F27" s="15">
        <v>62.28</v>
      </c>
      <c r="G27" s="15">
        <v>56.63</v>
      </c>
      <c r="H27" s="15">
        <v>50.98</v>
      </c>
      <c r="I27" s="14"/>
      <c r="J27" s="15">
        <v>63.51</v>
      </c>
      <c r="K27" s="15">
        <v>74.8</v>
      </c>
      <c r="L27" s="15">
        <v>93.07</v>
      </c>
      <c r="M27" s="15"/>
      <c r="N27" s="15">
        <v>41.210803087999999</v>
      </c>
      <c r="O27" s="15">
        <v>41.684370440999999</v>
      </c>
      <c r="P27" s="16" t="s">
        <v>14</v>
      </c>
      <c r="Q27" s="39" t="s">
        <v>524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30</v>
      </c>
      <c r="D28" s="17" t="s">
        <v>31</v>
      </c>
      <c r="E28" s="17">
        <v>7</v>
      </c>
      <c r="F28" s="14">
        <v>16.350000000000001</v>
      </c>
      <c r="G28" s="14">
        <v>15.5</v>
      </c>
      <c r="H28" s="14">
        <v>14.66</v>
      </c>
      <c r="I28" s="14"/>
      <c r="J28" s="14">
        <v>17.04</v>
      </c>
      <c r="K28" s="14">
        <v>18.72</v>
      </c>
      <c r="L28" s="14">
        <v>21.44</v>
      </c>
      <c r="M28" s="14"/>
      <c r="N28" s="14">
        <v>54.482927805000003</v>
      </c>
      <c r="O28" s="33">
        <v>433.09646314000003</v>
      </c>
      <c r="P28" s="17" t="s">
        <v>17</v>
      </c>
      <c r="Q28" s="40" t="s">
        <v>525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34</v>
      </c>
      <c r="D29" s="16" t="s">
        <v>35</v>
      </c>
      <c r="E29" s="16">
        <v>0</v>
      </c>
      <c r="F29" s="15">
        <v>4.55</v>
      </c>
      <c r="G29" s="15">
        <v>3.51</v>
      </c>
      <c r="H29" s="15">
        <v>2.4700000000000002</v>
      </c>
      <c r="I29" s="14"/>
      <c r="J29" s="15">
        <v>4.7</v>
      </c>
      <c r="K29" s="15">
        <v>6.77</v>
      </c>
      <c r="L29" s="15">
        <v>10.130000000000001</v>
      </c>
      <c r="M29" s="15"/>
      <c r="N29" s="15">
        <v>34.486961819999998</v>
      </c>
      <c r="O29" s="15">
        <v>8.3099248571000004</v>
      </c>
      <c r="P29" s="16" t="s">
        <v>14</v>
      </c>
      <c r="Q29" s="39" t="s">
        <v>526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36</v>
      </c>
      <c r="D30" s="17" t="s">
        <v>37</v>
      </c>
      <c r="E30" s="17">
        <v>0</v>
      </c>
      <c r="F30" s="14">
        <v>2.98</v>
      </c>
      <c r="G30" s="14">
        <v>2.2999999999999998</v>
      </c>
      <c r="H30" s="14">
        <v>1.62</v>
      </c>
      <c r="I30" s="14"/>
      <c r="J30" s="14">
        <v>3.07</v>
      </c>
      <c r="K30" s="14">
        <v>4.42</v>
      </c>
      <c r="L30" s="14">
        <v>6.61</v>
      </c>
      <c r="M30" s="14"/>
      <c r="N30" s="14">
        <v>34.078043743999999</v>
      </c>
      <c r="O30" s="33">
        <v>15.597048571</v>
      </c>
      <c r="P30" s="17" t="s">
        <v>14</v>
      </c>
      <c r="Q30" s="40" t="s">
        <v>527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38</v>
      </c>
      <c r="D31" s="16" t="s">
        <v>39</v>
      </c>
      <c r="E31" s="16">
        <v>5</v>
      </c>
      <c r="F31" s="15">
        <v>74.41</v>
      </c>
      <c r="G31" s="15">
        <v>68.569999999999993</v>
      </c>
      <c r="H31" s="15">
        <v>62.74</v>
      </c>
      <c r="I31" s="14"/>
      <c r="J31" s="15">
        <v>76.41</v>
      </c>
      <c r="K31" s="15">
        <v>88.07</v>
      </c>
      <c r="L31" s="15">
        <v>106.94</v>
      </c>
      <c r="M31" s="15"/>
      <c r="N31" s="15">
        <v>51.260725072</v>
      </c>
      <c r="O31" s="15">
        <v>17.872277361000002</v>
      </c>
      <c r="P31" s="16" t="s">
        <v>14</v>
      </c>
      <c r="Q31" s="39" t="s">
        <v>528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453</v>
      </c>
      <c r="D32" s="17" t="s">
        <v>454</v>
      </c>
      <c r="E32" s="17">
        <v>7</v>
      </c>
      <c r="F32" s="14">
        <v>291.83999999999997</v>
      </c>
      <c r="G32" s="14">
        <v>248.86</v>
      </c>
      <c r="H32" s="14">
        <v>205.89</v>
      </c>
      <c r="I32" s="14"/>
      <c r="J32" s="14">
        <v>304.43</v>
      </c>
      <c r="K32" s="14">
        <v>390.37</v>
      </c>
      <c r="L32" s="14">
        <v>529.44000000000005</v>
      </c>
      <c r="M32" s="14"/>
      <c r="N32" s="14">
        <v>74.911291087999999</v>
      </c>
      <c r="O32" s="33">
        <v>2.1266798528999997</v>
      </c>
      <c r="P32" s="17" t="s">
        <v>17</v>
      </c>
      <c r="Q32" s="40" t="s">
        <v>529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40</v>
      </c>
      <c r="D33" s="16" t="s">
        <v>41</v>
      </c>
      <c r="E33" s="16">
        <v>0</v>
      </c>
      <c r="F33" s="15">
        <v>3.1</v>
      </c>
      <c r="G33" s="15">
        <v>2.11</v>
      </c>
      <c r="H33" s="15">
        <v>1.1200000000000001</v>
      </c>
      <c r="I33" s="14"/>
      <c r="J33" s="15">
        <v>3.19</v>
      </c>
      <c r="K33" s="15">
        <v>5.16</v>
      </c>
      <c r="L33" s="15">
        <v>8.36</v>
      </c>
      <c r="M33" s="15"/>
      <c r="N33" s="15">
        <v>25.212550546999999</v>
      </c>
      <c r="O33" s="15">
        <v>3.6082960952000001</v>
      </c>
      <c r="P33" s="16" t="s">
        <v>14</v>
      </c>
      <c r="Q33" s="39" t="s">
        <v>530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432</v>
      </c>
      <c r="D34" s="17" t="s">
        <v>433</v>
      </c>
      <c r="E34" s="17">
        <v>7</v>
      </c>
      <c r="F34" s="14">
        <v>167.5</v>
      </c>
      <c r="G34" s="14">
        <v>149.24</v>
      </c>
      <c r="H34" s="14">
        <v>130.97999999999999</v>
      </c>
      <c r="I34" s="14"/>
      <c r="J34" s="14">
        <v>178.28</v>
      </c>
      <c r="K34" s="14">
        <v>214.79</v>
      </c>
      <c r="L34" s="14">
        <v>273.87</v>
      </c>
      <c r="M34" s="14"/>
      <c r="N34" s="14">
        <v>61.347938249000002</v>
      </c>
      <c r="O34" s="33">
        <v>4.9508208524000006</v>
      </c>
      <c r="P34" s="17" t="s">
        <v>17</v>
      </c>
      <c r="Q34" s="40" t="s">
        <v>531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42</v>
      </c>
      <c r="D35" s="16" t="s">
        <v>43</v>
      </c>
      <c r="E35" s="16">
        <v>0</v>
      </c>
      <c r="F35" s="15">
        <v>7.85</v>
      </c>
      <c r="G35" s="15">
        <v>6.96</v>
      </c>
      <c r="H35" s="15">
        <v>6.07</v>
      </c>
      <c r="I35" s="14"/>
      <c r="J35" s="15">
        <v>8.01</v>
      </c>
      <c r="K35" s="15">
        <v>9.7799999999999994</v>
      </c>
      <c r="L35" s="15">
        <v>12.65</v>
      </c>
      <c r="M35" s="15"/>
      <c r="N35" s="15">
        <v>29.180349379999999</v>
      </c>
      <c r="O35" s="15">
        <v>125.91367323</v>
      </c>
      <c r="P35" s="16" t="s">
        <v>14</v>
      </c>
      <c r="Q35" s="39" t="s">
        <v>532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44</v>
      </c>
      <c r="D36" s="17" t="s">
        <v>45</v>
      </c>
      <c r="E36" s="17">
        <v>6</v>
      </c>
      <c r="F36" s="14">
        <v>112.3</v>
      </c>
      <c r="G36" s="14">
        <v>84.42</v>
      </c>
      <c r="H36" s="14">
        <v>56.55</v>
      </c>
      <c r="I36" s="14"/>
      <c r="J36" s="14">
        <v>116.84</v>
      </c>
      <c r="K36" s="14">
        <v>172.58</v>
      </c>
      <c r="L36" s="14">
        <v>262.77</v>
      </c>
      <c r="M36" s="14"/>
      <c r="N36" s="14">
        <v>52.108645989999999</v>
      </c>
      <c r="O36" s="33">
        <v>82.514967190999997</v>
      </c>
      <c r="P36" s="17" t="s">
        <v>14</v>
      </c>
      <c r="Q36" s="40" t="s">
        <v>533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46</v>
      </c>
      <c r="D37" s="16" t="s">
        <v>47</v>
      </c>
      <c r="E37" s="16">
        <v>0</v>
      </c>
      <c r="F37" s="15">
        <v>11.46</v>
      </c>
      <c r="G37" s="15">
        <v>10.39</v>
      </c>
      <c r="H37" s="15">
        <v>9.32</v>
      </c>
      <c r="I37" s="14"/>
      <c r="J37" s="15">
        <v>11.74</v>
      </c>
      <c r="K37" s="15">
        <v>13.87</v>
      </c>
      <c r="L37" s="15">
        <v>17.32</v>
      </c>
      <c r="M37" s="15"/>
      <c r="N37" s="15">
        <v>28.125592955999998</v>
      </c>
      <c r="O37" s="15">
        <v>32.443390286000003</v>
      </c>
      <c r="P37" s="16" t="s">
        <v>14</v>
      </c>
      <c r="Q37" s="39" t="s">
        <v>534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49</v>
      </c>
      <c r="E38" s="17">
        <v>9</v>
      </c>
      <c r="F38" s="14">
        <v>52.66</v>
      </c>
      <c r="G38" s="14">
        <v>47.07</v>
      </c>
      <c r="H38" s="14">
        <v>41.48</v>
      </c>
      <c r="I38" s="14"/>
      <c r="J38" s="14">
        <v>67.84</v>
      </c>
      <c r="K38" s="14">
        <v>79.010000000000005</v>
      </c>
      <c r="L38" s="14">
        <v>97.09</v>
      </c>
      <c r="M38" s="14"/>
      <c r="N38" s="14">
        <v>52.892312232999998</v>
      </c>
      <c r="O38" s="33">
        <v>512.56388244999994</v>
      </c>
      <c r="P38" s="17" t="s">
        <v>17</v>
      </c>
      <c r="Q38" s="40" t="s">
        <v>535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50</v>
      </c>
      <c r="E39" s="16">
        <v>7</v>
      </c>
      <c r="F39" s="15">
        <v>50.98</v>
      </c>
      <c r="G39" s="15">
        <v>45.65</v>
      </c>
      <c r="H39" s="15">
        <v>40.32</v>
      </c>
      <c r="I39" s="14"/>
      <c r="J39" s="15">
        <v>65.25</v>
      </c>
      <c r="K39" s="15">
        <v>75.900000000000006</v>
      </c>
      <c r="L39" s="15">
        <v>93.14</v>
      </c>
      <c r="M39" s="15"/>
      <c r="N39" s="15">
        <v>55.480650390999998</v>
      </c>
      <c r="O39" s="15">
        <v>83.926542381000004</v>
      </c>
      <c r="P39" s="16" t="s">
        <v>17</v>
      </c>
      <c r="Q39" s="39" t="s">
        <v>536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478</v>
      </c>
      <c r="D40" s="17" t="s">
        <v>479</v>
      </c>
      <c r="E40" s="17">
        <v>0</v>
      </c>
      <c r="F40" s="14">
        <v>22.02</v>
      </c>
      <c r="G40" s="14">
        <v>9.64</v>
      </c>
      <c r="H40" s="14">
        <v>-2.73</v>
      </c>
      <c r="I40" s="14"/>
      <c r="J40" s="14">
        <v>22.43</v>
      </c>
      <c r="K40" s="14">
        <v>47.18</v>
      </c>
      <c r="L40" s="14">
        <v>87.25</v>
      </c>
      <c r="M40" s="14"/>
      <c r="N40" s="14">
        <v>40.579453669999999</v>
      </c>
      <c r="O40" s="33">
        <v>7.2208247619000003</v>
      </c>
      <c r="P40" s="17" t="s">
        <v>14</v>
      </c>
      <c r="Q40" s="40" t="s">
        <v>537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51</v>
      </c>
      <c r="D41" s="16" t="s">
        <v>52</v>
      </c>
      <c r="E41" s="16">
        <v>7</v>
      </c>
      <c r="F41" s="15">
        <v>17.2</v>
      </c>
      <c r="G41" s="15">
        <v>13.39</v>
      </c>
      <c r="H41" s="15">
        <v>9.59</v>
      </c>
      <c r="I41" s="14"/>
      <c r="J41" s="15">
        <v>28.86</v>
      </c>
      <c r="K41" s="15">
        <v>36.46</v>
      </c>
      <c r="L41" s="15">
        <v>48.76</v>
      </c>
      <c r="M41" s="15"/>
      <c r="N41" s="15">
        <v>37.591562474</v>
      </c>
      <c r="O41" s="15">
        <v>47.567801599999996</v>
      </c>
      <c r="P41" s="16" t="s">
        <v>17</v>
      </c>
      <c r="Q41" s="39" t="s">
        <v>538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53</v>
      </c>
      <c r="D42" s="17" t="s">
        <v>54</v>
      </c>
      <c r="E42" s="17">
        <v>0</v>
      </c>
      <c r="F42" s="14">
        <v>14.86</v>
      </c>
      <c r="G42" s="14">
        <v>13.16</v>
      </c>
      <c r="H42" s="14">
        <v>11.47</v>
      </c>
      <c r="I42" s="14"/>
      <c r="J42" s="14">
        <v>15.1</v>
      </c>
      <c r="K42" s="14">
        <v>18.48</v>
      </c>
      <c r="L42" s="14">
        <v>23.95</v>
      </c>
      <c r="M42" s="14"/>
      <c r="N42" s="14">
        <v>29.784478621000002</v>
      </c>
      <c r="O42" s="33">
        <v>650.08725038</v>
      </c>
      <c r="P42" s="17" t="s">
        <v>14</v>
      </c>
      <c r="Q42" s="40" t="s">
        <v>539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55</v>
      </c>
      <c r="D43" s="16" t="s">
        <v>56</v>
      </c>
      <c r="E43" s="16">
        <v>9</v>
      </c>
      <c r="F43" s="15">
        <v>5.14</v>
      </c>
      <c r="G43" s="15">
        <v>4.76</v>
      </c>
      <c r="H43" s="15">
        <v>4.3899999999999997</v>
      </c>
      <c r="I43" s="14"/>
      <c r="J43" s="15">
        <v>5.82</v>
      </c>
      <c r="K43" s="15">
        <v>6.56</v>
      </c>
      <c r="L43" s="15">
        <v>7.75</v>
      </c>
      <c r="M43" s="15"/>
      <c r="N43" s="15">
        <v>55.477390311999997</v>
      </c>
      <c r="O43" s="15">
        <v>5.4763403332999996</v>
      </c>
      <c r="P43" s="16" t="s">
        <v>17</v>
      </c>
      <c r="Q43" s="39" t="s">
        <v>540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480</v>
      </c>
      <c r="D44" s="17" t="s">
        <v>481</v>
      </c>
      <c r="E44" s="17">
        <v>9</v>
      </c>
      <c r="F44" s="14">
        <v>70.56</v>
      </c>
      <c r="G44" s="14">
        <v>66.760000000000005</v>
      </c>
      <c r="H44" s="14">
        <v>62.97</v>
      </c>
      <c r="I44" s="14"/>
      <c r="J44" s="14">
        <v>72.2</v>
      </c>
      <c r="K44" s="14">
        <v>79.78</v>
      </c>
      <c r="L44" s="14">
        <v>92.07</v>
      </c>
      <c r="M44" s="14"/>
      <c r="N44" s="14">
        <v>76.469749433000004</v>
      </c>
      <c r="O44" s="33">
        <v>1.4874462065</v>
      </c>
      <c r="P44" s="17" t="s">
        <v>17</v>
      </c>
      <c r="Q44" s="40" t="s">
        <v>541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57</v>
      </c>
      <c r="D45" s="16" t="s">
        <v>58</v>
      </c>
      <c r="E45" s="16">
        <v>8</v>
      </c>
      <c r="F45" s="15">
        <v>14.6</v>
      </c>
      <c r="G45" s="15">
        <v>13.13</v>
      </c>
      <c r="H45" s="15">
        <v>11.66</v>
      </c>
      <c r="I45" s="14"/>
      <c r="J45" s="15">
        <v>18.62</v>
      </c>
      <c r="K45" s="15">
        <v>21.55</v>
      </c>
      <c r="L45" s="15">
        <v>26.3</v>
      </c>
      <c r="M45" s="15"/>
      <c r="N45" s="15">
        <v>54.875682587</v>
      </c>
      <c r="O45" s="15">
        <v>39.91413945</v>
      </c>
      <c r="P45" s="16" t="s">
        <v>17</v>
      </c>
      <c r="Q45" s="39" t="s">
        <v>542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59</v>
      </c>
      <c r="D46" s="17" t="s">
        <v>60</v>
      </c>
      <c r="E46" s="17">
        <v>9</v>
      </c>
      <c r="F46" s="14">
        <v>37.5</v>
      </c>
      <c r="G46" s="14">
        <v>35.83</v>
      </c>
      <c r="H46" s="14">
        <v>34.159999999999997</v>
      </c>
      <c r="I46" s="14"/>
      <c r="J46" s="14">
        <v>38.42</v>
      </c>
      <c r="K46" s="14">
        <v>41.75</v>
      </c>
      <c r="L46" s="14">
        <v>47.15</v>
      </c>
      <c r="M46" s="14"/>
      <c r="N46" s="14">
        <v>84.224857502999996</v>
      </c>
      <c r="O46" s="33">
        <v>222.73797995000001</v>
      </c>
      <c r="P46" s="17" t="s">
        <v>17</v>
      </c>
      <c r="Q46" s="40" t="s">
        <v>543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61</v>
      </c>
      <c r="D47" s="16" t="s">
        <v>62</v>
      </c>
      <c r="E47" s="16">
        <v>3</v>
      </c>
      <c r="F47" s="15">
        <v>23.4</v>
      </c>
      <c r="G47" s="15">
        <v>21.3</v>
      </c>
      <c r="H47" s="15">
        <v>19.2</v>
      </c>
      <c r="I47" s="14"/>
      <c r="J47" s="15">
        <v>24.02</v>
      </c>
      <c r="K47" s="15">
        <v>28.21</v>
      </c>
      <c r="L47" s="15">
        <v>35</v>
      </c>
      <c r="M47" s="15"/>
      <c r="N47" s="15">
        <v>39.748694436999997</v>
      </c>
      <c r="O47" s="15">
        <v>15.504873285</v>
      </c>
      <c r="P47" s="16" t="s">
        <v>14</v>
      </c>
      <c r="Q47" s="39" t="s">
        <v>544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414</v>
      </c>
      <c r="D48" s="17" t="s">
        <v>63</v>
      </c>
      <c r="E48" s="17">
        <v>6</v>
      </c>
      <c r="F48" s="14">
        <v>124.89</v>
      </c>
      <c r="G48" s="14">
        <v>119.25</v>
      </c>
      <c r="H48" s="14">
        <v>113.61</v>
      </c>
      <c r="I48" s="14"/>
      <c r="J48" s="14">
        <v>132.4</v>
      </c>
      <c r="K48" s="14">
        <v>143.66999999999999</v>
      </c>
      <c r="L48" s="14">
        <v>161.91999999999999</v>
      </c>
      <c r="M48" s="14"/>
      <c r="N48" s="14">
        <v>61.936861899999997</v>
      </c>
      <c r="O48" s="33">
        <v>6.6085401499999996</v>
      </c>
      <c r="P48" s="17" t="s">
        <v>17</v>
      </c>
      <c r="Q48" s="40" t="s">
        <v>545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64</v>
      </c>
      <c r="D49" s="16" t="s">
        <v>65</v>
      </c>
      <c r="E49" s="16">
        <v>2</v>
      </c>
      <c r="F49" s="15">
        <v>9.74</v>
      </c>
      <c r="G49" s="15">
        <v>8.94</v>
      </c>
      <c r="H49" s="15">
        <v>8.15</v>
      </c>
      <c r="I49" s="14"/>
      <c r="J49" s="15">
        <v>9.94</v>
      </c>
      <c r="K49" s="15">
        <v>11.52</v>
      </c>
      <c r="L49" s="15">
        <v>14.08</v>
      </c>
      <c r="M49" s="15"/>
      <c r="N49" s="15">
        <v>40.495539078</v>
      </c>
      <c r="O49" s="15">
        <v>2.743905619</v>
      </c>
      <c r="P49" s="16" t="s">
        <v>14</v>
      </c>
      <c r="Q49" s="39" t="s">
        <v>546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66</v>
      </c>
      <c r="D50" s="17" t="s">
        <v>67</v>
      </c>
      <c r="E50" s="17">
        <v>2</v>
      </c>
      <c r="F50" s="14">
        <v>6.01</v>
      </c>
      <c r="G50" s="14">
        <v>5.2</v>
      </c>
      <c r="H50" s="14">
        <v>4.4000000000000004</v>
      </c>
      <c r="I50" s="14"/>
      <c r="J50" s="14">
        <v>6.17</v>
      </c>
      <c r="K50" s="14">
        <v>7.77</v>
      </c>
      <c r="L50" s="14">
        <v>10.36</v>
      </c>
      <c r="M50" s="14"/>
      <c r="N50" s="14">
        <v>41.940293257</v>
      </c>
      <c r="O50" s="33">
        <v>6.1498739999999996</v>
      </c>
      <c r="P50" s="17" t="s">
        <v>14</v>
      </c>
      <c r="Q50" s="40" t="s">
        <v>547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68</v>
      </c>
      <c r="D51" s="16" t="s">
        <v>69</v>
      </c>
      <c r="E51" s="16">
        <v>3</v>
      </c>
      <c r="F51" s="15">
        <v>14.57</v>
      </c>
      <c r="G51" s="15">
        <v>12.69</v>
      </c>
      <c r="H51" s="15">
        <v>10.82</v>
      </c>
      <c r="I51" s="14"/>
      <c r="J51" s="15">
        <v>14.9</v>
      </c>
      <c r="K51" s="15">
        <v>18.64</v>
      </c>
      <c r="L51" s="15">
        <v>24.71</v>
      </c>
      <c r="M51" s="15"/>
      <c r="N51" s="15">
        <v>32.483706046999998</v>
      </c>
      <c r="O51" s="15">
        <v>5.1091582857000004</v>
      </c>
      <c r="P51" s="16" t="s">
        <v>14</v>
      </c>
      <c r="Q51" s="39" t="s">
        <v>548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70</v>
      </c>
      <c r="D52" s="17" t="s">
        <v>71</v>
      </c>
      <c r="E52" s="17">
        <v>8</v>
      </c>
      <c r="F52" s="14">
        <v>15.36</v>
      </c>
      <c r="G52" s="14">
        <v>14.23</v>
      </c>
      <c r="H52" s="14">
        <v>13.11</v>
      </c>
      <c r="I52" s="14"/>
      <c r="J52" s="14">
        <v>18.59</v>
      </c>
      <c r="K52" s="14">
        <v>20.83</v>
      </c>
      <c r="L52" s="14">
        <v>24.45</v>
      </c>
      <c r="M52" s="14"/>
      <c r="N52" s="14">
        <v>50.063087510000003</v>
      </c>
      <c r="O52" s="33">
        <v>84.986170800000011</v>
      </c>
      <c r="P52" s="17" t="s">
        <v>17</v>
      </c>
      <c r="Q52" s="40" t="s">
        <v>549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70</v>
      </c>
      <c r="D53" s="16" t="s">
        <v>72</v>
      </c>
      <c r="E53" s="16">
        <v>7</v>
      </c>
      <c r="F53" s="15">
        <v>17.54</v>
      </c>
      <c r="G53" s="15">
        <v>16.18</v>
      </c>
      <c r="H53" s="15">
        <v>14.83</v>
      </c>
      <c r="I53" s="14"/>
      <c r="J53" s="15">
        <v>21.54</v>
      </c>
      <c r="K53" s="15">
        <v>24.24</v>
      </c>
      <c r="L53" s="15">
        <v>28.63</v>
      </c>
      <c r="M53" s="15"/>
      <c r="N53" s="15">
        <v>48.633121439</v>
      </c>
      <c r="O53" s="15">
        <v>467.09818545000002</v>
      </c>
      <c r="P53" s="16" t="s">
        <v>17</v>
      </c>
      <c r="Q53" s="39" t="s">
        <v>550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73</v>
      </c>
      <c r="D54" s="17" t="s">
        <v>74</v>
      </c>
      <c r="E54" s="17">
        <v>7</v>
      </c>
      <c r="F54" s="14">
        <v>22.98</v>
      </c>
      <c r="G54" s="14">
        <v>21.6</v>
      </c>
      <c r="H54" s="14">
        <v>20.22</v>
      </c>
      <c r="I54" s="14"/>
      <c r="J54" s="14">
        <v>25.63</v>
      </c>
      <c r="K54" s="14">
        <v>28.38</v>
      </c>
      <c r="L54" s="14">
        <v>32.83</v>
      </c>
      <c r="M54" s="14"/>
      <c r="N54" s="14">
        <v>56.206886011000002</v>
      </c>
      <c r="O54" s="33">
        <v>42.366153571000005</v>
      </c>
      <c r="P54" s="17" t="s">
        <v>17</v>
      </c>
      <c r="Q54" s="40" t="s">
        <v>551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405</v>
      </c>
      <c r="D55" s="16" t="s">
        <v>406</v>
      </c>
      <c r="E55" s="16">
        <v>3</v>
      </c>
      <c r="F55" s="15">
        <v>12.72</v>
      </c>
      <c r="G55" s="15">
        <v>11.22</v>
      </c>
      <c r="H55" s="15">
        <v>9.73</v>
      </c>
      <c r="I55" s="14"/>
      <c r="J55" s="15">
        <v>12.93</v>
      </c>
      <c r="K55" s="15">
        <v>15.91</v>
      </c>
      <c r="L55" s="15">
        <v>20.74</v>
      </c>
      <c r="M55" s="15"/>
      <c r="N55" s="15">
        <v>39.630920416000002</v>
      </c>
      <c r="O55" s="15">
        <v>68.800304713999992</v>
      </c>
      <c r="P55" s="16" t="s">
        <v>14</v>
      </c>
      <c r="Q55" s="39" t="s">
        <v>552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75</v>
      </c>
      <c r="D56" s="17" t="s">
        <v>76</v>
      </c>
      <c r="E56" s="17">
        <v>7</v>
      </c>
      <c r="F56" s="14">
        <v>19.329999999999998</v>
      </c>
      <c r="G56" s="14">
        <v>16.649999999999999</v>
      </c>
      <c r="H56" s="14">
        <v>13.97</v>
      </c>
      <c r="I56" s="14"/>
      <c r="J56" s="14">
        <v>27.54</v>
      </c>
      <c r="K56" s="14">
        <v>32.89</v>
      </c>
      <c r="L56" s="14">
        <v>41.57</v>
      </c>
      <c r="M56" s="14"/>
      <c r="N56" s="14">
        <v>35.395860161999998</v>
      </c>
      <c r="O56" s="33">
        <v>529.60929410000006</v>
      </c>
      <c r="P56" s="17" t="s">
        <v>17</v>
      </c>
      <c r="Q56" s="40" t="s">
        <v>553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444</v>
      </c>
      <c r="D57" s="16" t="s">
        <v>445</v>
      </c>
      <c r="E57" s="16">
        <v>0</v>
      </c>
      <c r="F57" s="15">
        <v>18.579999999999998</v>
      </c>
      <c r="G57" s="15">
        <v>17.25</v>
      </c>
      <c r="H57" s="15">
        <v>15.93</v>
      </c>
      <c r="I57" s="14"/>
      <c r="J57" s="15">
        <v>18.75</v>
      </c>
      <c r="K57" s="15">
        <v>21.39</v>
      </c>
      <c r="L57" s="15">
        <v>25.67</v>
      </c>
      <c r="M57" s="15"/>
      <c r="N57" s="15">
        <v>43.692151201999998</v>
      </c>
      <c r="O57" s="15">
        <v>2.4213513333000001</v>
      </c>
      <c r="P57" s="16" t="s">
        <v>14</v>
      </c>
      <c r="Q57" s="39" t="s">
        <v>554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77</v>
      </c>
      <c r="D58" s="17" t="s">
        <v>78</v>
      </c>
      <c r="E58" s="17">
        <v>0</v>
      </c>
      <c r="F58" s="14">
        <v>7.92</v>
      </c>
      <c r="G58" s="14">
        <v>6.1</v>
      </c>
      <c r="H58" s="14">
        <v>4.29</v>
      </c>
      <c r="I58" s="14"/>
      <c r="J58" s="14">
        <v>9.2200000000000006</v>
      </c>
      <c r="K58" s="14">
        <v>12.84</v>
      </c>
      <c r="L58" s="14">
        <v>18.7</v>
      </c>
      <c r="M58" s="14"/>
      <c r="N58" s="14">
        <v>30.608361780999999</v>
      </c>
      <c r="O58" s="33">
        <v>63.713140189999997</v>
      </c>
      <c r="P58" s="17" t="s">
        <v>14</v>
      </c>
      <c r="Q58" s="40" t="s">
        <v>555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79</v>
      </c>
      <c r="D59" s="16" t="s">
        <v>80</v>
      </c>
      <c r="E59" s="16">
        <v>3</v>
      </c>
      <c r="F59" s="15">
        <v>19.309999999999999</v>
      </c>
      <c r="G59" s="15">
        <v>17.489999999999998</v>
      </c>
      <c r="H59" s="15">
        <v>15.68</v>
      </c>
      <c r="I59" s="14"/>
      <c r="J59" s="15">
        <v>20.04</v>
      </c>
      <c r="K59" s="15">
        <v>23.66</v>
      </c>
      <c r="L59" s="15">
        <v>29.52</v>
      </c>
      <c r="M59" s="15"/>
      <c r="N59" s="15">
        <v>34.458235266999999</v>
      </c>
      <c r="O59" s="15">
        <v>168.22335623999999</v>
      </c>
      <c r="P59" s="16" t="s">
        <v>14</v>
      </c>
      <c r="Q59" s="39" t="s">
        <v>556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434</v>
      </c>
      <c r="D60" s="17" t="s">
        <v>435</v>
      </c>
      <c r="E60" s="17">
        <v>3</v>
      </c>
      <c r="F60" s="14">
        <v>27.37</v>
      </c>
      <c r="G60" s="14">
        <v>23.05</v>
      </c>
      <c r="H60" s="14">
        <v>18.73</v>
      </c>
      <c r="I60" s="14"/>
      <c r="J60" s="14">
        <v>28.5</v>
      </c>
      <c r="K60" s="14">
        <v>37.130000000000003</v>
      </c>
      <c r="L60" s="14">
        <v>51.11</v>
      </c>
      <c r="M60" s="14"/>
      <c r="N60" s="14">
        <v>39.187589164999999</v>
      </c>
      <c r="O60" s="33">
        <v>7.5435342075999996</v>
      </c>
      <c r="P60" s="17" t="s">
        <v>14</v>
      </c>
      <c r="Q60" s="40" t="s">
        <v>557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81</v>
      </c>
      <c r="D61" s="16" t="s">
        <v>82</v>
      </c>
      <c r="E61" s="16">
        <v>0</v>
      </c>
      <c r="F61" s="15">
        <v>50.56</v>
      </c>
      <c r="G61" s="15">
        <v>45.37</v>
      </c>
      <c r="H61" s="15">
        <v>40.19</v>
      </c>
      <c r="I61" s="14"/>
      <c r="J61" s="15">
        <v>51</v>
      </c>
      <c r="K61" s="15">
        <v>61.36</v>
      </c>
      <c r="L61" s="15">
        <v>78.13</v>
      </c>
      <c r="M61" s="15"/>
      <c r="N61" s="15">
        <v>37.876416949999999</v>
      </c>
      <c r="O61" s="15">
        <v>553.39449551999996</v>
      </c>
      <c r="P61" s="16" t="s">
        <v>14</v>
      </c>
      <c r="Q61" s="39" t="s">
        <v>558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83</v>
      </c>
      <c r="D62" s="17" t="s">
        <v>84</v>
      </c>
      <c r="E62" s="17">
        <v>9</v>
      </c>
      <c r="F62" s="14">
        <v>18.52</v>
      </c>
      <c r="G62" s="14">
        <v>17.63</v>
      </c>
      <c r="H62" s="14">
        <v>16.739999999999998</v>
      </c>
      <c r="I62" s="14"/>
      <c r="J62" s="14">
        <v>19.760000000000002</v>
      </c>
      <c r="K62" s="14">
        <v>21.53</v>
      </c>
      <c r="L62" s="14">
        <v>24.39</v>
      </c>
      <c r="M62" s="14"/>
      <c r="N62" s="14">
        <v>72.482024812000006</v>
      </c>
      <c r="O62" s="33">
        <v>75.870575618999993</v>
      </c>
      <c r="P62" s="17" t="s">
        <v>17</v>
      </c>
      <c r="Q62" s="40" t="s">
        <v>559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85</v>
      </c>
      <c r="D63" s="16" t="s">
        <v>86</v>
      </c>
      <c r="E63" s="16">
        <v>7</v>
      </c>
      <c r="F63" s="15">
        <v>5.14</v>
      </c>
      <c r="G63" s="15">
        <v>4.38</v>
      </c>
      <c r="H63" s="15">
        <v>3.62</v>
      </c>
      <c r="I63" s="14"/>
      <c r="J63" s="15">
        <v>7.3</v>
      </c>
      <c r="K63" s="15">
        <v>8.81</v>
      </c>
      <c r="L63" s="15">
        <v>11.27</v>
      </c>
      <c r="M63" s="15"/>
      <c r="N63" s="15">
        <v>46.364799323</v>
      </c>
      <c r="O63" s="15">
        <v>6.7411827999999998</v>
      </c>
      <c r="P63" s="16" t="s">
        <v>17</v>
      </c>
      <c r="Q63" s="39" t="s">
        <v>560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87</v>
      </c>
      <c r="D64" s="17" t="s">
        <v>88</v>
      </c>
      <c r="E64" s="17">
        <v>7</v>
      </c>
      <c r="F64" s="14">
        <v>1.27</v>
      </c>
      <c r="G64" s="14">
        <v>0.64</v>
      </c>
      <c r="H64" s="14">
        <v>0.02</v>
      </c>
      <c r="I64" s="14"/>
      <c r="J64" s="14">
        <v>3.23</v>
      </c>
      <c r="K64" s="14">
        <v>4.47</v>
      </c>
      <c r="L64" s="14">
        <v>6.48</v>
      </c>
      <c r="M64" s="14"/>
      <c r="N64" s="14">
        <v>34.722275115000002</v>
      </c>
      <c r="O64" s="33">
        <v>8.1662506500000003</v>
      </c>
      <c r="P64" s="17" t="s">
        <v>17</v>
      </c>
      <c r="Q64" s="40" t="s">
        <v>561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89</v>
      </c>
      <c r="D65" s="16" t="s">
        <v>90</v>
      </c>
      <c r="E65" s="16">
        <v>9</v>
      </c>
      <c r="F65" s="15">
        <v>10.69</v>
      </c>
      <c r="G65" s="15">
        <v>10.38</v>
      </c>
      <c r="H65" s="15">
        <v>10.07</v>
      </c>
      <c r="I65" s="14"/>
      <c r="J65" s="15">
        <v>10.78</v>
      </c>
      <c r="K65" s="15">
        <v>11.39</v>
      </c>
      <c r="L65" s="15">
        <v>12.38</v>
      </c>
      <c r="M65" s="15"/>
      <c r="N65" s="15">
        <v>53.623954689000001</v>
      </c>
      <c r="O65" s="15">
        <v>32.573347570999999</v>
      </c>
      <c r="P65" s="16" t="s">
        <v>17</v>
      </c>
      <c r="Q65" s="39" t="s">
        <v>562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91</v>
      </c>
      <c r="D66" s="17" t="s">
        <v>92</v>
      </c>
      <c r="E66" s="17">
        <v>0</v>
      </c>
      <c r="F66" s="14">
        <v>10.210000000000001</v>
      </c>
      <c r="G66" s="14">
        <v>9.09</v>
      </c>
      <c r="H66" s="14">
        <v>7.97</v>
      </c>
      <c r="I66" s="14"/>
      <c r="J66" s="14">
        <v>10.74</v>
      </c>
      <c r="K66" s="14">
        <v>12.97</v>
      </c>
      <c r="L66" s="14">
        <v>16.59</v>
      </c>
      <c r="M66" s="14"/>
      <c r="N66" s="14">
        <v>31.911044791999998</v>
      </c>
      <c r="O66" s="33">
        <v>80.258843333000002</v>
      </c>
      <c r="P66" s="17" t="s">
        <v>14</v>
      </c>
      <c r="Q66" s="40" t="s">
        <v>563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93</v>
      </c>
      <c r="D67" s="16" t="s">
        <v>94</v>
      </c>
      <c r="E67" s="16">
        <v>0</v>
      </c>
      <c r="F67" s="15">
        <v>10.62</v>
      </c>
      <c r="G67" s="15">
        <v>9.69</v>
      </c>
      <c r="H67" s="15">
        <v>8.77</v>
      </c>
      <c r="I67" s="14"/>
      <c r="J67" s="15">
        <v>10.77</v>
      </c>
      <c r="K67" s="15">
        <v>12.61</v>
      </c>
      <c r="L67" s="15">
        <v>15.6</v>
      </c>
      <c r="M67" s="15"/>
      <c r="N67" s="15">
        <v>32.237688478999999</v>
      </c>
      <c r="O67" s="15">
        <v>157.96460671</v>
      </c>
      <c r="P67" s="16" t="s">
        <v>14</v>
      </c>
      <c r="Q67" s="39" t="s">
        <v>564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455</v>
      </c>
      <c r="D68" s="17" t="s">
        <v>456</v>
      </c>
      <c r="E68" s="17">
        <v>9</v>
      </c>
      <c r="F68" s="14">
        <v>67.900000000000006</v>
      </c>
      <c r="G68" s="14">
        <v>64.58</v>
      </c>
      <c r="H68" s="14">
        <v>61.27</v>
      </c>
      <c r="I68" s="14"/>
      <c r="J68" s="14">
        <v>72.13</v>
      </c>
      <c r="K68" s="14">
        <v>78.75</v>
      </c>
      <c r="L68" s="14">
        <v>89.46</v>
      </c>
      <c r="M68" s="14"/>
      <c r="N68" s="14">
        <v>59.387444790000004</v>
      </c>
      <c r="O68" s="33">
        <v>2.2418634085</v>
      </c>
      <c r="P68" s="17" t="s">
        <v>17</v>
      </c>
      <c r="Q68" s="40" t="s">
        <v>565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95</v>
      </c>
      <c r="D69" s="16" t="s">
        <v>96</v>
      </c>
      <c r="E69" s="16">
        <v>0</v>
      </c>
      <c r="F69" s="15">
        <v>2.29</v>
      </c>
      <c r="G69" s="15">
        <v>1.82</v>
      </c>
      <c r="H69" s="15">
        <v>1.36</v>
      </c>
      <c r="I69" s="14"/>
      <c r="J69" s="15">
        <v>2.35</v>
      </c>
      <c r="K69" s="15">
        <v>3.27</v>
      </c>
      <c r="L69" s="15">
        <v>4.76</v>
      </c>
      <c r="M69" s="15"/>
      <c r="N69" s="15">
        <v>32.974878773999997</v>
      </c>
      <c r="O69" s="15">
        <v>52.078555524000002</v>
      </c>
      <c r="P69" s="16" t="s">
        <v>14</v>
      </c>
      <c r="Q69" s="39" t="s">
        <v>566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482</v>
      </c>
      <c r="D70" s="17" t="s">
        <v>483</v>
      </c>
      <c r="E70" s="17">
        <v>2</v>
      </c>
      <c r="F70" s="14">
        <v>34.04</v>
      </c>
      <c r="G70" s="14">
        <v>29.21</v>
      </c>
      <c r="H70" s="14">
        <v>24.39</v>
      </c>
      <c r="I70" s="14"/>
      <c r="J70" s="14">
        <v>35.28</v>
      </c>
      <c r="K70" s="14">
        <v>44.92</v>
      </c>
      <c r="L70" s="14">
        <v>60.53</v>
      </c>
      <c r="M70" s="14"/>
      <c r="N70" s="14">
        <v>52.404146130999997</v>
      </c>
      <c r="O70" s="33">
        <v>4.4418863652000002</v>
      </c>
      <c r="P70" s="17" t="s">
        <v>14</v>
      </c>
      <c r="Q70" s="40" t="s">
        <v>567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461</v>
      </c>
      <c r="D71" s="16" t="s">
        <v>462</v>
      </c>
      <c r="E71" s="16">
        <v>0</v>
      </c>
      <c r="F71" s="15" t="s">
        <v>32</v>
      </c>
      <c r="G71" s="15" t="s">
        <v>32</v>
      </c>
      <c r="H71" s="15" t="s">
        <v>32</v>
      </c>
      <c r="I71" s="14"/>
      <c r="J71" s="15" t="s">
        <v>32</v>
      </c>
      <c r="K71" s="15" t="s">
        <v>32</v>
      </c>
      <c r="L71" s="15" t="s">
        <v>32</v>
      </c>
      <c r="M71" s="15"/>
      <c r="N71" s="15" t="s">
        <v>32</v>
      </c>
      <c r="O71" s="15" t="s">
        <v>32</v>
      </c>
      <c r="P71" s="16" t="s">
        <v>32</v>
      </c>
      <c r="Q71" s="39" t="s">
        <v>33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97</v>
      </c>
      <c r="D72" s="17" t="s">
        <v>98</v>
      </c>
      <c r="E72" s="17">
        <v>7</v>
      </c>
      <c r="F72" s="14">
        <v>56.04</v>
      </c>
      <c r="G72" s="14">
        <v>52.44</v>
      </c>
      <c r="H72" s="14">
        <v>48.84</v>
      </c>
      <c r="I72" s="14"/>
      <c r="J72" s="14">
        <v>61</v>
      </c>
      <c r="K72" s="14">
        <v>68.19</v>
      </c>
      <c r="L72" s="14">
        <v>79.83</v>
      </c>
      <c r="M72" s="14"/>
      <c r="N72" s="14">
        <v>51.819290305999999</v>
      </c>
      <c r="O72" s="33">
        <v>423.83808513999998</v>
      </c>
      <c r="P72" s="17" t="s">
        <v>17</v>
      </c>
      <c r="Q72" s="40" t="s">
        <v>568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99</v>
      </c>
      <c r="D73" s="16" t="s">
        <v>100</v>
      </c>
      <c r="E73" s="16">
        <v>4</v>
      </c>
      <c r="F73" s="15">
        <v>14.5</v>
      </c>
      <c r="G73" s="15">
        <v>13.42</v>
      </c>
      <c r="H73" s="15">
        <v>12.34</v>
      </c>
      <c r="I73" s="14"/>
      <c r="J73" s="15">
        <v>14.8</v>
      </c>
      <c r="K73" s="15">
        <v>16.95</v>
      </c>
      <c r="L73" s="15">
        <v>20.440000000000001</v>
      </c>
      <c r="M73" s="15"/>
      <c r="N73" s="15">
        <v>45.196925147999998</v>
      </c>
      <c r="O73" s="15">
        <v>311.70749443</v>
      </c>
      <c r="P73" s="16" t="s">
        <v>14</v>
      </c>
      <c r="Q73" s="39" t="s">
        <v>569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570</v>
      </c>
      <c r="D74" s="17" t="s">
        <v>571</v>
      </c>
      <c r="E74" s="17">
        <v>4</v>
      </c>
      <c r="F74" s="14">
        <v>903.51</v>
      </c>
      <c r="G74" s="14">
        <v>778.58</v>
      </c>
      <c r="H74" s="14">
        <v>653.66</v>
      </c>
      <c r="I74" s="14"/>
      <c r="J74" s="14">
        <v>962.9</v>
      </c>
      <c r="K74" s="14">
        <v>1212.74</v>
      </c>
      <c r="L74" s="14">
        <v>1617.01</v>
      </c>
      <c r="M74" s="14"/>
      <c r="N74" s="14">
        <v>46.321590278999999</v>
      </c>
      <c r="O74" s="33">
        <v>1.1420634286</v>
      </c>
      <c r="P74" s="17" t="s">
        <v>14</v>
      </c>
      <c r="Q74" s="40" t="s">
        <v>572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101</v>
      </c>
      <c r="D75" s="16" t="s">
        <v>102</v>
      </c>
      <c r="E75" s="16">
        <v>0</v>
      </c>
      <c r="F75" s="15">
        <v>3.21</v>
      </c>
      <c r="G75" s="15">
        <v>2.06</v>
      </c>
      <c r="H75" s="15">
        <v>0.92</v>
      </c>
      <c r="I75" s="14"/>
      <c r="J75" s="15">
        <v>3.3</v>
      </c>
      <c r="K75" s="15">
        <v>5.58</v>
      </c>
      <c r="L75" s="15">
        <v>9.2799999999999994</v>
      </c>
      <c r="M75" s="15"/>
      <c r="N75" s="15">
        <v>14.696637525</v>
      </c>
      <c r="O75" s="15">
        <v>162.68134552000001</v>
      </c>
      <c r="P75" s="16" t="s">
        <v>14</v>
      </c>
      <c r="Q75" s="39" t="s">
        <v>573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103</v>
      </c>
      <c r="D76" s="17" t="s">
        <v>104</v>
      </c>
      <c r="E76" s="17">
        <v>7</v>
      </c>
      <c r="F76" s="14">
        <v>43.43</v>
      </c>
      <c r="G76" s="14">
        <v>40.08</v>
      </c>
      <c r="H76" s="14">
        <v>36.729999999999997</v>
      </c>
      <c r="I76" s="14"/>
      <c r="J76" s="14">
        <v>52.99</v>
      </c>
      <c r="K76" s="14">
        <v>59.68</v>
      </c>
      <c r="L76" s="14">
        <v>70.5</v>
      </c>
      <c r="M76" s="14"/>
      <c r="N76" s="14">
        <v>47.380975716999998</v>
      </c>
      <c r="O76" s="33">
        <v>91.713011952000002</v>
      </c>
      <c r="P76" s="17" t="s">
        <v>17</v>
      </c>
      <c r="Q76" s="40" t="s">
        <v>574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463</v>
      </c>
      <c r="D77" s="16" t="s">
        <v>464</v>
      </c>
      <c r="E77" s="16">
        <v>3</v>
      </c>
      <c r="F77" s="15">
        <v>3.4</v>
      </c>
      <c r="G77" s="15">
        <v>2.35</v>
      </c>
      <c r="H77" s="15">
        <v>1.3</v>
      </c>
      <c r="I77" s="14"/>
      <c r="J77" s="15">
        <v>3.57</v>
      </c>
      <c r="K77" s="15">
        <v>5.66</v>
      </c>
      <c r="L77" s="15">
        <v>9.0399999999999991</v>
      </c>
      <c r="M77" s="15"/>
      <c r="N77" s="15">
        <v>28.489326728999998</v>
      </c>
      <c r="O77" s="15">
        <v>2.4496253332999998</v>
      </c>
      <c r="P77" s="16" t="s">
        <v>14</v>
      </c>
      <c r="Q77" s="39" t="s">
        <v>575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105</v>
      </c>
      <c r="D78" s="17" t="s">
        <v>106</v>
      </c>
      <c r="E78" s="17">
        <v>0</v>
      </c>
      <c r="F78" s="14">
        <v>4.3499999999999996</v>
      </c>
      <c r="G78" s="14">
        <v>3.82</v>
      </c>
      <c r="H78" s="14">
        <v>3.3</v>
      </c>
      <c r="I78" s="14"/>
      <c r="J78" s="14">
        <v>4.45</v>
      </c>
      <c r="K78" s="14">
        <v>5.49</v>
      </c>
      <c r="L78" s="14">
        <v>7.18</v>
      </c>
      <c r="M78" s="14"/>
      <c r="N78" s="14">
        <v>43.080052147000004</v>
      </c>
      <c r="O78" s="33">
        <v>45.189828810000002</v>
      </c>
      <c r="P78" s="17" t="s">
        <v>14</v>
      </c>
      <c r="Q78" s="40" t="s">
        <v>576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107</v>
      </c>
      <c r="D79" s="16" t="s">
        <v>108</v>
      </c>
      <c r="E79" s="16">
        <v>7</v>
      </c>
      <c r="F79" s="15">
        <v>32.19</v>
      </c>
      <c r="G79" s="15">
        <v>28.29</v>
      </c>
      <c r="H79" s="15">
        <v>24.4</v>
      </c>
      <c r="I79" s="14"/>
      <c r="J79" s="15">
        <v>41.04</v>
      </c>
      <c r="K79" s="15">
        <v>48.82</v>
      </c>
      <c r="L79" s="15">
        <v>61.41</v>
      </c>
      <c r="M79" s="15"/>
      <c r="N79" s="15">
        <v>63.190691164</v>
      </c>
      <c r="O79" s="15">
        <v>119.50845181</v>
      </c>
      <c r="P79" s="16" t="s">
        <v>17</v>
      </c>
      <c r="Q79" s="39" t="s">
        <v>577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109</v>
      </c>
      <c r="D80" s="17" t="s">
        <v>110</v>
      </c>
      <c r="E80" s="17">
        <v>0</v>
      </c>
      <c r="F80" s="14">
        <v>1.34</v>
      </c>
      <c r="G80" s="14">
        <v>0.88</v>
      </c>
      <c r="H80" s="14">
        <v>0.42</v>
      </c>
      <c r="I80" s="14"/>
      <c r="J80" s="14">
        <v>1.38</v>
      </c>
      <c r="K80" s="14">
        <v>2.29</v>
      </c>
      <c r="L80" s="14">
        <v>3.77</v>
      </c>
      <c r="M80" s="14"/>
      <c r="N80" s="14">
        <v>25.31598752</v>
      </c>
      <c r="O80" s="33">
        <v>18.252212094999997</v>
      </c>
      <c r="P80" s="17" t="s">
        <v>14</v>
      </c>
      <c r="Q80" s="40" t="s">
        <v>578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111</v>
      </c>
      <c r="D81" s="16" t="s">
        <v>112</v>
      </c>
      <c r="E81" s="16">
        <v>1</v>
      </c>
      <c r="F81" s="15">
        <v>21.25</v>
      </c>
      <c r="G81" s="15">
        <v>17.41</v>
      </c>
      <c r="H81" s="15">
        <v>13.58</v>
      </c>
      <c r="I81" s="14"/>
      <c r="J81" s="15">
        <v>21.75</v>
      </c>
      <c r="K81" s="15">
        <v>29.41</v>
      </c>
      <c r="L81" s="15">
        <v>41.82</v>
      </c>
      <c r="M81" s="15"/>
      <c r="N81" s="15">
        <v>50.737555927999999</v>
      </c>
      <c r="O81" s="15">
        <v>153.70581286000001</v>
      </c>
      <c r="P81" s="16" t="s">
        <v>14</v>
      </c>
      <c r="Q81" s="39" t="s">
        <v>579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111</v>
      </c>
      <c r="D82" s="17" t="s">
        <v>113</v>
      </c>
      <c r="E82" s="17">
        <v>2</v>
      </c>
      <c r="F82" s="14">
        <v>19.53</v>
      </c>
      <c r="G82" s="14">
        <v>15.67</v>
      </c>
      <c r="H82" s="14">
        <v>11.82</v>
      </c>
      <c r="I82" s="14"/>
      <c r="J82" s="14">
        <v>19.93</v>
      </c>
      <c r="K82" s="14">
        <v>27.63</v>
      </c>
      <c r="L82" s="14">
        <v>40.090000000000003</v>
      </c>
      <c r="M82" s="14"/>
      <c r="N82" s="14">
        <v>50.985218598000003</v>
      </c>
      <c r="O82" s="33">
        <v>11.307077952</v>
      </c>
      <c r="P82" s="17" t="s">
        <v>14</v>
      </c>
      <c r="Q82" s="40" t="s">
        <v>580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114</v>
      </c>
      <c r="D83" s="16" t="s">
        <v>115</v>
      </c>
      <c r="E83" s="16">
        <v>0</v>
      </c>
      <c r="F83" s="15">
        <v>2.75</v>
      </c>
      <c r="G83" s="15">
        <v>2.12</v>
      </c>
      <c r="H83" s="15">
        <v>1.49</v>
      </c>
      <c r="I83" s="14"/>
      <c r="J83" s="15">
        <v>2.85</v>
      </c>
      <c r="K83" s="15">
        <v>4.0999999999999996</v>
      </c>
      <c r="L83" s="15">
        <v>6.13</v>
      </c>
      <c r="M83" s="15"/>
      <c r="N83" s="15">
        <v>41.381838827000003</v>
      </c>
      <c r="O83" s="15">
        <v>4.5220707619000002</v>
      </c>
      <c r="P83" s="16" t="s">
        <v>14</v>
      </c>
      <c r="Q83" s="39" t="s">
        <v>581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436</v>
      </c>
      <c r="D84" s="17" t="s">
        <v>437</v>
      </c>
      <c r="E84" s="17">
        <v>9</v>
      </c>
      <c r="F84" s="14">
        <v>2059.35</v>
      </c>
      <c r="G84" s="14">
        <v>1499.96</v>
      </c>
      <c r="H84" s="14">
        <v>940.57</v>
      </c>
      <c r="I84" s="14"/>
      <c r="J84" s="14">
        <v>2389.9499999999998</v>
      </c>
      <c r="K84" s="14">
        <v>3508.72</v>
      </c>
      <c r="L84" s="14">
        <v>5319.05</v>
      </c>
      <c r="M84" s="14"/>
      <c r="N84" s="14">
        <v>68.712587118000002</v>
      </c>
      <c r="O84" s="33">
        <v>7.5855889714000009</v>
      </c>
      <c r="P84" s="17" t="s">
        <v>17</v>
      </c>
      <c r="Q84" s="40" t="s">
        <v>582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116</v>
      </c>
      <c r="D85" s="16" t="s">
        <v>117</v>
      </c>
      <c r="E85" s="16">
        <v>3</v>
      </c>
      <c r="F85" s="15">
        <v>17.27</v>
      </c>
      <c r="G85" s="15">
        <v>15.22</v>
      </c>
      <c r="H85" s="15">
        <v>13.18</v>
      </c>
      <c r="I85" s="14"/>
      <c r="J85" s="15">
        <v>17.8</v>
      </c>
      <c r="K85" s="15">
        <v>21.88</v>
      </c>
      <c r="L85" s="15">
        <v>28.48</v>
      </c>
      <c r="M85" s="15"/>
      <c r="N85" s="15">
        <v>29.289765612</v>
      </c>
      <c r="O85" s="15">
        <v>7.9581263333000001</v>
      </c>
      <c r="P85" s="16" t="s">
        <v>14</v>
      </c>
      <c r="Q85" s="39" t="s">
        <v>583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118</v>
      </c>
      <c r="D86" s="17" t="s">
        <v>119</v>
      </c>
      <c r="E86" s="17">
        <v>6</v>
      </c>
      <c r="F86" s="14">
        <v>4.6900000000000004</v>
      </c>
      <c r="G86" s="14">
        <v>4.2</v>
      </c>
      <c r="H86" s="14">
        <v>3.71</v>
      </c>
      <c r="I86" s="14"/>
      <c r="J86" s="14">
        <v>6.02</v>
      </c>
      <c r="K86" s="14">
        <v>6.99</v>
      </c>
      <c r="L86" s="14">
        <v>8.56</v>
      </c>
      <c r="M86" s="14"/>
      <c r="N86" s="14">
        <v>51.425971345000001</v>
      </c>
      <c r="O86" s="33">
        <v>8.7842370952</v>
      </c>
      <c r="P86" s="17" t="s">
        <v>17</v>
      </c>
      <c r="Q86" s="40" t="s">
        <v>584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120</v>
      </c>
      <c r="D87" s="16" t="s">
        <v>121</v>
      </c>
      <c r="E87" s="16">
        <v>0</v>
      </c>
      <c r="F87" s="15">
        <v>10.9</v>
      </c>
      <c r="G87" s="15">
        <v>9.02</v>
      </c>
      <c r="H87" s="15">
        <v>7.15</v>
      </c>
      <c r="I87" s="14"/>
      <c r="J87" s="15">
        <v>11.14</v>
      </c>
      <c r="K87" s="15">
        <v>14.88</v>
      </c>
      <c r="L87" s="15">
        <v>20.94</v>
      </c>
      <c r="M87" s="15"/>
      <c r="N87" s="15">
        <v>39.217457346000003</v>
      </c>
      <c r="O87" s="15">
        <v>11.572882238</v>
      </c>
      <c r="P87" s="16" t="s">
        <v>14</v>
      </c>
      <c r="Q87" s="39" t="s">
        <v>585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122</v>
      </c>
      <c r="D88" s="17" t="s">
        <v>123</v>
      </c>
      <c r="E88" s="17">
        <v>4</v>
      </c>
      <c r="F88" s="14">
        <v>13.25</v>
      </c>
      <c r="G88" s="14">
        <v>11.76</v>
      </c>
      <c r="H88" s="14">
        <v>10.28</v>
      </c>
      <c r="I88" s="14"/>
      <c r="J88" s="14">
        <v>16.940000000000001</v>
      </c>
      <c r="K88" s="14">
        <v>19.899999999999999</v>
      </c>
      <c r="L88" s="14">
        <v>24.69</v>
      </c>
      <c r="M88" s="14"/>
      <c r="N88" s="14">
        <v>56.994089025999997</v>
      </c>
      <c r="O88" s="33">
        <v>83.821409951999996</v>
      </c>
      <c r="P88" s="17" t="s">
        <v>17</v>
      </c>
      <c r="Q88" s="40" t="s">
        <v>586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124</v>
      </c>
      <c r="D89" s="16" t="s">
        <v>125</v>
      </c>
      <c r="E89" s="16">
        <v>0</v>
      </c>
      <c r="F89" s="15">
        <v>7.07</v>
      </c>
      <c r="G89" s="15">
        <v>5.94</v>
      </c>
      <c r="H89" s="15">
        <v>4.8099999999999996</v>
      </c>
      <c r="I89" s="14"/>
      <c r="J89" s="15">
        <v>7.22</v>
      </c>
      <c r="K89" s="15">
        <v>9.4700000000000006</v>
      </c>
      <c r="L89" s="15">
        <v>13.11</v>
      </c>
      <c r="M89" s="15"/>
      <c r="N89" s="15">
        <v>36.796533797000002</v>
      </c>
      <c r="O89" s="15">
        <v>40.917401048000002</v>
      </c>
      <c r="P89" s="16" t="s">
        <v>14</v>
      </c>
      <c r="Q89" s="39" t="s">
        <v>587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402</v>
      </c>
      <c r="D90" s="17" t="s">
        <v>403</v>
      </c>
      <c r="E90" s="17">
        <v>7</v>
      </c>
      <c r="F90" s="14">
        <v>189.4</v>
      </c>
      <c r="G90" s="14">
        <v>170.13</v>
      </c>
      <c r="H90" s="14">
        <v>150.86000000000001</v>
      </c>
      <c r="I90" s="14"/>
      <c r="J90" s="14">
        <v>204.19</v>
      </c>
      <c r="K90" s="14">
        <v>242.72</v>
      </c>
      <c r="L90" s="14">
        <v>305.07</v>
      </c>
      <c r="M90" s="14"/>
      <c r="N90" s="14">
        <v>54.725228993000002</v>
      </c>
      <c r="O90" s="33">
        <v>4.6290635376000004</v>
      </c>
      <c r="P90" s="17" t="s">
        <v>17</v>
      </c>
      <c r="Q90" s="40" t="s">
        <v>588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126</v>
      </c>
      <c r="D91" s="16" t="s">
        <v>127</v>
      </c>
      <c r="E91" s="16">
        <v>4</v>
      </c>
      <c r="F91" s="15">
        <v>150</v>
      </c>
      <c r="G91" s="15" t="s">
        <v>32</v>
      </c>
      <c r="H91" s="15" t="s">
        <v>32</v>
      </c>
      <c r="I91" s="14"/>
      <c r="J91" s="15" t="s">
        <v>32</v>
      </c>
      <c r="K91" s="15" t="s">
        <v>32</v>
      </c>
      <c r="L91" s="15" t="s">
        <v>32</v>
      </c>
      <c r="M91" s="15"/>
      <c r="N91" s="15">
        <v>94.064508982000007</v>
      </c>
      <c r="O91" s="15">
        <v>1.0764285713999999</v>
      </c>
      <c r="P91" s="16" t="s">
        <v>17</v>
      </c>
      <c r="Q91" s="39" t="s">
        <v>32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128</v>
      </c>
      <c r="D92" s="17" t="s">
        <v>129</v>
      </c>
      <c r="E92" s="17">
        <v>4</v>
      </c>
      <c r="F92" s="14">
        <v>75.930000000000007</v>
      </c>
      <c r="G92" s="14">
        <v>67.09</v>
      </c>
      <c r="H92" s="14">
        <v>58.25</v>
      </c>
      <c r="I92" s="14"/>
      <c r="J92" s="14">
        <v>96.68</v>
      </c>
      <c r="K92" s="14">
        <v>114.35</v>
      </c>
      <c r="L92" s="14">
        <v>142.96</v>
      </c>
      <c r="M92" s="14"/>
      <c r="N92" s="14">
        <v>59.388907064999998</v>
      </c>
      <c r="O92" s="33">
        <v>375.92951667</v>
      </c>
      <c r="P92" s="17" t="s">
        <v>17</v>
      </c>
      <c r="Q92" s="40" t="s">
        <v>589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130</v>
      </c>
      <c r="D93" s="16" t="s">
        <v>131</v>
      </c>
      <c r="E93" s="16">
        <v>0</v>
      </c>
      <c r="F93" s="15">
        <v>46</v>
      </c>
      <c r="G93" s="15">
        <v>41.72</v>
      </c>
      <c r="H93" s="15">
        <v>37.450000000000003</v>
      </c>
      <c r="I93" s="14"/>
      <c r="J93" s="15">
        <v>46.78</v>
      </c>
      <c r="K93" s="15">
        <v>55.32</v>
      </c>
      <c r="L93" s="15">
        <v>69.150000000000006</v>
      </c>
      <c r="M93" s="15"/>
      <c r="N93" s="15">
        <v>35.703753485</v>
      </c>
      <c r="O93" s="15">
        <v>99.566829381000005</v>
      </c>
      <c r="P93" s="16" t="s">
        <v>14</v>
      </c>
      <c r="Q93" s="39" t="s">
        <v>590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132</v>
      </c>
      <c r="D94" s="17" t="s">
        <v>133</v>
      </c>
      <c r="E94" s="17">
        <v>4</v>
      </c>
      <c r="F94" s="14">
        <v>24.34</v>
      </c>
      <c r="G94" s="14">
        <v>21.7</v>
      </c>
      <c r="H94" s="14">
        <v>19.07</v>
      </c>
      <c r="I94" s="14"/>
      <c r="J94" s="14">
        <v>24.95</v>
      </c>
      <c r="K94" s="14">
        <v>30.21</v>
      </c>
      <c r="L94" s="14">
        <v>38.729999999999997</v>
      </c>
      <c r="M94" s="14"/>
      <c r="N94" s="14">
        <v>45.673118209000002</v>
      </c>
      <c r="O94" s="33">
        <v>253.97806589999999</v>
      </c>
      <c r="P94" s="17" t="s">
        <v>14</v>
      </c>
      <c r="Q94" s="40" t="s">
        <v>591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134</v>
      </c>
      <c r="D95" s="16" t="s">
        <v>135</v>
      </c>
      <c r="E95" s="16">
        <v>7</v>
      </c>
      <c r="F95" s="15">
        <v>34.229999999999997</v>
      </c>
      <c r="G95" s="15">
        <v>31.68</v>
      </c>
      <c r="H95" s="15">
        <v>29.14</v>
      </c>
      <c r="I95" s="14"/>
      <c r="J95" s="15">
        <v>38.81</v>
      </c>
      <c r="K95" s="15">
        <v>43.89</v>
      </c>
      <c r="L95" s="15">
        <v>52.11</v>
      </c>
      <c r="M95" s="15"/>
      <c r="N95" s="15">
        <v>55.220733817999999</v>
      </c>
      <c r="O95" s="15">
        <v>86.320864142999994</v>
      </c>
      <c r="P95" s="16" t="s">
        <v>17</v>
      </c>
      <c r="Q95" s="39" t="s">
        <v>592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136</v>
      </c>
      <c r="D96" s="17" t="s">
        <v>137</v>
      </c>
      <c r="E96" s="17">
        <v>0</v>
      </c>
      <c r="F96" s="14">
        <v>37.36</v>
      </c>
      <c r="G96" s="14">
        <v>34.479999999999997</v>
      </c>
      <c r="H96" s="14">
        <v>31.6</v>
      </c>
      <c r="I96" s="14"/>
      <c r="J96" s="14">
        <v>38.31</v>
      </c>
      <c r="K96" s="14">
        <v>44.06</v>
      </c>
      <c r="L96" s="14">
        <v>53.38</v>
      </c>
      <c r="M96" s="14"/>
      <c r="N96" s="14">
        <v>34.114716577000003</v>
      </c>
      <c r="O96" s="33">
        <v>379.34192232999999</v>
      </c>
      <c r="P96" s="17" t="s">
        <v>14</v>
      </c>
      <c r="Q96" s="40" t="s">
        <v>593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411</v>
      </c>
      <c r="D97" s="16" t="s">
        <v>412</v>
      </c>
      <c r="E97" s="16">
        <v>4</v>
      </c>
      <c r="F97" s="15">
        <v>25.93</v>
      </c>
      <c r="G97" s="15">
        <v>23.21</v>
      </c>
      <c r="H97" s="15">
        <v>20.5</v>
      </c>
      <c r="I97" s="14"/>
      <c r="J97" s="15">
        <v>27.23</v>
      </c>
      <c r="K97" s="15">
        <v>32.65</v>
      </c>
      <c r="L97" s="15">
        <v>41.43</v>
      </c>
      <c r="M97" s="15"/>
      <c r="N97" s="15">
        <v>50.092580306999999</v>
      </c>
      <c r="O97" s="15">
        <v>3.3569440951999998</v>
      </c>
      <c r="P97" s="16" t="s">
        <v>14</v>
      </c>
      <c r="Q97" s="39" t="s">
        <v>594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138</v>
      </c>
      <c r="D98" s="17" t="s">
        <v>139</v>
      </c>
      <c r="E98" s="17">
        <v>9</v>
      </c>
      <c r="F98" s="14">
        <v>5.52</v>
      </c>
      <c r="G98" s="14">
        <v>4.5199999999999996</v>
      </c>
      <c r="H98" s="14">
        <v>3.53</v>
      </c>
      <c r="I98" s="14"/>
      <c r="J98" s="14">
        <v>8.32</v>
      </c>
      <c r="K98" s="14">
        <v>10.3</v>
      </c>
      <c r="L98" s="14">
        <v>13.5</v>
      </c>
      <c r="M98" s="14"/>
      <c r="N98" s="14">
        <v>51.347423775999999</v>
      </c>
      <c r="O98" s="33">
        <v>8.5579961999999998</v>
      </c>
      <c r="P98" s="17" t="s">
        <v>17</v>
      </c>
      <c r="Q98" s="40" t="s">
        <v>595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446</v>
      </c>
      <c r="D99" s="16" t="s">
        <v>447</v>
      </c>
      <c r="E99" s="16">
        <v>5</v>
      </c>
      <c r="F99" s="15">
        <v>87.45</v>
      </c>
      <c r="G99" s="15">
        <v>78.7</v>
      </c>
      <c r="H99" s="15">
        <v>69.95</v>
      </c>
      <c r="I99" s="14"/>
      <c r="J99" s="15">
        <v>90.37</v>
      </c>
      <c r="K99" s="15">
        <v>107.86</v>
      </c>
      <c r="L99" s="15">
        <v>136.16999999999999</v>
      </c>
      <c r="M99" s="15"/>
      <c r="N99" s="15">
        <v>35.336852172999997</v>
      </c>
      <c r="O99" s="15">
        <v>2.4443433024000001</v>
      </c>
      <c r="P99" s="16" t="s">
        <v>14</v>
      </c>
      <c r="Q99" s="39" t="s">
        <v>596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140</v>
      </c>
      <c r="D100" s="17" t="s">
        <v>141</v>
      </c>
      <c r="E100" s="17">
        <v>7</v>
      </c>
      <c r="F100" s="14">
        <v>12.99</v>
      </c>
      <c r="G100" s="14">
        <v>11.68</v>
      </c>
      <c r="H100" s="14">
        <v>10.37</v>
      </c>
      <c r="I100" s="14"/>
      <c r="J100" s="14">
        <v>16.39</v>
      </c>
      <c r="K100" s="14">
        <v>19</v>
      </c>
      <c r="L100" s="14">
        <v>23.23</v>
      </c>
      <c r="M100" s="14"/>
      <c r="N100" s="14">
        <v>59.561849866000003</v>
      </c>
      <c r="O100" s="33">
        <v>26.625048666999998</v>
      </c>
      <c r="P100" s="17" t="s">
        <v>17</v>
      </c>
      <c r="Q100" s="40" t="s">
        <v>597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142</v>
      </c>
      <c r="D101" s="16" t="s">
        <v>143</v>
      </c>
      <c r="E101" s="16">
        <v>7</v>
      </c>
      <c r="F101" s="15">
        <v>6.24</v>
      </c>
      <c r="G101" s="15">
        <v>5.39</v>
      </c>
      <c r="H101" s="15">
        <v>4.55</v>
      </c>
      <c r="I101" s="14"/>
      <c r="J101" s="15">
        <v>8.68</v>
      </c>
      <c r="K101" s="15">
        <v>10.36</v>
      </c>
      <c r="L101" s="15">
        <v>13.08</v>
      </c>
      <c r="M101" s="15"/>
      <c r="N101" s="15">
        <v>48.343621263999999</v>
      </c>
      <c r="O101" s="15">
        <v>5.48415915</v>
      </c>
      <c r="P101" s="16" t="s">
        <v>17</v>
      </c>
      <c r="Q101" s="39" t="s">
        <v>598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144</v>
      </c>
      <c r="D102" s="17" t="s">
        <v>145</v>
      </c>
      <c r="E102" s="17">
        <v>0</v>
      </c>
      <c r="F102" s="14">
        <v>14.73</v>
      </c>
      <c r="G102" s="14">
        <v>13.55</v>
      </c>
      <c r="H102" s="14">
        <v>12.38</v>
      </c>
      <c r="I102" s="14"/>
      <c r="J102" s="14">
        <v>14.94</v>
      </c>
      <c r="K102" s="14">
        <v>17.28</v>
      </c>
      <c r="L102" s="14">
        <v>21.07</v>
      </c>
      <c r="M102" s="14"/>
      <c r="N102" s="14">
        <v>38.502436173</v>
      </c>
      <c r="O102" s="33">
        <v>34.897266381000001</v>
      </c>
      <c r="P102" s="17" t="s">
        <v>14</v>
      </c>
      <c r="Q102" s="40" t="s">
        <v>599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146</v>
      </c>
      <c r="D103" s="16" t="s">
        <v>147</v>
      </c>
      <c r="E103" s="16">
        <v>4</v>
      </c>
      <c r="F103" s="15">
        <v>22.14</v>
      </c>
      <c r="G103" s="15">
        <v>20.71</v>
      </c>
      <c r="H103" s="15">
        <v>19.29</v>
      </c>
      <c r="I103" s="14"/>
      <c r="J103" s="15">
        <v>25.08</v>
      </c>
      <c r="K103" s="15">
        <v>27.92</v>
      </c>
      <c r="L103" s="15">
        <v>32.53</v>
      </c>
      <c r="M103" s="15"/>
      <c r="N103" s="15">
        <v>49.797381369</v>
      </c>
      <c r="O103" s="15">
        <v>3.9261076189999997</v>
      </c>
      <c r="P103" s="16" t="s">
        <v>17</v>
      </c>
      <c r="Q103" s="39" t="s">
        <v>600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148</v>
      </c>
      <c r="D104" s="17" t="s">
        <v>149</v>
      </c>
      <c r="E104" s="17">
        <v>7</v>
      </c>
      <c r="F104" s="14">
        <v>23.3</v>
      </c>
      <c r="G104" s="14">
        <v>20.83</v>
      </c>
      <c r="H104" s="14">
        <v>18.36</v>
      </c>
      <c r="I104" s="14"/>
      <c r="J104" s="14">
        <v>24.65</v>
      </c>
      <c r="K104" s="14">
        <v>29.58</v>
      </c>
      <c r="L104" s="14">
        <v>37.57</v>
      </c>
      <c r="M104" s="14"/>
      <c r="N104" s="14">
        <v>46.589844558000003</v>
      </c>
      <c r="O104" s="33">
        <v>244.43021854999998</v>
      </c>
      <c r="P104" s="17" t="s">
        <v>17</v>
      </c>
      <c r="Q104" s="40" t="s">
        <v>601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150</v>
      </c>
      <c r="D105" s="16" t="s">
        <v>151</v>
      </c>
      <c r="E105" s="16">
        <v>7</v>
      </c>
      <c r="F105" s="15">
        <v>10.24</v>
      </c>
      <c r="G105" s="15">
        <v>9.23</v>
      </c>
      <c r="H105" s="15">
        <v>8.23</v>
      </c>
      <c r="I105" s="14"/>
      <c r="J105" s="15">
        <v>10.77</v>
      </c>
      <c r="K105" s="15">
        <v>12.77</v>
      </c>
      <c r="L105" s="15">
        <v>16.010000000000002</v>
      </c>
      <c r="M105" s="15"/>
      <c r="N105" s="15">
        <v>49.749777125999998</v>
      </c>
      <c r="O105" s="15">
        <v>104.21026674999999</v>
      </c>
      <c r="P105" s="16" t="s">
        <v>17</v>
      </c>
      <c r="Q105" s="39" t="s">
        <v>602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152</v>
      </c>
      <c r="D106" s="17" t="s">
        <v>153</v>
      </c>
      <c r="E106" s="17">
        <v>0</v>
      </c>
      <c r="F106" s="14">
        <v>11.32</v>
      </c>
      <c r="G106" s="14">
        <v>8.74</v>
      </c>
      <c r="H106" s="14">
        <v>6.17</v>
      </c>
      <c r="I106" s="14"/>
      <c r="J106" s="14">
        <v>11.5</v>
      </c>
      <c r="K106" s="14">
        <v>16.64</v>
      </c>
      <c r="L106" s="14">
        <v>24.97</v>
      </c>
      <c r="M106" s="14"/>
      <c r="N106" s="14">
        <v>22.880459641000002</v>
      </c>
      <c r="O106" s="33">
        <v>47.905648238000005</v>
      </c>
      <c r="P106" s="17" t="s">
        <v>14</v>
      </c>
      <c r="Q106" s="40" t="s">
        <v>603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154</v>
      </c>
      <c r="D107" s="16" t="s">
        <v>155</v>
      </c>
      <c r="E107" s="16">
        <v>0</v>
      </c>
      <c r="F107" s="15">
        <v>3.85</v>
      </c>
      <c r="G107" s="15">
        <v>3.47</v>
      </c>
      <c r="H107" s="15">
        <v>3.1</v>
      </c>
      <c r="I107" s="14"/>
      <c r="J107" s="15">
        <v>3.92</v>
      </c>
      <c r="K107" s="15">
        <v>4.66</v>
      </c>
      <c r="L107" s="15">
        <v>5.86</v>
      </c>
      <c r="M107" s="15"/>
      <c r="N107" s="15">
        <v>41.229759176999998</v>
      </c>
      <c r="O107" s="15">
        <v>13.611606999999999</v>
      </c>
      <c r="P107" s="16" t="s">
        <v>14</v>
      </c>
      <c r="Q107" s="39" t="s">
        <v>604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156</v>
      </c>
      <c r="D108" s="17" t="s">
        <v>157</v>
      </c>
      <c r="E108" s="17">
        <v>0</v>
      </c>
      <c r="F108" s="14">
        <v>3.91</v>
      </c>
      <c r="G108" s="14">
        <v>3.25</v>
      </c>
      <c r="H108" s="14">
        <v>2.6</v>
      </c>
      <c r="I108" s="14"/>
      <c r="J108" s="14">
        <v>3.98</v>
      </c>
      <c r="K108" s="14">
        <v>5.28</v>
      </c>
      <c r="L108" s="14">
        <v>7.39</v>
      </c>
      <c r="M108" s="14"/>
      <c r="N108" s="14">
        <v>36.373475704000001</v>
      </c>
      <c r="O108" s="33">
        <v>23.313779190000002</v>
      </c>
      <c r="P108" s="17" t="s">
        <v>14</v>
      </c>
      <c r="Q108" s="40" t="s">
        <v>605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158</v>
      </c>
      <c r="D109" s="16" t="s">
        <v>159</v>
      </c>
      <c r="E109" s="16">
        <v>0</v>
      </c>
      <c r="F109" s="15">
        <v>10.07</v>
      </c>
      <c r="G109" s="15">
        <v>9.1</v>
      </c>
      <c r="H109" s="15">
        <v>8.14</v>
      </c>
      <c r="I109" s="14"/>
      <c r="J109" s="15">
        <v>10.3</v>
      </c>
      <c r="K109" s="15">
        <v>12.22</v>
      </c>
      <c r="L109" s="15">
        <v>15.35</v>
      </c>
      <c r="M109" s="15"/>
      <c r="N109" s="15">
        <v>34.703595467</v>
      </c>
      <c r="O109" s="15">
        <v>23.813202618999998</v>
      </c>
      <c r="P109" s="16" t="s">
        <v>14</v>
      </c>
      <c r="Q109" s="39" t="s">
        <v>606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415</v>
      </c>
      <c r="D110" s="17" t="s">
        <v>416</v>
      </c>
      <c r="E110" s="17">
        <v>0</v>
      </c>
      <c r="F110" s="14" t="s">
        <v>32</v>
      </c>
      <c r="G110" s="14" t="s">
        <v>32</v>
      </c>
      <c r="H110" s="14" t="s">
        <v>32</v>
      </c>
      <c r="I110" s="14"/>
      <c r="J110" s="14" t="s">
        <v>32</v>
      </c>
      <c r="K110" s="14" t="s">
        <v>32</v>
      </c>
      <c r="L110" s="14" t="s">
        <v>32</v>
      </c>
      <c r="M110" s="14"/>
      <c r="N110" s="14" t="s">
        <v>32</v>
      </c>
      <c r="O110" s="33" t="s">
        <v>32</v>
      </c>
      <c r="P110" s="17" t="s">
        <v>32</v>
      </c>
      <c r="Q110" s="40" t="s">
        <v>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465</v>
      </c>
      <c r="D111" s="16" t="s">
        <v>466</v>
      </c>
      <c r="E111" s="16">
        <v>3</v>
      </c>
      <c r="F111" s="15">
        <v>2.2200000000000002</v>
      </c>
      <c r="G111" s="15">
        <v>1.8</v>
      </c>
      <c r="H111" s="15">
        <v>1.39</v>
      </c>
      <c r="I111" s="14"/>
      <c r="J111" s="15">
        <v>2.34</v>
      </c>
      <c r="K111" s="15">
        <v>3.16</v>
      </c>
      <c r="L111" s="15">
        <v>4.4800000000000004</v>
      </c>
      <c r="M111" s="15"/>
      <c r="N111" s="15">
        <v>50.185773212000001</v>
      </c>
      <c r="O111" s="15">
        <v>1.7279610952</v>
      </c>
      <c r="P111" s="16" t="s">
        <v>14</v>
      </c>
      <c r="Q111" s="39" t="s">
        <v>607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160</v>
      </c>
      <c r="D112" s="17" t="s">
        <v>161</v>
      </c>
      <c r="E112" s="17">
        <v>4</v>
      </c>
      <c r="F112" s="14">
        <v>3.19</v>
      </c>
      <c r="G112" s="14">
        <v>2.73</v>
      </c>
      <c r="H112" s="14">
        <v>2.27</v>
      </c>
      <c r="I112" s="14"/>
      <c r="J112" s="14">
        <v>4.3899999999999997</v>
      </c>
      <c r="K112" s="14">
        <v>5.3</v>
      </c>
      <c r="L112" s="14">
        <v>6.78</v>
      </c>
      <c r="M112" s="14"/>
      <c r="N112" s="14">
        <v>52.682150761999999</v>
      </c>
      <c r="O112" s="33">
        <v>9.980273047599999</v>
      </c>
      <c r="P112" s="17" t="s">
        <v>17</v>
      </c>
      <c r="Q112" s="40" t="s">
        <v>608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162</v>
      </c>
      <c r="D113" s="16" t="s">
        <v>163</v>
      </c>
      <c r="E113" s="16">
        <v>0</v>
      </c>
      <c r="F113" s="15">
        <v>20.45</v>
      </c>
      <c r="G113" s="15">
        <v>19.239999999999998</v>
      </c>
      <c r="H113" s="15">
        <v>18.03</v>
      </c>
      <c r="I113" s="14"/>
      <c r="J113" s="15">
        <v>21.07</v>
      </c>
      <c r="K113" s="15">
        <v>23.48</v>
      </c>
      <c r="L113" s="15">
        <v>27.38</v>
      </c>
      <c r="M113" s="15"/>
      <c r="N113" s="15">
        <v>32.767619386</v>
      </c>
      <c r="O113" s="15">
        <v>50.891044094999998</v>
      </c>
      <c r="P113" s="16" t="s">
        <v>14</v>
      </c>
      <c r="Q113" s="39" t="s">
        <v>609</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164</v>
      </c>
      <c r="D114" s="17" t="s">
        <v>165</v>
      </c>
      <c r="E114" s="17">
        <v>0</v>
      </c>
      <c r="F114" s="14">
        <v>23.32</v>
      </c>
      <c r="G114" s="14">
        <v>21.06</v>
      </c>
      <c r="H114" s="14">
        <v>18.8</v>
      </c>
      <c r="I114" s="14"/>
      <c r="J114" s="14">
        <v>23.82</v>
      </c>
      <c r="K114" s="14">
        <v>28.33</v>
      </c>
      <c r="L114" s="14">
        <v>35.630000000000003</v>
      </c>
      <c r="M114" s="14"/>
      <c r="N114" s="14">
        <v>27.253624127999998</v>
      </c>
      <c r="O114" s="33">
        <v>58.536170904999999</v>
      </c>
      <c r="P114" s="17" t="s">
        <v>14</v>
      </c>
      <c r="Q114" s="40" t="s">
        <v>610</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166</v>
      </c>
      <c r="D115" s="16" t="s">
        <v>167</v>
      </c>
      <c r="E115" s="16">
        <v>7</v>
      </c>
      <c r="F115" s="15">
        <v>99.88</v>
      </c>
      <c r="G115" s="15">
        <v>76.56</v>
      </c>
      <c r="H115" s="15">
        <v>53.25</v>
      </c>
      <c r="I115" s="14"/>
      <c r="J115" s="15">
        <v>111.11</v>
      </c>
      <c r="K115" s="15">
        <v>157.72999999999999</v>
      </c>
      <c r="L115" s="15">
        <v>233.18</v>
      </c>
      <c r="M115" s="15"/>
      <c r="N115" s="15">
        <v>53.611510023000001</v>
      </c>
      <c r="O115" s="15">
        <v>26.674036321999999</v>
      </c>
      <c r="P115" s="16" t="s">
        <v>17</v>
      </c>
      <c r="Q115" s="39" t="s">
        <v>611</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168</v>
      </c>
      <c r="D116" s="17" t="s">
        <v>169</v>
      </c>
      <c r="E116" s="17">
        <v>3</v>
      </c>
      <c r="F116" s="14">
        <v>12.58</v>
      </c>
      <c r="G116" s="14">
        <v>11.36</v>
      </c>
      <c r="H116" s="14">
        <v>10.15</v>
      </c>
      <c r="I116" s="14"/>
      <c r="J116" s="14">
        <v>12.99</v>
      </c>
      <c r="K116" s="14">
        <v>15.41</v>
      </c>
      <c r="L116" s="14">
        <v>19.329999999999998</v>
      </c>
      <c r="M116" s="14"/>
      <c r="N116" s="14">
        <v>27.964480197</v>
      </c>
      <c r="O116" s="33">
        <v>26.644616952</v>
      </c>
      <c r="P116" s="17" t="s">
        <v>14</v>
      </c>
      <c r="Q116" s="40" t="s">
        <v>612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170</v>
      </c>
      <c r="D117" s="16" t="s">
        <v>171</v>
      </c>
      <c r="E117" s="16">
        <v>2</v>
      </c>
      <c r="F117" s="15">
        <v>28.9</v>
      </c>
      <c r="G117" s="15">
        <v>22.02</v>
      </c>
      <c r="H117" s="15">
        <v>15.15</v>
      </c>
      <c r="I117" s="14"/>
      <c r="J117" s="15">
        <v>29.81</v>
      </c>
      <c r="K117" s="15">
        <v>43.55</v>
      </c>
      <c r="L117" s="15">
        <v>65.8</v>
      </c>
      <c r="M117" s="15"/>
      <c r="N117" s="15">
        <v>40.224863994000003</v>
      </c>
      <c r="O117" s="15">
        <v>86.989574504999993</v>
      </c>
      <c r="P117" s="16" t="s">
        <v>14</v>
      </c>
      <c r="Q117" s="39" t="s">
        <v>613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172</v>
      </c>
      <c r="D118" s="17" t="s">
        <v>173</v>
      </c>
      <c r="E118" s="17">
        <v>6</v>
      </c>
      <c r="F118" s="14">
        <v>9.1</v>
      </c>
      <c r="G118" s="14">
        <v>8.3699999999999992</v>
      </c>
      <c r="H118" s="14">
        <v>7.64</v>
      </c>
      <c r="I118" s="14"/>
      <c r="J118" s="14">
        <v>10.95</v>
      </c>
      <c r="K118" s="14">
        <v>12.4</v>
      </c>
      <c r="L118" s="14">
        <v>14.76</v>
      </c>
      <c r="M118" s="14"/>
      <c r="N118" s="14">
        <v>57.352666933000002</v>
      </c>
      <c r="O118" s="33">
        <v>8.6085191429000005</v>
      </c>
      <c r="P118" s="17" t="s">
        <v>17</v>
      </c>
      <c r="Q118" s="40" t="s">
        <v>614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174</v>
      </c>
      <c r="D119" s="16" t="s">
        <v>175</v>
      </c>
      <c r="E119" s="16">
        <v>0</v>
      </c>
      <c r="F119" s="15">
        <v>7.8</v>
      </c>
      <c r="G119" s="15">
        <v>7.14</v>
      </c>
      <c r="H119" s="15">
        <v>6.48</v>
      </c>
      <c r="I119" s="14"/>
      <c r="J119" s="15">
        <v>7.92</v>
      </c>
      <c r="K119" s="15">
        <v>9.23</v>
      </c>
      <c r="L119" s="15">
        <v>11.35</v>
      </c>
      <c r="M119" s="15"/>
      <c r="N119" s="15">
        <v>39.198345523999997</v>
      </c>
      <c r="O119" s="15">
        <v>5.4105928094999998</v>
      </c>
      <c r="P119" s="16" t="s">
        <v>14</v>
      </c>
      <c r="Q119" s="39" t="s">
        <v>615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176</v>
      </c>
      <c r="D120" s="17" t="s">
        <v>177</v>
      </c>
      <c r="E120" s="17">
        <v>8</v>
      </c>
      <c r="F120" s="14">
        <v>51.88</v>
      </c>
      <c r="G120" s="14">
        <v>47.28</v>
      </c>
      <c r="H120" s="14">
        <v>42.68</v>
      </c>
      <c r="I120" s="14"/>
      <c r="J120" s="14">
        <v>65.099999999999994</v>
      </c>
      <c r="K120" s="14">
        <v>74.290000000000006</v>
      </c>
      <c r="L120" s="14">
        <v>89.16</v>
      </c>
      <c r="M120" s="14"/>
      <c r="N120" s="14">
        <v>53.130374811999999</v>
      </c>
      <c r="O120" s="33">
        <v>16.722930400000003</v>
      </c>
      <c r="P120" s="17" t="s">
        <v>17</v>
      </c>
      <c r="Q120" s="40" t="s">
        <v>616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178</v>
      </c>
      <c r="D121" s="16" t="s">
        <v>179</v>
      </c>
      <c r="E121" s="16">
        <v>9</v>
      </c>
      <c r="F121" s="15">
        <v>27.16</v>
      </c>
      <c r="G121" s="15">
        <v>25.46</v>
      </c>
      <c r="H121" s="15">
        <v>23.77</v>
      </c>
      <c r="I121" s="14"/>
      <c r="J121" s="15">
        <v>32.04</v>
      </c>
      <c r="K121" s="15">
        <v>35.42</v>
      </c>
      <c r="L121" s="15">
        <v>40.89</v>
      </c>
      <c r="M121" s="15"/>
      <c r="N121" s="15">
        <v>52.478633688999999</v>
      </c>
      <c r="O121" s="15">
        <v>72.241152189999994</v>
      </c>
      <c r="P121" s="16" t="s">
        <v>17</v>
      </c>
      <c r="Q121" s="39" t="s">
        <v>617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180</v>
      </c>
      <c r="D122" s="17" t="s">
        <v>496</v>
      </c>
      <c r="E122" s="17">
        <v>8</v>
      </c>
      <c r="F122" s="14">
        <v>12.85</v>
      </c>
      <c r="G122" s="14">
        <v>12.1</v>
      </c>
      <c r="H122" s="14">
        <v>11.35</v>
      </c>
      <c r="I122" s="14"/>
      <c r="J122" s="14">
        <v>14.96</v>
      </c>
      <c r="K122" s="14">
        <v>16.45</v>
      </c>
      <c r="L122" s="14">
        <v>18.86</v>
      </c>
      <c r="M122" s="14"/>
      <c r="N122" s="14">
        <v>45.339634384999997</v>
      </c>
      <c r="O122" s="33">
        <v>1.33119915</v>
      </c>
      <c r="P122" s="17" t="s">
        <v>17</v>
      </c>
      <c r="Q122" s="40" t="s">
        <v>618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180</v>
      </c>
      <c r="D123" s="16" t="s">
        <v>181</v>
      </c>
      <c r="E123" s="16">
        <v>8</v>
      </c>
      <c r="F123" s="15">
        <v>12.73</v>
      </c>
      <c r="G123" s="15">
        <v>11.85</v>
      </c>
      <c r="H123" s="15">
        <v>10.98</v>
      </c>
      <c r="I123" s="14"/>
      <c r="J123" s="15">
        <v>15.21</v>
      </c>
      <c r="K123" s="15">
        <v>16.95</v>
      </c>
      <c r="L123" s="15">
        <v>19.79</v>
      </c>
      <c r="M123" s="15"/>
      <c r="N123" s="15">
        <v>47.632676887999999</v>
      </c>
      <c r="O123" s="15">
        <v>351.83131985000006</v>
      </c>
      <c r="P123" s="16" t="s">
        <v>17</v>
      </c>
      <c r="Q123" s="39" t="s">
        <v>619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182</v>
      </c>
      <c r="D124" s="17" t="s">
        <v>183</v>
      </c>
      <c r="E124" s="17">
        <v>8</v>
      </c>
      <c r="F124" s="14">
        <v>41.65</v>
      </c>
      <c r="G124" s="14">
        <v>39.01</v>
      </c>
      <c r="H124" s="14">
        <v>36.380000000000003</v>
      </c>
      <c r="I124" s="14"/>
      <c r="J124" s="14">
        <v>47.75</v>
      </c>
      <c r="K124" s="14">
        <v>53.01</v>
      </c>
      <c r="L124" s="14">
        <v>61.54</v>
      </c>
      <c r="M124" s="14"/>
      <c r="N124" s="14">
        <v>56.575448751000003</v>
      </c>
      <c r="O124" s="33">
        <v>298.11750260000002</v>
      </c>
      <c r="P124" s="17" t="s">
        <v>17</v>
      </c>
      <c r="Q124" s="40" t="s">
        <v>620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182</v>
      </c>
      <c r="D125" s="16" t="s">
        <v>184</v>
      </c>
      <c r="E125" s="16">
        <v>8</v>
      </c>
      <c r="F125" s="15">
        <v>40.32</v>
      </c>
      <c r="G125" s="15">
        <v>36.99</v>
      </c>
      <c r="H125" s="15">
        <v>33.67</v>
      </c>
      <c r="I125" s="14"/>
      <c r="J125" s="15">
        <v>49.18</v>
      </c>
      <c r="K125" s="15">
        <v>55.82</v>
      </c>
      <c r="L125" s="15">
        <v>66.569999999999993</v>
      </c>
      <c r="M125" s="15"/>
      <c r="N125" s="15">
        <v>56.673708492000003</v>
      </c>
      <c r="O125" s="15">
        <v>1304.9593597999999</v>
      </c>
      <c r="P125" s="16" t="s">
        <v>17</v>
      </c>
      <c r="Q125" s="39" t="s">
        <v>621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417</v>
      </c>
      <c r="D126" s="17" t="s">
        <v>185</v>
      </c>
      <c r="E126" s="17">
        <v>0</v>
      </c>
      <c r="F126" s="14">
        <v>2.37</v>
      </c>
      <c r="G126" s="14">
        <v>1.89</v>
      </c>
      <c r="H126" s="14">
        <v>1.42</v>
      </c>
      <c r="I126" s="14"/>
      <c r="J126" s="14">
        <v>2.42</v>
      </c>
      <c r="K126" s="14">
        <v>3.36</v>
      </c>
      <c r="L126" s="14">
        <v>4.8899999999999997</v>
      </c>
      <c r="M126" s="14"/>
      <c r="N126" s="14">
        <v>28.446538536999999</v>
      </c>
      <c r="O126" s="33">
        <v>2.4017476667</v>
      </c>
      <c r="P126" s="17" t="s">
        <v>14</v>
      </c>
      <c r="Q126" s="40" t="s">
        <v>622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186</v>
      </c>
      <c r="D127" s="16" t="s">
        <v>187</v>
      </c>
      <c r="E127" s="16">
        <v>2</v>
      </c>
      <c r="F127" s="15">
        <v>61.3</v>
      </c>
      <c r="G127" s="15">
        <v>52.48</v>
      </c>
      <c r="H127" s="15">
        <v>43.67</v>
      </c>
      <c r="I127" s="14"/>
      <c r="J127" s="15">
        <v>62.77</v>
      </c>
      <c r="K127" s="15">
        <v>80.39</v>
      </c>
      <c r="L127" s="15">
        <v>108.91</v>
      </c>
      <c r="M127" s="15"/>
      <c r="N127" s="15">
        <v>47.685430148000002</v>
      </c>
      <c r="O127" s="15">
        <v>110.53509147</v>
      </c>
      <c r="P127" s="16" t="s">
        <v>14</v>
      </c>
      <c r="Q127" s="39" t="s">
        <v>623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188</v>
      </c>
      <c r="D128" s="17" t="s">
        <v>189</v>
      </c>
      <c r="E128" s="17">
        <v>5</v>
      </c>
      <c r="F128" s="14">
        <v>10.71</v>
      </c>
      <c r="G128" s="14">
        <v>8.7899999999999991</v>
      </c>
      <c r="H128" s="14">
        <v>6.87</v>
      </c>
      <c r="I128" s="14"/>
      <c r="J128" s="14">
        <v>10.93</v>
      </c>
      <c r="K128" s="14">
        <v>14.76</v>
      </c>
      <c r="L128" s="14">
        <v>20.96</v>
      </c>
      <c r="M128" s="14"/>
      <c r="N128" s="14">
        <v>43.760699029000001</v>
      </c>
      <c r="O128" s="33">
        <v>65.902556951999998</v>
      </c>
      <c r="P128" s="17" t="s">
        <v>14</v>
      </c>
      <c r="Q128" s="40" t="s">
        <v>624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418</v>
      </c>
      <c r="D129" s="16" t="s">
        <v>190</v>
      </c>
      <c r="E129" s="16">
        <v>10</v>
      </c>
      <c r="F129" s="15">
        <v>163.12</v>
      </c>
      <c r="G129" s="15">
        <v>155.85</v>
      </c>
      <c r="H129" s="15">
        <v>148.59</v>
      </c>
      <c r="I129" s="14"/>
      <c r="J129" s="15">
        <v>168.5</v>
      </c>
      <c r="K129" s="15">
        <v>183.02</v>
      </c>
      <c r="L129" s="15">
        <v>206.52</v>
      </c>
      <c r="M129" s="15"/>
      <c r="N129" s="15">
        <v>77.929299236999995</v>
      </c>
      <c r="O129" s="15">
        <v>5.5705484352000001</v>
      </c>
      <c r="P129" s="16" t="s">
        <v>17</v>
      </c>
      <c r="Q129" s="39" t="s">
        <v>625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191</v>
      </c>
      <c r="D130" s="17" t="s">
        <v>192</v>
      </c>
      <c r="E130" s="17">
        <v>0</v>
      </c>
      <c r="F130" s="14">
        <v>5.6</v>
      </c>
      <c r="G130" s="14">
        <v>4.54</v>
      </c>
      <c r="H130" s="14">
        <v>3.49</v>
      </c>
      <c r="I130" s="14"/>
      <c r="J130" s="14">
        <v>5.79</v>
      </c>
      <c r="K130" s="14">
        <v>7.89</v>
      </c>
      <c r="L130" s="14">
        <v>11.3</v>
      </c>
      <c r="M130" s="14"/>
      <c r="N130" s="14">
        <v>33.833144711999999</v>
      </c>
      <c r="O130" s="33">
        <v>4.7095734285999997</v>
      </c>
      <c r="P130" s="17" t="s">
        <v>14</v>
      </c>
      <c r="Q130" s="40" t="s">
        <v>626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193</v>
      </c>
      <c r="D131" s="16" t="s">
        <v>194</v>
      </c>
      <c r="E131" s="16">
        <v>0</v>
      </c>
      <c r="F131" s="15">
        <v>6.45</v>
      </c>
      <c r="G131" s="15">
        <v>5.18</v>
      </c>
      <c r="H131" s="15">
        <v>3.92</v>
      </c>
      <c r="I131" s="14"/>
      <c r="J131" s="15">
        <v>6.6</v>
      </c>
      <c r="K131" s="15">
        <v>9.1199999999999992</v>
      </c>
      <c r="L131" s="15">
        <v>13.2</v>
      </c>
      <c r="M131" s="15"/>
      <c r="N131" s="15">
        <v>40.563959552999997</v>
      </c>
      <c r="O131" s="15">
        <v>8.4407055238000002</v>
      </c>
      <c r="P131" s="16" t="s">
        <v>14</v>
      </c>
      <c r="Q131" s="39" t="s">
        <v>627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195</v>
      </c>
      <c r="D132" s="17" t="s">
        <v>196</v>
      </c>
      <c r="E132" s="17">
        <v>4</v>
      </c>
      <c r="F132" s="14">
        <v>3.41</v>
      </c>
      <c r="G132" s="14">
        <v>3.09</v>
      </c>
      <c r="H132" s="14">
        <v>2.78</v>
      </c>
      <c r="I132" s="14"/>
      <c r="J132" s="14">
        <v>4.24</v>
      </c>
      <c r="K132" s="14">
        <v>4.8600000000000003</v>
      </c>
      <c r="L132" s="14">
        <v>5.87</v>
      </c>
      <c r="M132" s="14"/>
      <c r="N132" s="14">
        <v>52.820219729999998</v>
      </c>
      <c r="O132" s="33">
        <v>4.5923178094999999</v>
      </c>
      <c r="P132" s="17" t="s">
        <v>17</v>
      </c>
      <c r="Q132" s="40" t="s">
        <v>628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195</v>
      </c>
      <c r="D133" s="16" t="s">
        <v>197</v>
      </c>
      <c r="E133" s="16">
        <v>4</v>
      </c>
      <c r="F133" s="15">
        <v>3.39</v>
      </c>
      <c r="G133" s="15">
        <v>3.09</v>
      </c>
      <c r="H133" s="15">
        <v>2.79</v>
      </c>
      <c r="I133" s="14"/>
      <c r="J133" s="15">
        <v>4.21</v>
      </c>
      <c r="K133" s="15">
        <v>4.8</v>
      </c>
      <c r="L133" s="15">
        <v>5.77</v>
      </c>
      <c r="M133" s="15"/>
      <c r="N133" s="15">
        <v>55.321146540999997</v>
      </c>
      <c r="O133" s="15">
        <v>19.20594019</v>
      </c>
      <c r="P133" s="16" t="s">
        <v>17</v>
      </c>
      <c r="Q133" s="39" t="s">
        <v>629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195</v>
      </c>
      <c r="D134" s="17" t="s">
        <v>198</v>
      </c>
      <c r="E134" s="17">
        <v>4</v>
      </c>
      <c r="F134" s="14">
        <v>16.97</v>
      </c>
      <c r="G134" s="14">
        <v>15.37</v>
      </c>
      <c r="H134" s="14">
        <v>13.78</v>
      </c>
      <c r="I134" s="14"/>
      <c r="J134" s="14">
        <v>21.25</v>
      </c>
      <c r="K134" s="14">
        <v>24.43</v>
      </c>
      <c r="L134" s="14">
        <v>29.58</v>
      </c>
      <c r="M134" s="14"/>
      <c r="N134" s="14">
        <v>56.792212745999997</v>
      </c>
      <c r="O134" s="33">
        <v>80.946872428999995</v>
      </c>
      <c r="P134" s="17" t="s">
        <v>17</v>
      </c>
      <c r="Q134" s="40" t="s">
        <v>630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631</v>
      </c>
      <c r="D135" s="16" t="s">
        <v>632</v>
      </c>
      <c r="E135" s="16">
        <v>8</v>
      </c>
      <c r="F135" s="15">
        <v>43.86</v>
      </c>
      <c r="G135" s="15">
        <v>36.81</v>
      </c>
      <c r="H135" s="15">
        <v>29.77</v>
      </c>
      <c r="I135" s="14"/>
      <c r="J135" s="15">
        <v>45.97</v>
      </c>
      <c r="K135" s="15">
        <v>60.05</v>
      </c>
      <c r="L135" s="15">
        <v>82.84</v>
      </c>
      <c r="M135" s="15"/>
      <c r="N135" s="15">
        <v>73.222808646999994</v>
      </c>
      <c r="O135" s="15">
        <v>1.204742107</v>
      </c>
      <c r="P135" s="16" t="s">
        <v>17</v>
      </c>
      <c r="Q135" s="39" t="s">
        <v>633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199</v>
      </c>
      <c r="D136" s="17" t="s">
        <v>200</v>
      </c>
      <c r="E136" s="17">
        <v>2</v>
      </c>
      <c r="F136" s="14">
        <v>10.8</v>
      </c>
      <c r="G136" s="14">
        <v>8.2100000000000009</v>
      </c>
      <c r="H136" s="14">
        <v>5.63</v>
      </c>
      <c r="I136" s="14"/>
      <c r="J136" s="14">
        <v>11.11</v>
      </c>
      <c r="K136" s="14">
        <v>16.27</v>
      </c>
      <c r="L136" s="14">
        <v>24.63</v>
      </c>
      <c r="M136" s="14"/>
      <c r="N136" s="14">
        <v>39.740337277999998</v>
      </c>
      <c r="O136" s="33">
        <v>6.6200663333000005</v>
      </c>
      <c r="P136" s="17" t="s">
        <v>14</v>
      </c>
      <c r="Q136" s="40" t="s">
        <v>634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201</v>
      </c>
      <c r="D137" s="16" t="s">
        <v>202</v>
      </c>
      <c r="E137" s="16">
        <v>3</v>
      </c>
      <c r="F137" s="15">
        <v>2.41</v>
      </c>
      <c r="G137" s="15">
        <v>1.33</v>
      </c>
      <c r="H137" s="15">
        <v>0.25</v>
      </c>
      <c r="I137" s="14"/>
      <c r="J137" s="15">
        <v>2.58</v>
      </c>
      <c r="K137" s="15">
        <v>4.7300000000000004</v>
      </c>
      <c r="L137" s="15">
        <v>8.2200000000000006</v>
      </c>
      <c r="M137" s="15"/>
      <c r="N137" s="15">
        <v>31.722868721000001</v>
      </c>
      <c r="O137" s="15">
        <v>14.618354570999999</v>
      </c>
      <c r="P137" s="16" t="s">
        <v>14</v>
      </c>
      <c r="Q137" s="39" t="s">
        <v>635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204</v>
      </c>
      <c r="E138" s="17">
        <v>2</v>
      </c>
      <c r="F138" s="14">
        <v>40.630000000000003</v>
      </c>
      <c r="G138" s="14">
        <v>36.21</v>
      </c>
      <c r="H138" s="14">
        <v>31.79</v>
      </c>
      <c r="I138" s="14"/>
      <c r="J138" s="14">
        <v>41.09</v>
      </c>
      <c r="K138" s="14">
        <v>49.92</v>
      </c>
      <c r="L138" s="14">
        <v>64.22</v>
      </c>
      <c r="M138" s="14"/>
      <c r="N138" s="14">
        <v>44.775693398000001</v>
      </c>
      <c r="O138" s="33">
        <v>382.51228156999997</v>
      </c>
      <c r="P138" s="17" t="s">
        <v>14</v>
      </c>
      <c r="Q138" s="40" t="s">
        <v>636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203</v>
      </c>
      <c r="D139" s="16" t="s">
        <v>637</v>
      </c>
      <c r="E139" s="16">
        <v>3</v>
      </c>
      <c r="F139" s="15">
        <v>39</v>
      </c>
      <c r="G139" s="15">
        <v>34.880000000000003</v>
      </c>
      <c r="H139" s="15">
        <v>30.76</v>
      </c>
      <c r="I139" s="14"/>
      <c r="J139" s="15">
        <v>39.54</v>
      </c>
      <c r="K139" s="15">
        <v>47.77</v>
      </c>
      <c r="L139" s="15">
        <v>61.1</v>
      </c>
      <c r="M139" s="15"/>
      <c r="N139" s="15">
        <v>44.73972869</v>
      </c>
      <c r="O139" s="15">
        <v>7.5155895713999996</v>
      </c>
      <c r="P139" s="16" t="s">
        <v>14</v>
      </c>
      <c r="Q139" s="39" t="s">
        <v>638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205</v>
      </c>
      <c r="D140" s="17" t="s">
        <v>206</v>
      </c>
      <c r="E140" s="17">
        <v>8</v>
      </c>
      <c r="F140" s="14">
        <v>26.9</v>
      </c>
      <c r="G140" s="14">
        <v>24.95</v>
      </c>
      <c r="H140" s="14">
        <v>23</v>
      </c>
      <c r="I140" s="14"/>
      <c r="J140" s="14">
        <v>28.63</v>
      </c>
      <c r="K140" s="14">
        <v>32.520000000000003</v>
      </c>
      <c r="L140" s="14">
        <v>38.82</v>
      </c>
      <c r="M140" s="14"/>
      <c r="N140" s="14">
        <v>60.615075611000002</v>
      </c>
      <c r="O140" s="33">
        <v>28.758047299999998</v>
      </c>
      <c r="P140" s="17" t="s">
        <v>17</v>
      </c>
      <c r="Q140" s="40" t="s">
        <v>639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207</v>
      </c>
      <c r="D141" s="16" t="s">
        <v>208</v>
      </c>
      <c r="E141" s="16">
        <v>4</v>
      </c>
      <c r="F141" s="15">
        <v>14.86</v>
      </c>
      <c r="G141" s="15">
        <v>13.87</v>
      </c>
      <c r="H141" s="15">
        <v>12.88</v>
      </c>
      <c r="I141" s="14"/>
      <c r="J141" s="15">
        <v>15.31</v>
      </c>
      <c r="K141" s="15">
        <v>17.28</v>
      </c>
      <c r="L141" s="15">
        <v>20.47</v>
      </c>
      <c r="M141" s="15"/>
      <c r="N141" s="15">
        <v>48.251669384000003</v>
      </c>
      <c r="O141" s="15">
        <v>197.73749871000001</v>
      </c>
      <c r="P141" s="16" t="s">
        <v>14</v>
      </c>
      <c r="Q141" s="39" t="s">
        <v>640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209</v>
      </c>
      <c r="D142" s="17" t="s">
        <v>210</v>
      </c>
      <c r="E142" s="17">
        <v>4</v>
      </c>
      <c r="F142" s="14">
        <v>3.76</v>
      </c>
      <c r="G142" s="14">
        <v>3.44</v>
      </c>
      <c r="H142" s="14">
        <v>3.12</v>
      </c>
      <c r="I142" s="14"/>
      <c r="J142" s="14">
        <v>4.3099999999999996</v>
      </c>
      <c r="K142" s="14">
        <v>4.9400000000000004</v>
      </c>
      <c r="L142" s="14">
        <v>5.97</v>
      </c>
      <c r="M142" s="14"/>
      <c r="N142" s="14">
        <v>53.802145049000003</v>
      </c>
      <c r="O142" s="33">
        <v>14.130034142000001</v>
      </c>
      <c r="P142" s="17" t="s">
        <v>17</v>
      </c>
      <c r="Q142" s="40" t="s">
        <v>641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212</v>
      </c>
      <c r="E143" s="16">
        <v>0</v>
      </c>
      <c r="F143" s="15">
        <v>18.07</v>
      </c>
      <c r="G143" s="15">
        <v>15.51</v>
      </c>
      <c r="H143" s="15">
        <v>12.95</v>
      </c>
      <c r="I143" s="14"/>
      <c r="J143" s="15">
        <v>18.48</v>
      </c>
      <c r="K143" s="15">
        <v>23.59</v>
      </c>
      <c r="L143" s="15">
        <v>31.86</v>
      </c>
      <c r="M143" s="15"/>
      <c r="N143" s="15">
        <v>19.805921654999999</v>
      </c>
      <c r="O143" s="15">
        <v>10.350620856999999</v>
      </c>
      <c r="P143" s="16" t="s">
        <v>14</v>
      </c>
      <c r="Q143" s="39" t="s">
        <v>642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213</v>
      </c>
      <c r="D144" s="17" t="s">
        <v>214</v>
      </c>
      <c r="E144" s="17">
        <v>0</v>
      </c>
      <c r="F144" s="14">
        <v>4.99</v>
      </c>
      <c r="G144" s="14">
        <v>3.11</v>
      </c>
      <c r="H144" s="14">
        <v>1.24</v>
      </c>
      <c r="I144" s="14"/>
      <c r="J144" s="14">
        <v>5.3</v>
      </c>
      <c r="K144" s="14">
        <v>9.0399999999999991</v>
      </c>
      <c r="L144" s="14">
        <v>15.11</v>
      </c>
      <c r="M144" s="14"/>
      <c r="N144" s="14">
        <v>26.605940748999998</v>
      </c>
      <c r="O144" s="33">
        <v>112.37031685000001</v>
      </c>
      <c r="P144" s="17" t="s">
        <v>14</v>
      </c>
      <c r="Q144" s="40" t="s">
        <v>643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216</v>
      </c>
      <c r="E145" s="16">
        <v>0</v>
      </c>
      <c r="F145" s="15">
        <v>5.64</v>
      </c>
      <c r="G145" s="15">
        <v>5.21</v>
      </c>
      <c r="H145" s="15">
        <v>4.79</v>
      </c>
      <c r="I145" s="14"/>
      <c r="J145" s="15">
        <v>5.71</v>
      </c>
      <c r="K145" s="15">
        <v>6.55</v>
      </c>
      <c r="L145" s="15">
        <v>7.91</v>
      </c>
      <c r="M145" s="15"/>
      <c r="N145" s="15">
        <v>36.945919855</v>
      </c>
      <c r="O145" s="15">
        <v>3.3431843333</v>
      </c>
      <c r="P145" s="16" t="s">
        <v>14</v>
      </c>
      <c r="Q145" s="39" t="s">
        <v>644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215</v>
      </c>
      <c r="D146" s="17" t="s">
        <v>217</v>
      </c>
      <c r="E146" s="17">
        <v>0</v>
      </c>
      <c r="F146" s="14">
        <v>5.8</v>
      </c>
      <c r="G146" s="14">
        <v>5.35</v>
      </c>
      <c r="H146" s="14">
        <v>4.9000000000000004</v>
      </c>
      <c r="I146" s="14"/>
      <c r="J146" s="14">
        <v>5.85</v>
      </c>
      <c r="K146" s="14">
        <v>6.74</v>
      </c>
      <c r="L146" s="14">
        <v>8.19</v>
      </c>
      <c r="M146" s="14"/>
      <c r="N146" s="14">
        <v>43.240163189</v>
      </c>
      <c r="O146" s="33">
        <v>40.555403380999998</v>
      </c>
      <c r="P146" s="17" t="s">
        <v>14</v>
      </c>
      <c r="Q146" s="40" t="s">
        <v>645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218</v>
      </c>
      <c r="D147" s="16" t="s">
        <v>219</v>
      </c>
      <c r="E147" s="16">
        <v>2</v>
      </c>
      <c r="F147" s="15">
        <v>15.64</v>
      </c>
      <c r="G147" s="15">
        <v>13.22</v>
      </c>
      <c r="H147" s="15">
        <v>10.8</v>
      </c>
      <c r="I147" s="14"/>
      <c r="J147" s="15">
        <v>16.100000000000001</v>
      </c>
      <c r="K147" s="15">
        <v>20.93</v>
      </c>
      <c r="L147" s="15">
        <v>28.76</v>
      </c>
      <c r="M147" s="15"/>
      <c r="N147" s="15">
        <v>44.949920507000002</v>
      </c>
      <c r="O147" s="15">
        <v>126.74759723</v>
      </c>
      <c r="P147" s="16" t="s">
        <v>14</v>
      </c>
      <c r="Q147" s="39" t="s">
        <v>646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438</v>
      </c>
      <c r="D148" s="17" t="s">
        <v>439</v>
      </c>
      <c r="E148" s="17">
        <v>7</v>
      </c>
      <c r="F148" s="14">
        <v>143.28</v>
      </c>
      <c r="G148" s="14">
        <v>104.98</v>
      </c>
      <c r="H148" s="14">
        <v>66.680000000000007</v>
      </c>
      <c r="I148" s="14"/>
      <c r="J148" s="14">
        <v>163.33000000000001</v>
      </c>
      <c r="K148" s="14">
        <v>239.92</v>
      </c>
      <c r="L148" s="14">
        <v>363.87</v>
      </c>
      <c r="M148" s="14"/>
      <c r="N148" s="14">
        <v>59.708095348000001</v>
      </c>
      <c r="O148" s="33">
        <v>9.5992210681000003</v>
      </c>
      <c r="P148" s="17" t="s">
        <v>17</v>
      </c>
      <c r="Q148" s="40" t="s">
        <v>647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220</v>
      </c>
      <c r="D149" s="16" t="s">
        <v>221</v>
      </c>
      <c r="E149" s="16">
        <v>9</v>
      </c>
      <c r="F149" s="15">
        <v>4.18</v>
      </c>
      <c r="G149" s="15">
        <v>3.75</v>
      </c>
      <c r="H149" s="15">
        <v>3.32</v>
      </c>
      <c r="I149" s="14"/>
      <c r="J149" s="15">
        <v>4.5999999999999996</v>
      </c>
      <c r="K149" s="15">
        <v>5.45</v>
      </c>
      <c r="L149" s="15">
        <v>6.84</v>
      </c>
      <c r="M149" s="15"/>
      <c r="N149" s="15">
        <v>59.404274350000001</v>
      </c>
      <c r="O149" s="15">
        <v>4.6595391904999994</v>
      </c>
      <c r="P149" s="16" t="s">
        <v>17</v>
      </c>
      <c r="Q149" s="39" t="s">
        <v>648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484</v>
      </c>
      <c r="D150" s="17" t="s">
        <v>485</v>
      </c>
      <c r="E150" s="17">
        <v>3</v>
      </c>
      <c r="F150" s="14">
        <v>3.13</v>
      </c>
      <c r="G150" s="14">
        <v>2.85</v>
      </c>
      <c r="H150" s="14">
        <v>2.57</v>
      </c>
      <c r="I150" s="14"/>
      <c r="J150" s="14">
        <v>3.27</v>
      </c>
      <c r="K150" s="14">
        <v>3.82</v>
      </c>
      <c r="L150" s="14">
        <v>4.72</v>
      </c>
      <c r="M150" s="14"/>
      <c r="N150" s="14">
        <v>45.520136143000002</v>
      </c>
      <c r="O150" s="33">
        <v>1.5787872380999999</v>
      </c>
      <c r="P150" s="17" t="s">
        <v>14</v>
      </c>
      <c r="Q150" s="40" t="s">
        <v>649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222</v>
      </c>
      <c r="D151" s="16" t="s">
        <v>223</v>
      </c>
      <c r="E151" s="16">
        <v>6</v>
      </c>
      <c r="F151" s="15">
        <v>69.28</v>
      </c>
      <c r="G151" s="15">
        <v>60.15</v>
      </c>
      <c r="H151" s="15">
        <v>51.02</v>
      </c>
      <c r="I151" s="14"/>
      <c r="J151" s="15">
        <v>90.89</v>
      </c>
      <c r="K151" s="15">
        <v>109.14</v>
      </c>
      <c r="L151" s="15">
        <v>138.68</v>
      </c>
      <c r="M151" s="15"/>
      <c r="N151" s="15">
        <v>55.552987557000002</v>
      </c>
      <c r="O151" s="15">
        <v>38.552644676999996</v>
      </c>
      <c r="P151" s="16" t="s">
        <v>17</v>
      </c>
      <c r="Q151" s="39" t="s">
        <v>650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224</v>
      </c>
      <c r="D152" s="17" t="s">
        <v>225</v>
      </c>
      <c r="E152" s="17">
        <v>7</v>
      </c>
      <c r="F152" s="14">
        <v>103.52</v>
      </c>
      <c r="G152" s="14">
        <v>94.91</v>
      </c>
      <c r="H152" s="14">
        <v>86.31</v>
      </c>
      <c r="I152" s="14"/>
      <c r="J152" s="14">
        <v>125.35</v>
      </c>
      <c r="K152" s="14">
        <v>142.55000000000001</v>
      </c>
      <c r="L152" s="14">
        <v>170.4</v>
      </c>
      <c r="M152" s="14"/>
      <c r="N152" s="14">
        <v>49.413401034000003</v>
      </c>
      <c r="O152" s="33">
        <v>24.398994009999999</v>
      </c>
      <c r="P152" s="17" t="s">
        <v>17</v>
      </c>
      <c r="Q152" s="40" t="s">
        <v>651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226</v>
      </c>
      <c r="D153" s="16" t="s">
        <v>227</v>
      </c>
      <c r="E153" s="16">
        <v>7</v>
      </c>
      <c r="F153" s="15">
        <v>32.89</v>
      </c>
      <c r="G153" s="15">
        <v>31.48</v>
      </c>
      <c r="H153" s="15">
        <v>30.07</v>
      </c>
      <c r="I153" s="14"/>
      <c r="J153" s="15">
        <v>36.21</v>
      </c>
      <c r="K153" s="15">
        <v>39.020000000000003</v>
      </c>
      <c r="L153" s="15">
        <v>43.58</v>
      </c>
      <c r="M153" s="15"/>
      <c r="N153" s="15">
        <v>51.819405981000003</v>
      </c>
      <c r="O153" s="15">
        <v>7.7927806190000002</v>
      </c>
      <c r="P153" s="16" t="s">
        <v>17</v>
      </c>
      <c r="Q153" s="39" t="s">
        <v>652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419</v>
      </c>
      <c r="D154" s="17" t="s">
        <v>228</v>
      </c>
      <c r="E154" s="17">
        <v>7</v>
      </c>
      <c r="F154" s="14">
        <v>864.9</v>
      </c>
      <c r="G154" s="14">
        <v>658.98</v>
      </c>
      <c r="H154" s="14">
        <v>453.06</v>
      </c>
      <c r="I154" s="14"/>
      <c r="J154" s="14">
        <v>938.16</v>
      </c>
      <c r="K154" s="14">
        <v>1349.99</v>
      </c>
      <c r="L154" s="14">
        <v>2016.39</v>
      </c>
      <c r="M154" s="14"/>
      <c r="N154" s="14">
        <v>60.876029481000003</v>
      </c>
      <c r="O154" s="33">
        <v>115.40713338</v>
      </c>
      <c r="P154" s="17" t="s">
        <v>17</v>
      </c>
      <c r="Q154" s="40" t="s">
        <v>653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229</v>
      </c>
      <c r="D155" s="16" t="s">
        <v>230</v>
      </c>
      <c r="E155" s="16">
        <v>0</v>
      </c>
      <c r="F155" s="15">
        <v>82.61</v>
      </c>
      <c r="G155" s="15">
        <v>76.19</v>
      </c>
      <c r="H155" s="15">
        <v>69.77</v>
      </c>
      <c r="I155" s="14"/>
      <c r="J155" s="15">
        <v>84.17</v>
      </c>
      <c r="K155" s="15">
        <v>97</v>
      </c>
      <c r="L155" s="15">
        <v>117.78</v>
      </c>
      <c r="M155" s="15"/>
      <c r="N155" s="15">
        <v>38.185006903000001</v>
      </c>
      <c r="O155" s="15">
        <v>38.293645299999994</v>
      </c>
      <c r="P155" s="16" t="s">
        <v>14</v>
      </c>
      <c r="Q155" s="39" t="s">
        <v>654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231</v>
      </c>
      <c r="D156" s="17" t="s">
        <v>232</v>
      </c>
      <c r="E156" s="17">
        <v>9</v>
      </c>
      <c r="F156" s="14">
        <v>15.17</v>
      </c>
      <c r="G156" s="14">
        <v>14.22</v>
      </c>
      <c r="H156" s="14">
        <v>13.28</v>
      </c>
      <c r="I156" s="14"/>
      <c r="J156" s="14">
        <v>15.39</v>
      </c>
      <c r="K156" s="14">
        <v>17.27</v>
      </c>
      <c r="L156" s="14">
        <v>20.32</v>
      </c>
      <c r="M156" s="14"/>
      <c r="N156" s="14">
        <v>69.205831145999994</v>
      </c>
      <c r="O156" s="33">
        <v>23.152033667000001</v>
      </c>
      <c r="P156" s="17" t="s">
        <v>17</v>
      </c>
      <c r="Q156" s="40" t="s">
        <v>655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233</v>
      </c>
      <c r="D157" s="16" t="s">
        <v>234</v>
      </c>
      <c r="E157" s="16">
        <v>1</v>
      </c>
      <c r="F157" s="15">
        <v>3.73</v>
      </c>
      <c r="G157" s="15">
        <v>2.95</v>
      </c>
      <c r="H157" s="15">
        <v>2.1800000000000002</v>
      </c>
      <c r="I157" s="14"/>
      <c r="J157" s="15">
        <v>3.9</v>
      </c>
      <c r="K157" s="15">
        <v>5.44</v>
      </c>
      <c r="L157" s="15">
        <v>7.93</v>
      </c>
      <c r="M157" s="15"/>
      <c r="N157" s="15">
        <v>46.638839547000003</v>
      </c>
      <c r="O157" s="15">
        <v>63.113382905000002</v>
      </c>
      <c r="P157" s="16" t="s">
        <v>14</v>
      </c>
      <c r="Q157" s="39" t="s">
        <v>656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476</v>
      </c>
      <c r="D158" s="17" t="s">
        <v>477</v>
      </c>
      <c r="E158" s="17">
        <v>8</v>
      </c>
      <c r="F158" s="14">
        <v>3.33</v>
      </c>
      <c r="G158" s="14">
        <v>3.04</v>
      </c>
      <c r="H158" s="14">
        <v>2.76</v>
      </c>
      <c r="I158" s="14"/>
      <c r="J158" s="14">
        <v>4.18</v>
      </c>
      <c r="K158" s="14">
        <v>4.74</v>
      </c>
      <c r="L158" s="14">
        <v>5.66</v>
      </c>
      <c r="M158" s="14"/>
      <c r="N158" s="14">
        <v>33.562550602000002</v>
      </c>
      <c r="O158" s="33">
        <v>2.5361995499999996</v>
      </c>
      <c r="P158" s="17" t="s">
        <v>17</v>
      </c>
      <c r="Q158" s="40"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235</v>
      </c>
      <c r="D159" s="16" t="s">
        <v>236</v>
      </c>
      <c r="E159" s="16">
        <v>2</v>
      </c>
      <c r="F159" s="15">
        <v>13.91</v>
      </c>
      <c r="G159" s="15">
        <v>12.65</v>
      </c>
      <c r="H159" s="15">
        <v>11.4</v>
      </c>
      <c r="I159" s="14"/>
      <c r="J159" s="15">
        <v>14.09</v>
      </c>
      <c r="K159" s="15">
        <v>16.59</v>
      </c>
      <c r="L159" s="15">
        <v>20.65</v>
      </c>
      <c r="M159" s="15"/>
      <c r="N159" s="15">
        <v>40.206330364999999</v>
      </c>
      <c r="O159" s="15">
        <v>140.07739910000001</v>
      </c>
      <c r="P159" s="16" t="s">
        <v>14</v>
      </c>
      <c r="Q159" s="39"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237</v>
      </c>
      <c r="D160" s="17" t="s">
        <v>238</v>
      </c>
      <c r="E160" s="17">
        <v>8</v>
      </c>
      <c r="F160" s="14">
        <v>27.09</v>
      </c>
      <c r="G160" s="14">
        <v>24.36</v>
      </c>
      <c r="H160" s="14">
        <v>21.63</v>
      </c>
      <c r="I160" s="14"/>
      <c r="J160" s="14">
        <v>34.28</v>
      </c>
      <c r="K160" s="14">
        <v>39.729999999999997</v>
      </c>
      <c r="L160" s="14">
        <v>48.55</v>
      </c>
      <c r="M160" s="14"/>
      <c r="N160" s="14">
        <v>52.461533521</v>
      </c>
      <c r="O160" s="33">
        <v>28.604864619000001</v>
      </c>
      <c r="P160" s="17" t="s">
        <v>17</v>
      </c>
      <c r="Q160" s="40" t="s">
        <v>659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239</v>
      </c>
      <c r="D161" s="16" t="s">
        <v>240</v>
      </c>
      <c r="E161" s="16">
        <v>0</v>
      </c>
      <c r="F161" s="15">
        <v>9.39</v>
      </c>
      <c r="G161" s="15">
        <v>7.55</v>
      </c>
      <c r="H161" s="15">
        <v>5.72</v>
      </c>
      <c r="I161" s="14"/>
      <c r="J161" s="15">
        <v>9.5399999999999991</v>
      </c>
      <c r="K161" s="15">
        <v>13.2</v>
      </c>
      <c r="L161" s="15">
        <v>19.14</v>
      </c>
      <c r="M161" s="15"/>
      <c r="N161" s="15">
        <v>43.782725321999997</v>
      </c>
      <c r="O161" s="15">
        <v>48.357663428999999</v>
      </c>
      <c r="P161" s="16" t="s">
        <v>14</v>
      </c>
      <c r="Q161" s="39" t="s">
        <v>660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241</v>
      </c>
      <c r="D162" s="17" t="s">
        <v>242</v>
      </c>
      <c r="E162" s="17">
        <v>2</v>
      </c>
      <c r="F162" s="14">
        <v>5.1100000000000003</v>
      </c>
      <c r="G162" s="14">
        <v>3.41</v>
      </c>
      <c r="H162" s="14">
        <v>1.72</v>
      </c>
      <c r="I162" s="14"/>
      <c r="J162" s="14">
        <v>5.3</v>
      </c>
      <c r="K162" s="14">
        <v>8.68</v>
      </c>
      <c r="L162" s="14">
        <v>14.16</v>
      </c>
      <c r="M162" s="14"/>
      <c r="N162" s="14">
        <v>33.211439112000001</v>
      </c>
      <c r="O162" s="33">
        <v>58.935128428999995</v>
      </c>
      <c r="P162" s="17" t="s">
        <v>14</v>
      </c>
      <c r="Q162" s="40"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497</v>
      </c>
      <c r="D163" s="16" t="s">
        <v>498</v>
      </c>
      <c r="E163" s="16">
        <v>8</v>
      </c>
      <c r="F163" s="15">
        <v>1.65</v>
      </c>
      <c r="G163" s="15">
        <v>1.43</v>
      </c>
      <c r="H163" s="15">
        <v>1.22</v>
      </c>
      <c r="I163" s="14"/>
      <c r="J163" s="15">
        <v>1.86</v>
      </c>
      <c r="K163" s="15">
        <v>2.2799999999999998</v>
      </c>
      <c r="L163" s="15">
        <v>2.97</v>
      </c>
      <c r="M163" s="15"/>
      <c r="N163" s="15">
        <v>64.453331907000006</v>
      </c>
      <c r="O163" s="15">
        <v>2.0696486190000001</v>
      </c>
      <c r="P163" s="16" t="s">
        <v>17</v>
      </c>
      <c r="Q163" s="39"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243</v>
      </c>
      <c r="D164" s="17" t="s">
        <v>244</v>
      </c>
      <c r="E164" s="17">
        <v>0</v>
      </c>
      <c r="F164" s="14">
        <v>27.72</v>
      </c>
      <c r="G164" s="14">
        <v>25.21</v>
      </c>
      <c r="H164" s="14">
        <v>22.7</v>
      </c>
      <c r="I164" s="14"/>
      <c r="J164" s="14">
        <v>28.22</v>
      </c>
      <c r="K164" s="14">
        <v>33.229999999999997</v>
      </c>
      <c r="L164" s="14">
        <v>41.35</v>
      </c>
      <c r="M164" s="14"/>
      <c r="N164" s="14">
        <v>33.727348059000001</v>
      </c>
      <c r="O164" s="33">
        <v>100.31303638</v>
      </c>
      <c r="P164" s="17" t="s">
        <v>14</v>
      </c>
      <c r="Q164" s="40"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245</v>
      </c>
      <c r="D165" s="16" t="s">
        <v>246</v>
      </c>
      <c r="E165" s="16">
        <v>3</v>
      </c>
      <c r="F165" s="15">
        <v>8.49</v>
      </c>
      <c r="G165" s="15">
        <v>7.62</v>
      </c>
      <c r="H165" s="15">
        <v>6.76</v>
      </c>
      <c r="I165" s="14"/>
      <c r="J165" s="15">
        <v>8.68</v>
      </c>
      <c r="K165" s="15">
        <v>10.4</v>
      </c>
      <c r="L165" s="15">
        <v>13.19</v>
      </c>
      <c r="M165" s="15"/>
      <c r="N165" s="15">
        <v>24.305775329999999</v>
      </c>
      <c r="O165" s="15">
        <v>131.87380261999999</v>
      </c>
      <c r="P165" s="16" t="s">
        <v>14</v>
      </c>
      <c r="Q165" s="39" t="s">
        <v>664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247</v>
      </c>
      <c r="D166" s="17" t="s">
        <v>248</v>
      </c>
      <c r="E166" s="17">
        <v>0</v>
      </c>
      <c r="F166" s="14">
        <v>7.9</v>
      </c>
      <c r="G166" s="14">
        <v>6.92</v>
      </c>
      <c r="H166" s="14">
        <v>5.94</v>
      </c>
      <c r="I166" s="14"/>
      <c r="J166" s="14">
        <v>8.32</v>
      </c>
      <c r="K166" s="14">
        <v>10.27</v>
      </c>
      <c r="L166" s="14">
        <v>13.44</v>
      </c>
      <c r="M166" s="14"/>
      <c r="N166" s="14">
        <v>32.193027481000001</v>
      </c>
      <c r="O166" s="33">
        <v>5.9184867304999997</v>
      </c>
      <c r="P166" s="17" t="s">
        <v>14</v>
      </c>
      <c r="Q166" s="40" t="s">
        <v>665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249</v>
      </c>
      <c r="D167" s="16" t="s">
        <v>250</v>
      </c>
      <c r="E167" s="16">
        <v>5</v>
      </c>
      <c r="F167" s="15">
        <v>10.45</v>
      </c>
      <c r="G167" s="15">
        <v>8.5500000000000007</v>
      </c>
      <c r="H167" s="15">
        <v>6.66</v>
      </c>
      <c r="I167" s="14"/>
      <c r="J167" s="15">
        <v>15.6</v>
      </c>
      <c r="K167" s="15">
        <v>19.38</v>
      </c>
      <c r="L167" s="15">
        <v>25.51</v>
      </c>
      <c r="M167" s="15"/>
      <c r="N167" s="15">
        <v>56.869182653999999</v>
      </c>
      <c r="O167" s="15">
        <v>81.827667460000001</v>
      </c>
      <c r="P167" s="16" t="s">
        <v>17</v>
      </c>
      <c r="Q167" s="39" t="s">
        <v>666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251</v>
      </c>
      <c r="D168" s="17" t="s">
        <v>252</v>
      </c>
      <c r="E168" s="17">
        <v>9</v>
      </c>
      <c r="F168" s="14">
        <v>21.78</v>
      </c>
      <c r="G168" s="14">
        <v>19.75</v>
      </c>
      <c r="H168" s="14">
        <v>17.72</v>
      </c>
      <c r="I168" s="14"/>
      <c r="J168" s="14">
        <v>24.54</v>
      </c>
      <c r="K168" s="14">
        <v>28.59</v>
      </c>
      <c r="L168" s="14">
        <v>35.159999999999997</v>
      </c>
      <c r="M168" s="14"/>
      <c r="N168" s="14">
        <v>50.039318838</v>
      </c>
      <c r="O168" s="33">
        <v>101.56598699999999</v>
      </c>
      <c r="P168" s="17" t="s">
        <v>17</v>
      </c>
      <c r="Q168" s="40" t="s">
        <v>667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253</v>
      </c>
      <c r="D169" s="16" t="s">
        <v>254</v>
      </c>
      <c r="E169" s="16">
        <v>4</v>
      </c>
      <c r="F169" s="15">
        <v>10.210000000000001</v>
      </c>
      <c r="G169" s="15">
        <v>9.5</v>
      </c>
      <c r="H169" s="15">
        <v>8.7899999999999991</v>
      </c>
      <c r="I169" s="14"/>
      <c r="J169" s="15">
        <v>10.43</v>
      </c>
      <c r="K169" s="15">
        <v>11.84</v>
      </c>
      <c r="L169" s="15">
        <v>14.13</v>
      </c>
      <c r="M169" s="15"/>
      <c r="N169" s="15">
        <v>49.510183081000001</v>
      </c>
      <c r="O169" s="15">
        <v>6.3220937143000002</v>
      </c>
      <c r="P169" s="16" t="s">
        <v>14</v>
      </c>
      <c r="Q169" s="39" t="s">
        <v>668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255</v>
      </c>
      <c r="D170" s="17" t="s">
        <v>256</v>
      </c>
      <c r="E170" s="17">
        <v>0</v>
      </c>
      <c r="F170" s="14">
        <v>1.05</v>
      </c>
      <c r="G170" s="14">
        <v>0.42</v>
      </c>
      <c r="H170" s="14">
        <v>-0.19</v>
      </c>
      <c r="I170" s="14"/>
      <c r="J170" s="14">
        <v>1.28</v>
      </c>
      <c r="K170" s="14">
        <v>2.52</v>
      </c>
      <c r="L170" s="14">
        <v>4.53</v>
      </c>
      <c r="M170" s="14"/>
      <c r="N170" s="14">
        <v>34.251673795999999</v>
      </c>
      <c r="O170" s="33">
        <v>11.865331333</v>
      </c>
      <c r="P170" s="17" t="s">
        <v>14</v>
      </c>
      <c r="Q170" s="40" t="s">
        <v>669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257</v>
      </c>
      <c r="D171" s="16" t="s">
        <v>258</v>
      </c>
      <c r="E171" s="16">
        <v>0</v>
      </c>
      <c r="F171" s="15">
        <v>158.41999999999999</v>
      </c>
      <c r="G171" s="15">
        <v>128.66</v>
      </c>
      <c r="H171" s="15">
        <v>98.9</v>
      </c>
      <c r="I171" s="14"/>
      <c r="J171" s="15">
        <v>164.96</v>
      </c>
      <c r="K171" s="15">
        <v>224.47</v>
      </c>
      <c r="L171" s="15">
        <v>320.77999999999997</v>
      </c>
      <c r="M171" s="15"/>
      <c r="N171" s="15">
        <v>41.854323903999997</v>
      </c>
      <c r="O171" s="15">
        <v>20.555740249999999</v>
      </c>
      <c r="P171" s="16" t="s">
        <v>14</v>
      </c>
      <c r="Q171" s="39" t="s">
        <v>670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259</v>
      </c>
      <c r="D172" s="17" t="s">
        <v>260</v>
      </c>
      <c r="E172" s="17">
        <v>3</v>
      </c>
      <c r="F172" s="14">
        <v>75.44</v>
      </c>
      <c r="G172" s="14">
        <v>68.78</v>
      </c>
      <c r="H172" s="14">
        <v>62.12</v>
      </c>
      <c r="I172" s="14"/>
      <c r="J172" s="14">
        <v>76.8</v>
      </c>
      <c r="K172" s="14">
        <v>90.11</v>
      </c>
      <c r="L172" s="14">
        <v>111.66</v>
      </c>
      <c r="M172" s="14"/>
      <c r="N172" s="14">
        <v>38.706547174000001</v>
      </c>
      <c r="O172" s="33">
        <v>62.191350524000001</v>
      </c>
      <c r="P172" s="17" t="s">
        <v>14</v>
      </c>
      <c r="Q172" s="40" t="s">
        <v>671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261</v>
      </c>
      <c r="D173" s="16" t="s">
        <v>262</v>
      </c>
      <c r="E173" s="16">
        <v>6</v>
      </c>
      <c r="F173" s="15">
        <v>1.75</v>
      </c>
      <c r="G173" s="15">
        <v>1.05</v>
      </c>
      <c r="H173" s="15">
        <v>0.35</v>
      </c>
      <c r="I173" s="14"/>
      <c r="J173" s="15">
        <v>3.66</v>
      </c>
      <c r="K173" s="15">
        <v>5.05</v>
      </c>
      <c r="L173" s="15">
        <v>7.31</v>
      </c>
      <c r="M173" s="15"/>
      <c r="N173" s="15">
        <v>58.921712407000001</v>
      </c>
      <c r="O173" s="15">
        <v>7.1912824285999992</v>
      </c>
      <c r="P173" s="16" t="s">
        <v>17</v>
      </c>
      <c r="Q173" s="39" t="s">
        <v>672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263</v>
      </c>
      <c r="D174" s="17" t="s">
        <v>264</v>
      </c>
      <c r="E174" s="17">
        <v>2</v>
      </c>
      <c r="F174" s="14">
        <v>3.85</v>
      </c>
      <c r="G174" s="14">
        <v>2.67</v>
      </c>
      <c r="H174" s="14">
        <v>1.5</v>
      </c>
      <c r="I174" s="14"/>
      <c r="J174" s="14">
        <v>3.95</v>
      </c>
      <c r="K174" s="14">
        <v>6.29</v>
      </c>
      <c r="L174" s="14">
        <v>10.08</v>
      </c>
      <c r="M174" s="14"/>
      <c r="N174" s="14">
        <v>33.290735824999999</v>
      </c>
      <c r="O174" s="33">
        <v>19.050442381</v>
      </c>
      <c r="P174" s="17" t="s">
        <v>14</v>
      </c>
      <c r="Q174" s="40" t="s">
        <v>673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440</v>
      </c>
      <c r="D175" s="16" t="s">
        <v>441</v>
      </c>
      <c r="E175" s="16">
        <v>2</v>
      </c>
      <c r="F175" s="15">
        <v>219.93</v>
      </c>
      <c r="G175" s="15">
        <v>195.1</v>
      </c>
      <c r="H175" s="15">
        <v>170.27</v>
      </c>
      <c r="I175" s="14"/>
      <c r="J175" s="15">
        <v>228.05</v>
      </c>
      <c r="K175" s="15">
        <v>277.7</v>
      </c>
      <c r="L175" s="15">
        <v>358.04</v>
      </c>
      <c r="M175" s="15"/>
      <c r="N175" s="15">
        <v>47.579587429999997</v>
      </c>
      <c r="O175" s="15">
        <v>6.7824061914000007</v>
      </c>
      <c r="P175" s="16" t="s">
        <v>14</v>
      </c>
      <c r="Q175" s="39" t="s">
        <v>674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265</v>
      </c>
      <c r="D176" s="17" t="s">
        <v>266</v>
      </c>
      <c r="E176" s="17">
        <v>8</v>
      </c>
      <c r="F176" s="14">
        <v>43.74</v>
      </c>
      <c r="G176" s="14">
        <v>38.630000000000003</v>
      </c>
      <c r="H176" s="14">
        <v>33.53</v>
      </c>
      <c r="I176" s="14"/>
      <c r="J176" s="14">
        <v>54.62</v>
      </c>
      <c r="K176" s="14">
        <v>64.819999999999993</v>
      </c>
      <c r="L176" s="14">
        <v>81.33</v>
      </c>
      <c r="M176" s="14"/>
      <c r="N176" s="14">
        <v>23.622077266000002</v>
      </c>
      <c r="O176" s="33">
        <v>556.97860704999994</v>
      </c>
      <c r="P176" s="17" t="s">
        <v>17</v>
      </c>
      <c r="Q176" s="40" t="s">
        <v>675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265</v>
      </c>
      <c r="D177" s="16" t="s">
        <v>268</v>
      </c>
      <c r="E177" s="16">
        <v>8</v>
      </c>
      <c r="F177" s="15">
        <v>39.06</v>
      </c>
      <c r="G177" s="15">
        <v>34.81</v>
      </c>
      <c r="H177" s="15">
        <v>30.57</v>
      </c>
      <c r="I177" s="14"/>
      <c r="J177" s="15">
        <v>49.16</v>
      </c>
      <c r="K177" s="15">
        <v>57.64</v>
      </c>
      <c r="L177" s="15">
        <v>71.38</v>
      </c>
      <c r="M177" s="15"/>
      <c r="N177" s="15">
        <v>21.284733964000001</v>
      </c>
      <c r="O177" s="15">
        <v>1982.6853192000001</v>
      </c>
      <c r="P177" s="16" t="s">
        <v>17</v>
      </c>
      <c r="Q177" s="39" t="s">
        <v>676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269</v>
      </c>
      <c r="D178" s="17" t="s">
        <v>270</v>
      </c>
      <c r="E178" s="17">
        <v>0</v>
      </c>
      <c r="F178" s="14">
        <v>9.93</v>
      </c>
      <c r="G178" s="14">
        <v>8.59</v>
      </c>
      <c r="H178" s="14">
        <v>7.26</v>
      </c>
      <c r="I178" s="14"/>
      <c r="J178" s="14">
        <v>10.17</v>
      </c>
      <c r="K178" s="14">
        <v>12.83</v>
      </c>
      <c r="L178" s="14">
        <v>17.14</v>
      </c>
      <c r="M178" s="14"/>
      <c r="N178" s="14">
        <v>25.485502471</v>
      </c>
      <c r="O178" s="33">
        <v>29.818639286</v>
      </c>
      <c r="P178" s="17" t="s">
        <v>14</v>
      </c>
      <c r="Q178" s="40" t="s">
        <v>677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393</v>
      </c>
      <c r="D179" s="16" t="s">
        <v>271</v>
      </c>
      <c r="E179" s="16">
        <v>3</v>
      </c>
      <c r="F179" s="15">
        <v>56.16</v>
      </c>
      <c r="G179" s="15">
        <v>49.5</v>
      </c>
      <c r="H179" s="15">
        <v>42.85</v>
      </c>
      <c r="I179" s="14"/>
      <c r="J179" s="15">
        <v>57</v>
      </c>
      <c r="K179" s="15">
        <v>70.3</v>
      </c>
      <c r="L179" s="15">
        <v>91.83</v>
      </c>
      <c r="M179" s="15"/>
      <c r="N179" s="15">
        <v>23.817421663000001</v>
      </c>
      <c r="O179" s="15">
        <v>542.19932195000001</v>
      </c>
      <c r="P179" s="16" t="s">
        <v>14</v>
      </c>
      <c r="Q179" s="39" t="s">
        <v>678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429</v>
      </c>
      <c r="D180" s="17" t="s">
        <v>272</v>
      </c>
      <c r="E180" s="17">
        <v>0</v>
      </c>
      <c r="F180" s="14">
        <v>3.14</v>
      </c>
      <c r="G180" s="14">
        <v>2.75</v>
      </c>
      <c r="H180" s="14">
        <v>2.37</v>
      </c>
      <c r="I180" s="14"/>
      <c r="J180" s="14">
        <v>3.22</v>
      </c>
      <c r="K180" s="14">
        <v>3.98</v>
      </c>
      <c r="L180" s="14">
        <v>5.22</v>
      </c>
      <c r="M180" s="14"/>
      <c r="N180" s="14">
        <v>38.640370363999999</v>
      </c>
      <c r="O180" s="33">
        <v>8.7094828570999994</v>
      </c>
      <c r="P180" s="17" t="s">
        <v>14</v>
      </c>
      <c r="Q180" s="40" t="s">
        <v>679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407</v>
      </c>
      <c r="D181" s="16" t="s">
        <v>273</v>
      </c>
      <c r="E181" s="16">
        <v>4</v>
      </c>
      <c r="F181" s="15">
        <v>13.42</v>
      </c>
      <c r="G181" s="15">
        <v>11.68</v>
      </c>
      <c r="H181" s="15">
        <v>9.94</v>
      </c>
      <c r="I181" s="14"/>
      <c r="J181" s="15">
        <v>13.65</v>
      </c>
      <c r="K181" s="15">
        <v>17.12</v>
      </c>
      <c r="L181" s="15">
        <v>22.74</v>
      </c>
      <c r="M181" s="15"/>
      <c r="N181" s="15">
        <v>49.843214058000001</v>
      </c>
      <c r="O181" s="15">
        <v>17.403232238000001</v>
      </c>
      <c r="P181" s="16" t="s">
        <v>14</v>
      </c>
      <c r="Q181" s="39" t="s">
        <v>680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458</v>
      </c>
      <c r="D182" s="17" t="s">
        <v>274</v>
      </c>
      <c r="E182" s="17">
        <v>2</v>
      </c>
      <c r="F182" s="14">
        <v>8.27</v>
      </c>
      <c r="G182" s="14">
        <v>5.75</v>
      </c>
      <c r="H182" s="14">
        <v>3.24</v>
      </c>
      <c r="I182" s="14"/>
      <c r="J182" s="14">
        <v>8.7799999999999994</v>
      </c>
      <c r="K182" s="14">
        <v>13.8</v>
      </c>
      <c r="L182" s="14">
        <v>21.93</v>
      </c>
      <c r="M182" s="14"/>
      <c r="N182" s="14">
        <v>41.761726664000001</v>
      </c>
      <c r="O182" s="33">
        <v>46.808926667000001</v>
      </c>
      <c r="P182" s="17" t="s">
        <v>14</v>
      </c>
      <c r="Q182" s="40" t="s">
        <v>681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452</v>
      </c>
      <c r="D183" s="16" t="s">
        <v>275</v>
      </c>
      <c r="E183" s="16">
        <v>9</v>
      </c>
      <c r="F183" s="15">
        <v>49.84</v>
      </c>
      <c r="G183" s="15">
        <v>46.53</v>
      </c>
      <c r="H183" s="15">
        <v>43.22</v>
      </c>
      <c r="I183" s="14"/>
      <c r="J183" s="15">
        <v>55.72</v>
      </c>
      <c r="K183" s="15">
        <v>62.33</v>
      </c>
      <c r="L183" s="15">
        <v>73.05</v>
      </c>
      <c r="M183" s="15"/>
      <c r="N183" s="15">
        <v>64.413202967999993</v>
      </c>
      <c r="O183" s="15">
        <v>70.958958429000006</v>
      </c>
      <c r="P183" s="16" t="s">
        <v>17</v>
      </c>
      <c r="Q183" s="39" t="s">
        <v>682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397</v>
      </c>
      <c r="D184" s="17" t="s">
        <v>276</v>
      </c>
      <c r="E184" s="17">
        <v>2</v>
      </c>
      <c r="F184" s="14">
        <v>3.75</v>
      </c>
      <c r="G184" s="14">
        <v>3.28</v>
      </c>
      <c r="H184" s="14">
        <v>2.82</v>
      </c>
      <c r="I184" s="14"/>
      <c r="J184" s="14">
        <v>3.85</v>
      </c>
      <c r="K184" s="14">
        <v>4.7699999999999996</v>
      </c>
      <c r="L184" s="14">
        <v>6.27</v>
      </c>
      <c r="M184" s="14"/>
      <c r="N184" s="14">
        <v>49.624018710000001</v>
      </c>
      <c r="O184" s="33">
        <v>4.0524816667000003</v>
      </c>
      <c r="P184" s="17" t="s">
        <v>14</v>
      </c>
      <c r="Q184" s="40" t="s">
        <v>683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431</v>
      </c>
      <c r="D185" s="16" t="s">
        <v>277</v>
      </c>
      <c r="E185" s="16">
        <v>6</v>
      </c>
      <c r="F185" s="15">
        <v>17.78</v>
      </c>
      <c r="G185" s="15">
        <v>16.27</v>
      </c>
      <c r="H185" s="15">
        <v>14.77</v>
      </c>
      <c r="I185" s="14"/>
      <c r="J185" s="15">
        <v>18.309999999999999</v>
      </c>
      <c r="K185" s="15">
        <v>21.31</v>
      </c>
      <c r="L185" s="15">
        <v>26.18</v>
      </c>
      <c r="M185" s="15"/>
      <c r="N185" s="15">
        <v>47.415116152000003</v>
      </c>
      <c r="O185" s="15">
        <v>9.0394875238000001</v>
      </c>
      <c r="P185" s="16" t="s">
        <v>14</v>
      </c>
      <c r="Q185" s="39" t="s">
        <v>684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442</v>
      </c>
      <c r="D186" s="17" t="s">
        <v>443</v>
      </c>
      <c r="E186" s="17">
        <v>8</v>
      </c>
      <c r="F186" s="14">
        <v>90.14</v>
      </c>
      <c r="G186" s="14">
        <v>72.47</v>
      </c>
      <c r="H186" s="14">
        <v>54.81</v>
      </c>
      <c r="I186" s="14"/>
      <c r="J186" s="14">
        <v>109.71</v>
      </c>
      <c r="K186" s="14">
        <v>145.03</v>
      </c>
      <c r="L186" s="14">
        <v>202.18</v>
      </c>
      <c r="M186" s="14"/>
      <c r="N186" s="14">
        <v>52.540662247999997</v>
      </c>
      <c r="O186" s="33">
        <v>3.9180950604999998</v>
      </c>
      <c r="P186" s="17" t="s">
        <v>17</v>
      </c>
      <c r="Q186" s="40" t="s">
        <v>685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457</v>
      </c>
      <c r="D187" s="16" t="s">
        <v>278</v>
      </c>
      <c r="E187" s="16">
        <v>0</v>
      </c>
      <c r="F187" s="15">
        <v>1.55</v>
      </c>
      <c r="G187" s="15">
        <v>1.19</v>
      </c>
      <c r="H187" s="15">
        <v>0.83</v>
      </c>
      <c r="I187" s="14"/>
      <c r="J187" s="15">
        <v>1.6</v>
      </c>
      <c r="K187" s="15">
        <v>2.31</v>
      </c>
      <c r="L187" s="15">
        <v>3.46</v>
      </c>
      <c r="M187" s="15"/>
      <c r="N187" s="15">
        <v>40.254009754000002</v>
      </c>
      <c r="O187" s="15">
        <v>6.6045977142999996</v>
      </c>
      <c r="P187" s="16" t="s">
        <v>14</v>
      </c>
      <c r="Q187" s="39" t="s">
        <v>686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687</v>
      </c>
      <c r="D188" s="17" t="s">
        <v>279</v>
      </c>
      <c r="E188" s="17">
        <v>2</v>
      </c>
      <c r="F188" s="14">
        <v>1.32</v>
      </c>
      <c r="G188" s="14">
        <v>0.89</v>
      </c>
      <c r="H188" s="14">
        <v>0.46</v>
      </c>
      <c r="I188" s="14"/>
      <c r="J188" s="14">
        <v>1.39</v>
      </c>
      <c r="K188" s="14">
        <v>2.2400000000000002</v>
      </c>
      <c r="L188" s="14">
        <v>3.63</v>
      </c>
      <c r="M188" s="14"/>
      <c r="N188" s="14">
        <v>48.050460618999999</v>
      </c>
      <c r="O188" s="33">
        <v>4.6926221904999998</v>
      </c>
      <c r="P188" s="17" t="s">
        <v>14</v>
      </c>
      <c r="Q188" s="40" t="s">
        <v>688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467</v>
      </c>
      <c r="D189" s="16" t="s">
        <v>280</v>
      </c>
      <c r="E189" s="16">
        <v>2</v>
      </c>
      <c r="F189" s="15">
        <v>17.260000000000002</v>
      </c>
      <c r="G189" s="15">
        <v>14.14</v>
      </c>
      <c r="H189" s="15">
        <v>11.02</v>
      </c>
      <c r="I189" s="14"/>
      <c r="J189" s="15">
        <v>17.77</v>
      </c>
      <c r="K189" s="15">
        <v>24</v>
      </c>
      <c r="L189" s="15">
        <v>34.08</v>
      </c>
      <c r="M189" s="15"/>
      <c r="N189" s="15">
        <v>41.020189936999998</v>
      </c>
      <c r="O189" s="15">
        <v>230.79886171000001</v>
      </c>
      <c r="P189" s="16" t="s">
        <v>14</v>
      </c>
      <c r="Q189" s="39" t="s">
        <v>689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486</v>
      </c>
      <c r="D190" s="17" t="s">
        <v>281</v>
      </c>
      <c r="E190" s="17">
        <v>5</v>
      </c>
      <c r="F190" s="14">
        <v>0.41</v>
      </c>
      <c r="G190" s="14">
        <v>0.26</v>
      </c>
      <c r="H190" s="14">
        <v>0.12</v>
      </c>
      <c r="I190" s="14"/>
      <c r="J190" s="14">
        <v>0.79</v>
      </c>
      <c r="K190" s="14">
        <v>1.07</v>
      </c>
      <c r="L190" s="14">
        <v>1.53</v>
      </c>
      <c r="M190" s="14"/>
      <c r="N190" s="14">
        <v>52.333473926000003</v>
      </c>
      <c r="O190" s="33">
        <v>9.1827351428999986</v>
      </c>
      <c r="P190" s="17" t="s">
        <v>17</v>
      </c>
      <c r="Q190" s="40" t="s">
        <v>690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499</v>
      </c>
      <c r="D191" s="16" t="s">
        <v>282</v>
      </c>
      <c r="E191" s="16">
        <v>0</v>
      </c>
      <c r="F191" s="15">
        <v>4.87</v>
      </c>
      <c r="G191" s="15">
        <v>4.13</v>
      </c>
      <c r="H191" s="15">
        <v>3.39</v>
      </c>
      <c r="I191" s="14"/>
      <c r="J191" s="15">
        <v>4.97</v>
      </c>
      <c r="K191" s="15">
        <v>6.44</v>
      </c>
      <c r="L191" s="15">
        <v>8.83</v>
      </c>
      <c r="M191" s="15"/>
      <c r="N191" s="15">
        <v>37.888624266000001</v>
      </c>
      <c r="O191" s="15">
        <v>12.988337095</v>
      </c>
      <c r="P191" s="16" t="s">
        <v>14</v>
      </c>
      <c r="Q191" s="39" t="s">
        <v>691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267</v>
      </c>
      <c r="D192" s="17" t="s">
        <v>283</v>
      </c>
      <c r="E192" s="17">
        <v>6</v>
      </c>
      <c r="F192" s="14">
        <v>33.5</v>
      </c>
      <c r="G192" s="14">
        <v>29.52</v>
      </c>
      <c r="H192" s="14">
        <v>25.55</v>
      </c>
      <c r="I192" s="14"/>
      <c r="J192" s="14">
        <v>45.19</v>
      </c>
      <c r="K192" s="14">
        <v>53.13</v>
      </c>
      <c r="L192" s="14">
        <v>65.98</v>
      </c>
      <c r="M192" s="14"/>
      <c r="N192" s="14">
        <v>50.07747217</v>
      </c>
      <c r="O192" s="33">
        <v>273.52206495000001</v>
      </c>
      <c r="P192" s="17" t="s">
        <v>17</v>
      </c>
      <c r="Q192" s="40" t="s">
        <v>692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396</v>
      </c>
      <c r="D193" s="16" t="s">
        <v>284</v>
      </c>
      <c r="E193" s="16">
        <v>4</v>
      </c>
      <c r="F193" s="15">
        <v>8.6999999999999993</v>
      </c>
      <c r="G193" s="15">
        <v>7.78</v>
      </c>
      <c r="H193" s="15">
        <v>6.87</v>
      </c>
      <c r="I193" s="14"/>
      <c r="J193" s="15">
        <v>8.89</v>
      </c>
      <c r="K193" s="15">
        <v>10.71</v>
      </c>
      <c r="L193" s="15">
        <v>13.68</v>
      </c>
      <c r="M193" s="15"/>
      <c r="N193" s="15">
        <v>45.928281052000003</v>
      </c>
      <c r="O193" s="15">
        <v>11.467783571</v>
      </c>
      <c r="P193" s="16" t="s">
        <v>14</v>
      </c>
      <c r="Q193" s="39" t="s">
        <v>693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468</v>
      </c>
      <c r="D194" s="17" t="s">
        <v>469</v>
      </c>
      <c r="E194" s="17">
        <v>8</v>
      </c>
      <c r="F194" s="14">
        <v>6.18</v>
      </c>
      <c r="G194" s="14">
        <v>5.47</v>
      </c>
      <c r="H194" s="14">
        <v>4.76</v>
      </c>
      <c r="I194" s="14"/>
      <c r="J194" s="14">
        <v>8.26</v>
      </c>
      <c r="K194" s="14">
        <v>9.67</v>
      </c>
      <c r="L194" s="14">
        <v>11.96</v>
      </c>
      <c r="M194" s="14"/>
      <c r="N194" s="14">
        <v>37.764404618999997</v>
      </c>
      <c r="O194" s="33">
        <v>1.0695781500000001</v>
      </c>
      <c r="P194" s="17" t="s">
        <v>17</v>
      </c>
      <c r="Q194" s="40" t="s">
        <v>694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399</v>
      </c>
      <c r="D195" s="16" t="s">
        <v>285</v>
      </c>
      <c r="E195" s="16">
        <v>0</v>
      </c>
      <c r="F195" s="15">
        <v>12.94</v>
      </c>
      <c r="G195" s="15">
        <v>11.59</v>
      </c>
      <c r="H195" s="15">
        <v>10.25</v>
      </c>
      <c r="I195" s="14"/>
      <c r="J195" s="15">
        <v>13.09</v>
      </c>
      <c r="K195" s="15">
        <v>15.77</v>
      </c>
      <c r="L195" s="15">
        <v>20.11</v>
      </c>
      <c r="M195" s="15"/>
      <c r="N195" s="15">
        <v>25.613024395</v>
      </c>
      <c r="O195" s="15">
        <v>173.56422143</v>
      </c>
      <c r="P195" s="16" t="s">
        <v>14</v>
      </c>
      <c r="Q195" s="39" t="s">
        <v>695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286</v>
      </c>
      <c r="D196" s="17" t="s">
        <v>287</v>
      </c>
      <c r="E196" s="17">
        <v>3</v>
      </c>
      <c r="F196" s="14">
        <v>27.8</v>
      </c>
      <c r="G196" s="14">
        <v>25.14</v>
      </c>
      <c r="H196" s="14">
        <v>22.48</v>
      </c>
      <c r="I196" s="14"/>
      <c r="J196" s="14">
        <v>28.48</v>
      </c>
      <c r="K196" s="14">
        <v>33.79</v>
      </c>
      <c r="L196" s="14">
        <v>42.4</v>
      </c>
      <c r="M196" s="14"/>
      <c r="N196" s="14">
        <v>43.648387442999997</v>
      </c>
      <c r="O196" s="33">
        <v>415.14382490000003</v>
      </c>
      <c r="P196" s="17" t="s">
        <v>14</v>
      </c>
      <c r="Q196" s="40" t="s">
        <v>696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288</v>
      </c>
      <c r="D197" s="16" t="s">
        <v>289</v>
      </c>
      <c r="E197" s="16">
        <v>0</v>
      </c>
      <c r="F197" s="15">
        <v>7.26</v>
      </c>
      <c r="G197" s="15">
        <v>6.62</v>
      </c>
      <c r="H197" s="15">
        <v>5.98</v>
      </c>
      <c r="I197" s="14"/>
      <c r="J197" s="15">
        <v>7.39</v>
      </c>
      <c r="K197" s="15">
        <v>8.66</v>
      </c>
      <c r="L197" s="15">
        <v>10.73</v>
      </c>
      <c r="M197" s="15"/>
      <c r="N197" s="15">
        <v>44.128041858000003</v>
      </c>
      <c r="O197" s="15">
        <v>8.1307572856999997</v>
      </c>
      <c r="P197" s="16" t="s">
        <v>14</v>
      </c>
      <c r="Q197" s="39" t="s">
        <v>697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288</v>
      </c>
      <c r="D198" s="17" t="s">
        <v>290</v>
      </c>
      <c r="E198" s="17">
        <v>4</v>
      </c>
      <c r="F198" s="14">
        <v>37.97</v>
      </c>
      <c r="G198" s="14">
        <v>34.29</v>
      </c>
      <c r="H198" s="14">
        <v>30.61</v>
      </c>
      <c r="I198" s="14"/>
      <c r="J198" s="14">
        <v>48</v>
      </c>
      <c r="K198" s="14">
        <v>55.35</v>
      </c>
      <c r="L198" s="14">
        <v>67.25</v>
      </c>
      <c r="M198" s="14"/>
      <c r="N198" s="14">
        <v>48.511504381000002</v>
      </c>
      <c r="O198" s="33">
        <v>52.858362286000002</v>
      </c>
      <c r="P198" s="17" t="s">
        <v>17</v>
      </c>
      <c r="Q198" s="40" t="s">
        <v>698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291</v>
      </c>
      <c r="D199" s="16" t="s">
        <v>292</v>
      </c>
      <c r="E199" s="16">
        <v>0</v>
      </c>
      <c r="F199" s="15">
        <v>27.02</v>
      </c>
      <c r="G199" s="15">
        <v>23.89</v>
      </c>
      <c r="H199" s="15">
        <v>20.77</v>
      </c>
      <c r="I199" s="14"/>
      <c r="J199" s="15">
        <v>27.23</v>
      </c>
      <c r="K199" s="15">
        <v>33.47</v>
      </c>
      <c r="L199" s="15">
        <v>43.59</v>
      </c>
      <c r="M199" s="15"/>
      <c r="N199" s="15">
        <v>45.108796202000001</v>
      </c>
      <c r="O199" s="15">
        <v>75.430428190000001</v>
      </c>
      <c r="P199" s="16" t="s">
        <v>14</v>
      </c>
      <c r="Q199" s="39" t="s">
        <v>699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293</v>
      </c>
      <c r="D200" s="17" t="s">
        <v>294</v>
      </c>
      <c r="E200" s="17">
        <v>0</v>
      </c>
      <c r="F200" s="14">
        <v>15.97</v>
      </c>
      <c r="G200" s="14">
        <v>13.93</v>
      </c>
      <c r="H200" s="14">
        <v>11.9</v>
      </c>
      <c r="I200" s="14"/>
      <c r="J200" s="14">
        <v>16.28</v>
      </c>
      <c r="K200" s="14">
        <v>20.34</v>
      </c>
      <c r="L200" s="14">
        <v>26.91</v>
      </c>
      <c r="M200" s="14"/>
      <c r="N200" s="14">
        <v>31.694531157</v>
      </c>
      <c r="O200" s="33">
        <v>39.748795856999998</v>
      </c>
      <c r="P200" s="17" t="s">
        <v>14</v>
      </c>
      <c r="Q200" s="40" t="s">
        <v>700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295</v>
      </c>
      <c r="D201" s="16" t="s">
        <v>296</v>
      </c>
      <c r="E201" s="16">
        <v>1</v>
      </c>
      <c r="F201" s="15">
        <v>4.79</v>
      </c>
      <c r="G201" s="15">
        <v>4.5</v>
      </c>
      <c r="H201" s="15">
        <v>4.21</v>
      </c>
      <c r="I201" s="14"/>
      <c r="J201" s="15">
        <v>4.8899999999999997</v>
      </c>
      <c r="K201" s="15">
        <v>5.46</v>
      </c>
      <c r="L201" s="15">
        <v>6.4</v>
      </c>
      <c r="M201" s="15"/>
      <c r="N201" s="15">
        <v>42.234576005000001</v>
      </c>
      <c r="O201" s="15">
        <v>2.7014872380999999</v>
      </c>
      <c r="P201" s="16" t="s">
        <v>14</v>
      </c>
      <c r="Q201" s="39" t="s">
        <v>701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500</v>
      </c>
      <c r="D202" s="17" t="s">
        <v>501</v>
      </c>
      <c r="E202" s="17">
        <v>9</v>
      </c>
      <c r="F202" s="14">
        <v>5146.4399999999996</v>
      </c>
      <c r="G202" s="14">
        <v>3994.15</v>
      </c>
      <c r="H202" s="14">
        <v>2841.87</v>
      </c>
      <c r="I202" s="14"/>
      <c r="J202" s="14">
        <v>5509.62</v>
      </c>
      <c r="K202" s="14">
        <v>7814.18</v>
      </c>
      <c r="L202" s="14">
        <v>11543.26</v>
      </c>
      <c r="M202" s="14"/>
      <c r="N202" s="14">
        <v>73.849477768</v>
      </c>
      <c r="O202" s="33">
        <v>2.4216379286</v>
      </c>
      <c r="P202" s="17" t="s">
        <v>17</v>
      </c>
      <c r="Q202" s="40" t="s">
        <v>702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297</v>
      </c>
      <c r="D203" s="16" t="s">
        <v>298</v>
      </c>
      <c r="E203" s="16">
        <v>3</v>
      </c>
      <c r="F203" s="15">
        <v>10.85</v>
      </c>
      <c r="G203" s="15">
        <v>9.41</v>
      </c>
      <c r="H203" s="15">
        <v>7.98</v>
      </c>
      <c r="I203" s="14"/>
      <c r="J203" s="15">
        <v>11.17</v>
      </c>
      <c r="K203" s="15">
        <v>14.03</v>
      </c>
      <c r="L203" s="15">
        <v>18.649999999999999</v>
      </c>
      <c r="M203" s="15"/>
      <c r="N203" s="15">
        <v>38.212387028000002</v>
      </c>
      <c r="O203" s="15">
        <v>8.2921296667000011</v>
      </c>
      <c r="P203" s="16" t="s">
        <v>14</v>
      </c>
      <c r="Q203" s="39" t="s">
        <v>703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704</v>
      </c>
      <c r="D204" s="17" t="s">
        <v>705</v>
      </c>
      <c r="E204" s="17">
        <v>0</v>
      </c>
      <c r="F204" s="14">
        <v>10.3</v>
      </c>
      <c r="G204" s="14">
        <v>8.49</v>
      </c>
      <c r="H204" s="14">
        <v>6.68</v>
      </c>
      <c r="I204" s="14"/>
      <c r="J204" s="14">
        <v>10.71</v>
      </c>
      <c r="K204" s="14">
        <v>14.32</v>
      </c>
      <c r="L204" s="14">
        <v>20.170000000000002</v>
      </c>
      <c r="M204" s="14"/>
      <c r="N204" s="14">
        <v>43.536868026999997</v>
      </c>
      <c r="O204" s="33">
        <v>2.3421474757</v>
      </c>
      <c r="P204" s="17" t="s">
        <v>14</v>
      </c>
      <c r="Q204" s="40" t="s">
        <v>706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299</v>
      </c>
      <c r="D205" s="16" t="s">
        <v>300</v>
      </c>
      <c r="E205" s="16">
        <v>7</v>
      </c>
      <c r="F205" s="15">
        <v>6.06</v>
      </c>
      <c r="G205" s="15">
        <v>4.79</v>
      </c>
      <c r="H205" s="15">
        <v>3.53</v>
      </c>
      <c r="I205" s="14"/>
      <c r="J205" s="15">
        <v>9.74</v>
      </c>
      <c r="K205" s="15">
        <v>12.26</v>
      </c>
      <c r="L205" s="15">
        <v>16.34</v>
      </c>
      <c r="M205" s="15"/>
      <c r="N205" s="15">
        <v>42.872003843999998</v>
      </c>
      <c r="O205" s="15">
        <v>105.6517793</v>
      </c>
      <c r="P205" s="16" t="s">
        <v>17</v>
      </c>
      <c r="Q205" s="39" t="s">
        <v>707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301</v>
      </c>
      <c r="D206" s="17" t="s">
        <v>302</v>
      </c>
      <c r="E206" s="17">
        <v>7</v>
      </c>
      <c r="F206" s="14">
        <v>8.3000000000000007</v>
      </c>
      <c r="G206" s="14">
        <v>6.39</v>
      </c>
      <c r="H206" s="14">
        <v>4.49</v>
      </c>
      <c r="I206" s="14"/>
      <c r="J206" s="14">
        <v>13.96</v>
      </c>
      <c r="K206" s="14">
        <v>17.760000000000002</v>
      </c>
      <c r="L206" s="14">
        <v>23.93</v>
      </c>
      <c r="M206" s="14"/>
      <c r="N206" s="14">
        <v>37.626434338000003</v>
      </c>
      <c r="O206" s="33">
        <v>22.26475705</v>
      </c>
      <c r="P206" s="17" t="s">
        <v>17</v>
      </c>
      <c r="Q206" s="40" t="s">
        <v>708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303</v>
      </c>
      <c r="D207" s="16" t="s">
        <v>304</v>
      </c>
      <c r="E207" s="16">
        <v>0</v>
      </c>
      <c r="F207" s="15">
        <v>14</v>
      </c>
      <c r="G207" s="15">
        <v>12.3</v>
      </c>
      <c r="H207" s="15">
        <v>10.61</v>
      </c>
      <c r="I207" s="14"/>
      <c r="J207" s="15">
        <v>14.21</v>
      </c>
      <c r="K207" s="15">
        <v>17.59</v>
      </c>
      <c r="L207" s="15">
        <v>23.07</v>
      </c>
      <c r="M207" s="15"/>
      <c r="N207" s="15">
        <v>19.577483526000002</v>
      </c>
      <c r="O207" s="15">
        <v>45.63646</v>
      </c>
      <c r="P207" s="16" t="s">
        <v>14</v>
      </c>
      <c r="Q207" s="39" t="s">
        <v>709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305</v>
      </c>
      <c r="D208" s="17" t="s">
        <v>306</v>
      </c>
      <c r="E208" s="17">
        <v>8</v>
      </c>
      <c r="F208" s="14">
        <v>18.66</v>
      </c>
      <c r="G208" s="14">
        <v>17.010000000000002</v>
      </c>
      <c r="H208" s="14">
        <v>15.36</v>
      </c>
      <c r="I208" s="14"/>
      <c r="J208" s="14">
        <v>21.89</v>
      </c>
      <c r="K208" s="14">
        <v>25.18</v>
      </c>
      <c r="L208" s="14">
        <v>30.52</v>
      </c>
      <c r="M208" s="14"/>
      <c r="N208" s="14">
        <v>48.602675705999999</v>
      </c>
      <c r="O208" s="33">
        <v>99.514882249999999</v>
      </c>
      <c r="P208" s="17" t="s">
        <v>17</v>
      </c>
      <c r="Q208" s="40" t="s">
        <v>710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307</v>
      </c>
      <c r="D209" s="16" t="s">
        <v>308</v>
      </c>
      <c r="E209" s="16">
        <v>5</v>
      </c>
      <c r="F209" s="15">
        <v>54.89</v>
      </c>
      <c r="G209" s="15">
        <v>43.76</v>
      </c>
      <c r="H209" s="15">
        <v>32.630000000000003</v>
      </c>
      <c r="I209" s="14"/>
      <c r="J209" s="15">
        <v>83.58</v>
      </c>
      <c r="K209" s="15">
        <v>105.83</v>
      </c>
      <c r="L209" s="15">
        <v>141.84</v>
      </c>
      <c r="M209" s="15"/>
      <c r="N209" s="15">
        <v>50.247777165999999</v>
      </c>
      <c r="O209" s="15">
        <v>7.4850883132999995</v>
      </c>
      <c r="P209" s="16" t="s">
        <v>17</v>
      </c>
      <c r="Q209" s="39" t="s">
        <v>711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420</v>
      </c>
      <c r="D210" s="17" t="s">
        <v>309</v>
      </c>
      <c r="E210" s="17">
        <v>0</v>
      </c>
      <c r="F210" s="14">
        <v>8.9499999999999993</v>
      </c>
      <c r="G210" s="14">
        <v>7.27</v>
      </c>
      <c r="H210" s="14">
        <v>5.6</v>
      </c>
      <c r="I210" s="14"/>
      <c r="J210" s="14">
        <v>9.5399999999999991</v>
      </c>
      <c r="K210" s="14">
        <v>12.88</v>
      </c>
      <c r="L210" s="14">
        <v>18.3</v>
      </c>
      <c r="M210" s="14"/>
      <c r="N210" s="14">
        <v>38.060266450999997</v>
      </c>
      <c r="O210" s="33">
        <v>28.592906047</v>
      </c>
      <c r="P210" s="17" t="s">
        <v>14</v>
      </c>
      <c r="Q210" s="40" t="s">
        <v>712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310</v>
      </c>
      <c r="D211" s="16" t="s">
        <v>311</v>
      </c>
      <c r="E211" s="16">
        <v>9</v>
      </c>
      <c r="F211" s="15">
        <v>41.74</v>
      </c>
      <c r="G211" s="15">
        <v>35.72</v>
      </c>
      <c r="H211" s="15">
        <v>29.7</v>
      </c>
      <c r="I211" s="14"/>
      <c r="J211" s="15">
        <v>59.64</v>
      </c>
      <c r="K211" s="15">
        <v>71.67</v>
      </c>
      <c r="L211" s="15">
        <v>91.14</v>
      </c>
      <c r="M211" s="15"/>
      <c r="N211" s="15">
        <v>59.177236950000001</v>
      </c>
      <c r="O211" s="15">
        <v>253.99733189999998</v>
      </c>
      <c r="P211" s="16" t="s">
        <v>17</v>
      </c>
      <c r="Q211" s="39" t="s">
        <v>713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487</v>
      </c>
      <c r="D212" s="17" t="s">
        <v>488</v>
      </c>
      <c r="E212" s="17">
        <v>3</v>
      </c>
      <c r="F212" s="14">
        <v>3.54</v>
      </c>
      <c r="G212" s="14">
        <v>3.08</v>
      </c>
      <c r="H212" s="14">
        <v>2.62</v>
      </c>
      <c r="I212" s="14"/>
      <c r="J212" s="14">
        <v>3.64</v>
      </c>
      <c r="K212" s="14">
        <v>4.55</v>
      </c>
      <c r="L212" s="14">
        <v>6.03</v>
      </c>
      <c r="M212" s="14"/>
      <c r="N212" s="14">
        <v>48.294841443999999</v>
      </c>
      <c r="O212" s="33">
        <v>1.2907085713999999</v>
      </c>
      <c r="P212" s="17" t="s">
        <v>14</v>
      </c>
      <c r="Q212" s="40" t="s">
        <v>714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312</v>
      </c>
      <c r="D213" s="16" t="s">
        <v>489</v>
      </c>
      <c r="E213" s="16">
        <v>7</v>
      </c>
      <c r="F213" s="15">
        <v>12.96</v>
      </c>
      <c r="G213" s="15">
        <v>12.32</v>
      </c>
      <c r="H213" s="15">
        <v>11.69</v>
      </c>
      <c r="I213" s="14"/>
      <c r="J213" s="15">
        <v>14.6</v>
      </c>
      <c r="K213" s="15">
        <v>15.86</v>
      </c>
      <c r="L213" s="15">
        <v>17.91</v>
      </c>
      <c r="M213" s="15"/>
      <c r="N213" s="15">
        <v>60.413958317999999</v>
      </c>
      <c r="O213" s="15">
        <v>1.255479</v>
      </c>
      <c r="P213" s="16" t="s">
        <v>17</v>
      </c>
      <c r="Q213" s="39" t="s">
        <v>715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312</v>
      </c>
      <c r="D214" s="17" t="s">
        <v>313</v>
      </c>
      <c r="E214" s="17">
        <v>9</v>
      </c>
      <c r="F214" s="14">
        <v>13.09</v>
      </c>
      <c r="G214" s="14">
        <v>12.4</v>
      </c>
      <c r="H214" s="14">
        <v>11.71</v>
      </c>
      <c r="I214" s="14"/>
      <c r="J214" s="14">
        <v>14.95</v>
      </c>
      <c r="K214" s="14">
        <v>16.32</v>
      </c>
      <c r="L214" s="14">
        <v>18.53</v>
      </c>
      <c r="M214" s="14"/>
      <c r="N214" s="14">
        <v>54.603347196000001</v>
      </c>
      <c r="O214" s="33">
        <v>2.3020158571000002</v>
      </c>
      <c r="P214" s="17" t="s">
        <v>17</v>
      </c>
      <c r="Q214" s="40" t="s">
        <v>716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312</v>
      </c>
      <c r="D215" s="16" t="s">
        <v>314</v>
      </c>
      <c r="E215" s="16">
        <v>7</v>
      </c>
      <c r="F215" s="15">
        <v>39.06</v>
      </c>
      <c r="G215" s="15">
        <v>37.020000000000003</v>
      </c>
      <c r="H215" s="15">
        <v>34.979999999999997</v>
      </c>
      <c r="I215" s="14"/>
      <c r="J215" s="15">
        <v>44.51</v>
      </c>
      <c r="K215" s="15">
        <v>48.58</v>
      </c>
      <c r="L215" s="15">
        <v>55.18</v>
      </c>
      <c r="M215" s="15"/>
      <c r="N215" s="15">
        <v>51.501994173</v>
      </c>
      <c r="O215" s="15">
        <v>60.135828523999997</v>
      </c>
      <c r="P215" s="16" t="s">
        <v>17</v>
      </c>
      <c r="Q215" s="39" t="s">
        <v>717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315</v>
      </c>
      <c r="D216" s="17" t="s">
        <v>316</v>
      </c>
      <c r="E216" s="17">
        <v>9</v>
      </c>
      <c r="F216" s="14">
        <v>271.76</v>
      </c>
      <c r="G216" s="14">
        <v>247.96</v>
      </c>
      <c r="H216" s="14">
        <v>224.16</v>
      </c>
      <c r="I216" s="14"/>
      <c r="J216" s="14">
        <v>282.95999999999998</v>
      </c>
      <c r="K216" s="14">
        <v>330.55</v>
      </c>
      <c r="L216" s="14">
        <v>407.56</v>
      </c>
      <c r="M216" s="14"/>
      <c r="N216" s="14">
        <v>64.012213102000004</v>
      </c>
      <c r="O216" s="33">
        <v>21.934366453999999</v>
      </c>
      <c r="P216" s="17" t="s">
        <v>17</v>
      </c>
      <c r="Q216" s="40" t="s">
        <v>718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317</v>
      </c>
      <c r="D217" s="16" t="s">
        <v>318</v>
      </c>
      <c r="E217" s="16">
        <v>4</v>
      </c>
      <c r="F217" s="15">
        <v>30.89</v>
      </c>
      <c r="G217" s="15">
        <v>26.58</v>
      </c>
      <c r="H217" s="15">
        <v>22.27</v>
      </c>
      <c r="I217" s="14"/>
      <c r="J217" s="15">
        <v>40.89</v>
      </c>
      <c r="K217" s="15">
        <v>49.5</v>
      </c>
      <c r="L217" s="15">
        <v>63.44</v>
      </c>
      <c r="M217" s="15"/>
      <c r="N217" s="15">
        <v>52.434160263999999</v>
      </c>
      <c r="O217" s="15">
        <v>5.6186207143000004</v>
      </c>
      <c r="P217" s="16" t="s">
        <v>17</v>
      </c>
      <c r="Q217" s="39" t="s">
        <v>719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319</v>
      </c>
      <c r="D218" s="17" t="s">
        <v>320</v>
      </c>
      <c r="E218" s="17">
        <v>5</v>
      </c>
      <c r="F218" s="14">
        <v>32.979999999999997</v>
      </c>
      <c r="G218" s="14">
        <v>30.27</v>
      </c>
      <c r="H218" s="14">
        <v>27.56</v>
      </c>
      <c r="I218" s="14"/>
      <c r="J218" s="14">
        <v>41.49</v>
      </c>
      <c r="K218" s="14">
        <v>46.9</v>
      </c>
      <c r="L218" s="14">
        <v>55.66</v>
      </c>
      <c r="M218" s="14"/>
      <c r="N218" s="14">
        <v>47.864450722999997</v>
      </c>
      <c r="O218" s="33">
        <v>168.30269909999998</v>
      </c>
      <c r="P218" s="17" t="s">
        <v>17</v>
      </c>
      <c r="Q218" s="40" t="s">
        <v>720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321</v>
      </c>
      <c r="D219" s="16" t="s">
        <v>322</v>
      </c>
      <c r="E219" s="16">
        <v>7</v>
      </c>
      <c r="F219" s="15">
        <v>33.36</v>
      </c>
      <c r="G219" s="15">
        <v>30.54</v>
      </c>
      <c r="H219" s="15">
        <v>27.72</v>
      </c>
      <c r="I219" s="14"/>
      <c r="J219" s="15">
        <v>36.049999999999997</v>
      </c>
      <c r="K219" s="15">
        <v>41.68</v>
      </c>
      <c r="L219" s="15">
        <v>50.8</v>
      </c>
      <c r="M219" s="15"/>
      <c r="N219" s="15">
        <v>62.493929340000001</v>
      </c>
      <c r="O219" s="15">
        <v>90.004012238000001</v>
      </c>
      <c r="P219" s="16" t="s">
        <v>17</v>
      </c>
      <c r="Q219" s="39" t="s">
        <v>721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323</v>
      </c>
      <c r="D220" s="17" t="s">
        <v>324</v>
      </c>
      <c r="E220" s="17">
        <v>1</v>
      </c>
      <c r="F220" s="14">
        <v>63.47</v>
      </c>
      <c r="G220" s="14">
        <v>58.2</v>
      </c>
      <c r="H220" s="14">
        <v>52.94</v>
      </c>
      <c r="I220" s="14"/>
      <c r="J220" s="14">
        <v>65.48</v>
      </c>
      <c r="K220" s="14">
        <v>76</v>
      </c>
      <c r="L220" s="14">
        <v>93.03</v>
      </c>
      <c r="M220" s="14"/>
      <c r="N220" s="14">
        <v>47.819502323999998</v>
      </c>
      <c r="O220" s="33">
        <v>58.128716418000003</v>
      </c>
      <c r="P220" s="17" t="s">
        <v>14</v>
      </c>
      <c r="Q220" s="40" t="s">
        <v>722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470</v>
      </c>
      <c r="D221" s="16" t="s">
        <v>471</v>
      </c>
      <c r="E221" s="16">
        <v>10</v>
      </c>
      <c r="F221" s="15">
        <v>183.79</v>
      </c>
      <c r="G221" s="15">
        <v>167.86</v>
      </c>
      <c r="H221" s="15">
        <v>151.94</v>
      </c>
      <c r="I221" s="14"/>
      <c r="J221" s="15">
        <v>187.12</v>
      </c>
      <c r="K221" s="15">
        <v>218.96</v>
      </c>
      <c r="L221" s="15">
        <v>270.48</v>
      </c>
      <c r="M221" s="15"/>
      <c r="N221" s="15">
        <v>64.243858290999995</v>
      </c>
      <c r="O221" s="15">
        <v>4.5882498076000005</v>
      </c>
      <c r="P221" s="16" t="s">
        <v>17</v>
      </c>
      <c r="Q221" s="39" t="s">
        <v>723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325</v>
      </c>
      <c r="D222" s="17" t="s">
        <v>326</v>
      </c>
      <c r="E222" s="17">
        <v>0</v>
      </c>
      <c r="F222" s="14">
        <v>21.7</v>
      </c>
      <c r="G222" s="14">
        <v>19.57</v>
      </c>
      <c r="H222" s="14">
        <v>17.45</v>
      </c>
      <c r="I222" s="14"/>
      <c r="J222" s="14">
        <v>22.16</v>
      </c>
      <c r="K222" s="14">
        <v>26.4</v>
      </c>
      <c r="L222" s="14">
        <v>33.26</v>
      </c>
      <c r="M222" s="14"/>
      <c r="N222" s="14">
        <v>35.530753330000003</v>
      </c>
      <c r="O222" s="33">
        <v>118.16293460999999</v>
      </c>
      <c r="P222" s="17" t="s">
        <v>14</v>
      </c>
      <c r="Q222" s="40" t="s">
        <v>724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327</v>
      </c>
      <c r="D223" s="16" t="s">
        <v>328</v>
      </c>
      <c r="E223" s="16">
        <v>7</v>
      </c>
      <c r="F223" s="15">
        <v>29.23</v>
      </c>
      <c r="G223" s="15">
        <v>25.62</v>
      </c>
      <c r="H223" s="15">
        <v>22.01</v>
      </c>
      <c r="I223" s="14"/>
      <c r="J223" s="15">
        <v>39.51</v>
      </c>
      <c r="K223" s="15">
        <v>46.72</v>
      </c>
      <c r="L223" s="15">
        <v>58.39</v>
      </c>
      <c r="M223" s="15"/>
      <c r="N223" s="15">
        <v>35.885685539000001</v>
      </c>
      <c r="O223" s="15">
        <v>392.37909324999998</v>
      </c>
      <c r="P223" s="16" t="s">
        <v>17</v>
      </c>
      <c r="Q223" s="39" t="s">
        <v>725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329</v>
      </c>
      <c r="D224" s="17" t="s">
        <v>330</v>
      </c>
      <c r="E224" s="17">
        <v>4</v>
      </c>
      <c r="F224" s="14">
        <v>15.13</v>
      </c>
      <c r="G224" s="14">
        <v>13.97</v>
      </c>
      <c r="H224" s="14">
        <v>12.82</v>
      </c>
      <c r="I224" s="14"/>
      <c r="J224" s="14">
        <v>17.829999999999998</v>
      </c>
      <c r="K224" s="14">
        <v>20.13</v>
      </c>
      <c r="L224" s="14">
        <v>23.86</v>
      </c>
      <c r="M224" s="14"/>
      <c r="N224" s="14">
        <v>53.858401438000001</v>
      </c>
      <c r="O224" s="33">
        <v>11.581761381</v>
      </c>
      <c r="P224" s="17" t="s">
        <v>17</v>
      </c>
      <c r="Q224" s="40" t="s">
        <v>726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727</v>
      </c>
      <c r="D225" s="16" t="s">
        <v>728</v>
      </c>
      <c r="E225" s="16">
        <v>3</v>
      </c>
      <c r="F225" s="15">
        <v>3.91</v>
      </c>
      <c r="G225" s="15">
        <v>2.73</v>
      </c>
      <c r="H225" s="15">
        <v>1.56</v>
      </c>
      <c r="I225" s="14"/>
      <c r="J225" s="15">
        <v>4.1100000000000003</v>
      </c>
      <c r="K225" s="15">
        <v>6.45</v>
      </c>
      <c r="L225" s="15">
        <v>10.24</v>
      </c>
      <c r="M225" s="15"/>
      <c r="N225" s="15">
        <v>39.848445427000001</v>
      </c>
      <c r="O225" s="15">
        <v>1.4628931428999998</v>
      </c>
      <c r="P225" s="16" t="s">
        <v>14</v>
      </c>
      <c r="Q225" s="39" t="s">
        <v>729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331</v>
      </c>
      <c r="D226" s="17" t="s">
        <v>332</v>
      </c>
      <c r="E226" s="17">
        <v>7</v>
      </c>
      <c r="F226" s="14">
        <v>13.35</v>
      </c>
      <c r="G226" s="14">
        <v>11.66</v>
      </c>
      <c r="H226" s="14">
        <v>9.98</v>
      </c>
      <c r="I226" s="14"/>
      <c r="J226" s="14">
        <v>16.03</v>
      </c>
      <c r="K226" s="14">
        <v>19.39</v>
      </c>
      <c r="L226" s="14">
        <v>24.83</v>
      </c>
      <c r="M226" s="14"/>
      <c r="N226" s="14">
        <v>52.422437447999997</v>
      </c>
      <c r="O226" s="33">
        <v>10.918309571</v>
      </c>
      <c r="P226" s="17" t="s">
        <v>17</v>
      </c>
      <c r="Q226" s="40" t="s">
        <v>730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333</v>
      </c>
      <c r="D227" s="16" t="s">
        <v>334</v>
      </c>
      <c r="E227" s="16">
        <v>0</v>
      </c>
      <c r="F227" s="15">
        <v>23.62</v>
      </c>
      <c r="G227" s="15">
        <v>21.39</v>
      </c>
      <c r="H227" s="15">
        <v>19.170000000000002</v>
      </c>
      <c r="I227" s="14"/>
      <c r="J227" s="15">
        <v>23.98</v>
      </c>
      <c r="K227" s="15">
        <v>28.42</v>
      </c>
      <c r="L227" s="15">
        <v>35.61</v>
      </c>
      <c r="M227" s="15"/>
      <c r="N227" s="15">
        <v>20.001132391999999</v>
      </c>
      <c r="O227" s="15">
        <v>182.26344166999999</v>
      </c>
      <c r="P227" s="16" t="s">
        <v>14</v>
      </c>
      <c r="Q227" s="39" t="s">
        <v>731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335</v>
      </c>
      <c r="D228" s="17" t="s">
        <v>336</v>
      </c>
      <c r="E228" s="17">
        <v>3</v>
      </c>
      <c r="F228" s="14">
        <v>5.9</v>
      </c>
      <c r="G228" s="14">
        <v>5.07</v>
      </c>
      <c r="H228" s="14">
        <v>4.25</v>
      </c>
      <c r="I228" s="14"/>
      <c r="J228" s="14">
        <v>6.08</v>
      </c>
      <c r="K228" s="14">
        <v>7.72</v>
      </c>
      <c r="L228" s="14">
        <v>10.38</v>
      </c>
      <c r="M228" s="14"/>
      <c r="N228" s="14">
        <v>27.448034099000001</v>
      </c>
      <c r="O228" s="33">
        <v>3.6386763332999998</v>
      </c>
      <c r="P228" s="17" t="s">
        <v>14</v>
      </c>
      <c r="Q228" s="40" t="s">
        <v>732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337</v>
      </c>
      <c r="D229" s="16" t="s">
        <v>338</v>
      </c>
      <c r="E229" s="16">
        <v>0</v>
      </c>
      <c r="F229" s="15">
        <v>59.68</v>
      </c>
      <c r="G229" s="15">
        <v>54.98</v>
      </c>
      <c r="H229" s="15">
        <v>50.29</v>
      </c>
      <c r="I229" s="14"/>
      <c r="J229" s="15">
        <v>60.87</v>
      </c>
      <c r="K229" s="15">
        <v>70.25</v>
      </c>
      <c r="L229" s="15">
        <v>85.43</v>
      </c>
      <c r="M229" s="15"/>
      <c r="N229" s="15">
        <v>45.47764815</v>
      </c>
      <c r="O229" s="15">
        <v>11.959755856999999</v>
      </c>
      <c r="P229" s="16" t="s">
        <v>14</v>
      </c>
      <c r="Q229" s="39" t="s">
        <v>733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339</v>
      </c>
      <c r="D230" s="17" t="s">
        <v>395</v>
      </c>
      <c r="E230" s="17">
        <v>4</v>
      </c>
      <c r="F230" s="14">
        <v>9.0500000000000007</v>
      </c>
      <c r="G230" s="14">
        <v>7.48</v>
      </c>
      <c r="H230" s="14">
        <v>5.92</v>
      </c>
      <c r="I230" s="14"/>
      <c r="J230" s="14">
        <v>9.25</v>
      </c>
      <c r="K230" s="14">
        <v>12.37</v>
      </c>
      <c r="L230" s="14">
        <v>17.420000000000002</v>
      </c>
      <c r="M230" s="14"/>
      <c r="N230" s="14">
        <v>39.777489476</v>
      </c>
      <c r="O230" s="33">
        <v>7.0551904761999999</v>
      </c>
      <c r="P230" s="17" t="s">
        <v>14</v>
      </c>
      <c r="Q230" s="40" t="s">
        <v>734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339</v>
      </c>
      <c r="D231" s="16" t="s">
        <v>340</v>
      </c>
      <c r="E231" s="16">
        <v>4</v>
      </c>
      <c r="F231" s="15">
        <v>10.050000000000001</v>
      </c>
      <c r="G231" s="15">
        <v>8.1199999999999992</v>
      </c>
      <c r="H231" s="15">
        <v>6.19</v>
      </c>
      <c r="I231" s="14"/>
      <c r="J231" s="15">
        <v>10.26</v>
      </c>
      <c r="K231" s="15">
        <v>14.11</v>
      </c>
      <c r="L231" s="15">
        <v>20.350000000000001</v>
      </c>
      <c r="M231" s="15"/>
      <c r="N231" s="15">
        <v>39.622515571999998</v>
      </c>
      <c r="O231" s="15">
        <v>174.15378705000001</v>
      </c>
      <c r="P231" s="16" t="s">
        <v>14</v>
      </c>
      <c r="Q231" s="39" t="s">
        <v>735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341</v>
      </c>
      <c r="D232" s="17" t="s">
        <v>342</v>
      </c>
      <c r="E232" s="17">
        <v>9</v>
      </c>
      <c r="F232" s="14">
        <v>80.650000000000006</v>
      </c>
      <c r="G232" s="14">
        <v>75.22</v>
      </c>
      <c r="H232" s="14">
        <v>69.790000000000006</v>
      </c>
      <c r="I232" s="14"/>
      <c r="J232" s="14">
        <v>91.62</v>
      </c>
      <c r="K232" s="14">
        <v>102.47</v>
      </c>
      <c r="L232" s="14">
        <v>120.03</v>
      </c>
      <c r="M232" s="14"/>
      <c r="N232" s="14">
        <v>52.100176138999998</v>
      </c>
      <c r="O232" s="33">
        <v>1303.7255435</v>
      </c>
      <c r="P232" s="17" t="s">
        <v>17</v>
      </c>
      <c r="Q232" s="40" t="s">
        <v>736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343</v>
      </c>
      <c r="D233" s="16" t="s">
        <v>344</v>
      </c>
      <c r="E233" s="16">
        <v>0</v>
      </c>
      <c r="F233" s="15">
        <v>17.07</v>
      </c>
      <c r="G233" s="15">
        <v>15.04</v>
      </c>
      <c r="H233" s="15">
        <v>13.01</v>
      </c>
      <c r="I233" s="14"/>
      <c r="J233" s="15">
        <v>17.41</v>
      </c>
      <c r="K233" s="15">
        <v>21.46</v>
      </c>
      <c r="L233" s="15">
        <v>28.02</v>
      </c>
      <c r="M233" s="15"/>
      <c r="N233" s="15">
        <v>44.925127553999999</v>
      </c>
      <c r="O233" s="15">
        <v>7.7093072381000001</v>
      </c>
      <c r="P233" s="16" t="s">
        <v>14</v>
      </c>
      <c r="Q233" s="39" t="s">
        <v>737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345</v>
      </c>
      <c r="D234" s="17" t="s">
        <v>346</v>
      </c>
      <c r="E234" s="17">
        <v>0</v>
      </c>
      <c r="F234" s="14">
        <v>2.86</v>
      </c>
      <c r="G234" s="14">
        <v>2.19</v>
      </c>
      <c r="H234" s="14">
        <v>1.52</v>
      </c>
      <c r="I234" s="14"/>
      <c r="J234" s="14">
        <v>2.94</v>
      </c>
      <c r="K234" s="14">
        <v>4.2699999999999996</v>
      </c>
      <c r="L234" s="14">
        <v>6.43</v>
      </c>
      <c r="M234" s="14"/>
      <c r="N234" s="14">
        <v>35.391427313999998</v>
      </c>
      <c r="O234" s="33">
        <v>37.335801904999997</v>
      </c>
      <c r="P234" s="17" t="s">
        <v>14</v>
      </c>
      <c r="Q234" s="40" t="s">
        <v>738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347</v>
      </c>
      <c r="D235" s="16" t="s">
        <v>348</v>
      </c>
      <c r="E235" s="16">
        <v>3</v>
      </c>
      <c r="F235" s="15">
        <v>27.58</v>
      </c>
      <c r="G235" s="15">
        <v>25.53</v>
      </c>
      <c r="H235" s="15">
        <v>23.48</v>
      </c>
      <c r="I235" s="14"/>
      <c r="J235" s="15">
        <v>28.15</v>
      </c>
      <c r="K235" s="15">
        <v>32.24</v>
      </c>
      <c r="L235" s="15">
        <v>38.86</v>
      </c>
      <c r="M235" s="15"/>
      <c r="N235" s="15">
        <v>22.833776866000001</v>
      </c>
      <c r="O235" s="15">
        <v>261.57679086000002</v>
      </c>
      <c r="P235" s="16" t="s">
        <v>14</v>
      </c>
      <c r="Q235" s="39" t="s">
        <v>739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349</v>
      </c>
      <c r="D236" s="17" t="s">
        <v>350</v>
      </c>
      <c r="E236" s="17">
        <v>7</v>
      </c>
      <c r="F236" s="14">
        <v>13.32</v>
      </c>
      <c r="G236" s="14">
        <v>12.15</v>
      </c>
      <c r="H236" s="14">
        <v>10.98</v>
      </c>
      <c r="I236" s="14"/>
      <c r="J236" s="14">
        <v>15.78</v>
      </c>
      <c r="K236" s="14">
        <v>18.11</v>
      </c>
      <c r="L236" s="14">
        <v>21.89</v>
      </c>
      <c r="M236" s="14"/>
      <c r="N236" s="14">
        <v>54.785507881000001</v>
      </c>
      <c r="O236" s="33">
        <v>9.7062712856999998</v>
      </c>
      <c r="P236" s="17" t="s">
        <v>17</v>
      </c>
      <c r="Q236" s="40" t="s">
        <v>740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351</v>
      </c>
      <c r="D237" s="16" t="s">
        <v>352</v>
      </c>
      <c r="E237" s="16">
        <v>0</v>
      </c>
      <c r="F237" s="15">
        <v>21</v>
      </c>
      <c r="G237" s="15">
        <v>17.100000000000001</v>
      </c>
      <c r="H237" s="15">
        <v>13.2</v>
      </c>
      <c r="I237" s="14"/>
      <c r="J237" s="15">
        <v>21.38</v>
      </c>
      <c r="K237" s="15">
        <v>29.17</v>
      </c>
      <c r="L237" s="15">
        <v>41.79</v>
      </c>
      <c r="M237" s="15"/>
      <c r="N237" s="15">
        <v>39.194746477999999</v>
      </c>
      <c r="O237" s="15">
        <v>63.894343714000001</v>
      </c>
      <c r="P237" s="16" t="s">
        <v>14</v>
      </c>
      <c r="Q237" s="39" t="s">
        <v>741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353</v>
      </c>
      <c r="D238" s="17" t="s">
        <v>354</v>
      </c>
      <c r="E238" s="17">
        <v>0</v>
      </c>
      <c r="F238" s="14">
        <v>14.61</v>
      </c>
      <c r="G238" s="14">
        <v>12.93</v>
      </c>
      <c r="H238" s="14">
        <v>11.25</v>
      </c>
      <c r="I238" s="14"/>
      <c r="J238" s="14">
        <v>14.81</v>
      </c>
      <c r="K238" s="14">
        <v>18.16</v>
      </c>
      <c r="L238" s="14">
        <v>23.59</v>
      </c>
      <c r="M238" s="14"/>
      <c r="N238" s="14">
        <v>43.814297942000003</v>
      </c>
      <c r="O238" s="33">
        <v>15.569562142000001</v>
      </c>
      <c r="P238" s="17" t="s">
        <v>14</v>
      </c>
      <c r="Q238" s="40"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355</v>
      </c>
      <c r="D239" s="16" t="s">
        <v>356</v>
      </c>
      <c r="E239" s="16">
        <v>2</v>
      </c>
      <c r="F239" s="15">
        <v>42.18</v>
      </c>
      <c r="G239" s="15">
        <v>38.119999999999997</v>
      </c>
      <c r="H239" s="15">
        <v>34.07</v>
      </c>
      <c r="I239" s="14"/>
      <c r="J239" s="15">
        <v>42.9</v>
      </c>
      <c r="K239" s="15">
        <v>51</v>
      </c>
      <c r="L239" s="15">
        <v>64.13</v>
      </c>
      <c r="M239" s="15"/>
      <c r="N239" s="15">
        <v>47.049126960000002</v>
      </c>
      <c r="O239" s="15">
        <v>324.61157137999999</v>
      </c>
      <c r="P239" s="16" t="s">
        <v>14</v>
      </c>
      <c r="Q239" s="39"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490</v>
      </c>
      <c r="D240" s="17" t="s">
        <v>491</v>
      </c>
      <c r="E240" s="17">
        <v>8</v>
      </c>
      <c r="F240" s="14">
        <v>2827.29</v>
      </c>
      <c r="G240" s="14">
        <v>2184.5700000000002</v>
      </c>
      <c r="H240" s="14">
        <v>1541.86</v>
      </c>
      <c r="I240" s="14"/>
      <c r="J240" s="14">
        <v>3317.27</v>
      </c>
      <c r="K240" s="14">
        <v>4602.6899999999996</v>
      </c>
      <c r="L240" s="14">
        <v>6682.68</v>
      </c>
      <c r="M240" s="14"/>
      <c r="N240" s="14">
        <v>70.498677341000004</v>
      </c>
      <c r="O240" s="33">
        <v>3.3402963455000001</v>
      </c>
      <c r="P240" s="17" t="s">
        <v>17</v>
      </c>
      <c r="Q240" s="40" t="s">
        <v>744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357</v>
      </c>
      <c r="D241" s="16" t="s">
        <v>358</v>
      </c>
      <c r="E241" s="16">
        <v>0</v>
      </c>
      <c r="F241" s="15">
        <v>7.51</v>
      </c>
      <c r="G241" s="15">
        <v>6.85</v>
      </c>
      <c r="H241" s="15">
        <v>6.19</v>
      </c>
      <c r="I241" s="14"/>
      <c r="J241" s="15">
        <v>7.64</v>
      </c>
      <c r="K241" s="15">
        <v>8.9499999999999993</v>
      </c>
      <c r="L241" s="15">
        <v>11.07</v>
      </c>
      <c r="M241" s="15"/>
      <c r="N241" s="15">
        <v>38.868142525000003</v>
      </c>
      <c r="O241" s="15">
        <v>2.9586081905000001</v>
      </c>
      <c r="P241" s="16" t="s">
        <v>14</v>
      </c>
      <c r="Q241" s="39" t="s">
        <v>745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359</v>
      </c>
      <c r="D242" s="17" t="s">
        <v>360</v>
      </c>
      <c r="E242" s="17">
        <v>7</v>
      </c>
      <c r="F242" s="14" t="s">
        <v>32</v>
      </c>
      <c r="G242" s="14" t="s">
        <v>32</v>
      </c>
      <c r="H242" s="14" t="s">
        <v>32</v>
      </c>
      <c r="I242" s="14"/>
      <c r="J242" s="14" t="s">
        <v>32</v>
      </c>
      <c r="K242" s="14" t="s">
        <v>32</v>
      </c>
      <c r="L242" s="14" t="s">
        <v>32</v>
      </c>
      <c r="M242" s="14"/>
      <c r="N242" s="14" t="s">
        <v>32</v>
      </c>
      <c r="O242" s="33" t="s">
        <v>32</v>
      </c>
      <c r="P242" s="17" t="s">
        <v>32</v>
      </c>
      <c r="Q242" s="40" t="s">
        <v>33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361</v>
      </c>
      <c r="D243" s="16" t="s">
        <v>362</v>
      </c>
      <c r="E243" s="16">
        <v>0</v>
      </c>
      <c r="F243" s="15">
        <v>8.68</v>
      </c>
      <c r="G243" s="15">
        <v>6.88</v>
      </c>
      <c r="H243" s="15">
        <v>5.08</v>
      </c>
      <c r="I243" s="14"/>
      <c r="J243" s="15">
        <v>8.85</v>
      </c>
      <c r="K243" s="15">
        <v>12.44</v>
      </c>
      <c r="L243" s="15">
        <v>18.25</v>
      </c>
      <c r="M243" s="15"/>
      <c r="N243" s="15">
        <v>30.322880657999999</v>
      </c>
      <c r="O243" s="15">
        <v>33.594117333</v>
      </c>
      <c r="P243" s="16" t="s">
        <v>14</v>
      </c>
      <c r="Q243" s="39" t="s">
        <v>746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502</v>
      </c>
      <c r="D244" s="17" t="s">
        <v>503</v>
      </c>
      <c r="E244" s="17">
        <v>3</v>
      </c>
      <c r="F244" s="14">
        <v>107.33</v>
      </c>
      <c r="G244" s="14">
        <v>97.46</v>
      </c>
      <c r="H244" s="14">
        <v>87.59</v>
      </c>
      <c r="I244" s="14"/>
      <c r="J244" s="14">
        <v>109</v>
      </c>
      <c r="K244" s="14">
        <v>128.72999999999999</v>
      </c>
      <c r="L244" s="14">
        <v>160.66</v>
      </c>
      <c r="M244" s="14"/>
      <c r="N244" s="14">
        <v>46.253041314000001</v>
      </c>
      <c r="O244" s="33">
        <v>1.7330264548000001</v>
      </c>
      <c r="P244" s="17" t="s">
        <v>14</v>
      </c>
      <c r="Q244" s="40" t="s">
        <v>747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408</v>
      </c>
      <c r="D245" s="16" t="s">
        <v>409</v>
      </c>
      <c r="E245" s="16">
        <v>3</v>
      </c>
      <c r="F245" s="15">
        <v>173.58</v>
      </c>
      <c r="G245" s="15">
        <v>163.82</v>
      </c>
      <c r="H245" s="15">
        <v>154.06</v>
      </c>
      <c r="I245" s="14"/>
      <c r="J245" s="15">
        <v>174.02</v>
      </c>
      <c r="K245" s="15">
        <v>193.53</v>
      </c>
      <c r="L245" s="15">
        <v>225.1</v>
      </c>
      <c r="M245" s="15"/>
      <c r="N245" s="15">
        <v>36.354505332000002</v>
      </c>
      <c r="O245" s="15">
        <v>11.229332119999999</v>
      </c>
      <c r="P245" s="16" t="s">
        <v>14</v>
      </c>
      <c r="Q245" s="39" t="s">
        <v>748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363</v>
      </c>
      <c r="D246" s="17" t="s">
        <v>364</v>
      </c>
      <c r="E246" s="17">
        <v>8</v>
      </c>
      <c r="F246" s="14">
        <v>38.65</v>
      </c>
      <c r="G246" s="14">
        <v>35.450000000000003</v>
      </c>
      <c r="H246" s="14">
        <v>32.25</v>
      </c>
      <c r="I246" s="14"/>
      <c r="J246" s="14">
        <v>47.77</v>
      </c>
      <c r="K246" s="14">
        <v>54.16</v>
      </c>
      <c r="L246" s="14">
        <v>64.489999999999995</v>
      </c>
      <c r="M246" s="14"/>
      <c r="N246" s="14">
        <v>44.952465787000001</v>
      </c>
      <c r="O246" s="33">
        <v>4.9853598240000006</v>
      </c>
      <c r="P246" s="17" t="s">
        <v>17</v>
      </c>
      <c r="Q246" s="40" t="s">
        <v>749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472</v>
      </c>
      <c r="D247" s="16" t="s">
        <v>473</v>
      </c>
      <c r="E247" s="16">
        <v>8</v>
      </c>
      <c r="F247" s="15">
        <v>97.35</v>
      </c>
      <c r="G247" s="15">
        <v>92.45</v>
      </c>
      <c r="H247" s="15">
        <v>87.55</v>
      </c>
      <c r="I247" s="14"/>
      <c r="J247" s="15">
        <v>99.36</v>
      </c>
      <c r="K247" s="15">
        <v>109.15</v>
      </c>
      <c r="L247" s="15">
        <v>125</v>
      </c>
      <c r="M247" s="15"/>
      <c r="N247" s="15">
        <v>62.828650519999997</v>
      </c>
      <c r="O247" s="15">
        <v>1.7331982669999999</v>
      </c>
      <c r="P247" s="16" t="s">
        <v>17</v>
      </c>
      <c r="Q247" s="39" t="s">
        <v>750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504</v>
      </c>
      <c r="D248" s="17" t="s">
        <v>505</v>
      </c>
      <c r="E248" s="17">
        <v>9</v>
      </c>
      <c r="F248" s="14">
        <v>44.13</v>
      </c>
      <c r="G248" s="14">
        <v>36.36</v>
      </c>
      <c r="H248" s="14">
        <v>28.6</v>
      </c>
      <c r="I248" s="14"/>
      <c r="J248" s="14">
        <v>63.22</v>
      </c>
      <c r="K248" s="14">
        <v>78.739999999999995</v>
      </c>
      <c r="L248" s="14">
        <v>103.86</v>
      </c>
      <c r="M248" s="14"/>
      <c r="N248" s="14">
        <v>57.218378242999997</v>
      </c>
      <c r="O248" s="33">
        <v>1.5801198675999999</v>
      </c>
      <c r="P248" s="17" t="s">
        <v>17</v>
      </c>
      <c r="Q248" s="40" t="s">
        <v>751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421</v>
      </c>
      <c r="D249" s="16" t="s">
        <v>365</v>
      </c>
      <c r="E249" s="16">
        <v>0</v>
      </c>
      <c r="F249" s="15">
        <v>75.099999999999994</v>
      </c>
      <c r="G249" s="15">
        <v>67.900000000000006</v>
      </c>
      <c r="H249" s="15">
        <v>60.7</v>
      </c>
      <c r="I249" s="14"/>
      <c r="J249" s="15">
        <v>75.92</v>
      </c>
      <c r="K249" s="15">
        <v>90.31</v>
      </c>
      <c r="L249" s="15">
        <v>113.61</v>
      </c>
      <c r="M249" s="15"/>
      <c r="N249" s="15">
        <v>43.004778256000002</v>
      </c>
      <c r="O249" s="15">
        <v>11.261670251</v>
      </c>
      <c r="P249" s="16" t="s">
        <v>14</v>
      </c>
      <c r="Q249" s="39" t="s">
        <v>752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422</v>
      </c>
      <c r="D250" s="17" t="s">
        <v>366</v>
      </c>
      <c r="E250" s="17">
        <v>0</v>
      </c>
      <c r="F250" s="14">
        <v>26.05</v>
      </c>
      <c r="G250" s="14">
        <v>22.18</v>
      </c>
      <c r="H250" s="14">
        <v>18.309999999999999</v>
      </c>
      <c r="I250" s="14"/>
      <c r="J250" s="14">
        <v>26.56</v>
      </c>
      <c r="K250" s="14">
        <v>34.29</v>
      </c>
      <c r="L250" s="14">
        <v>46.8</v>
      </c>
      <c r="M250" s="14"/>
      <c r="N250" s="14">
        <v>45.603300423999997</v>
      </c>
      <c r="O250" s="33">
        <v>5.8804066376000002</v>
      </c>
      <c r="P250" s="17" t="s">
        <v>14</v>
      </c>
      <c r="Q250" s="40" t="s">
        <v>753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423</v>
      </c>
      <c r="D251" s="16" t="s">
        <v>424</v>
      </c>
      <c r="E251" s="16">
        <v>0</v>
      </c>
      <c r="F251" s="15">
        <v>43.04</v>
      </c>
      <c r="G251" s="15">
        <v>38.71</v>
      </c>
      <c r="H251" s="15">
        <v>34.39</v>
      </c>
      <c r="I251" s="14"/>
      <c r="J251" s="15">
        <v>43.64</v>
      </c>
      <c r="K251" s="15">
        <v>52.28</v>
      </c>
      <c r="L251" s="15">
        <v>66.27</v>
      </c>
      <c r="M251" s="15"/>
      <c r="N251" s="15">
        <v>43.739845072999998</v>
      </c>
      <c r="O251" s="15">
        <v>17.954947706999999</v>
      </c>
      <c r="P251" s="16" t="s">
        <v>14</v>
      </c>
      <c r="Q251" s="39" t="s">
        <v>754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400</v>
      </c>
      <c r="D252" s="17" t="s">
        <v>401</v>
      </c>
      <c r="E252" s="17">
        <v>7</v>
      </c>
      <c r="F252" s="14">
        <v>38.659999999999997</v>
      </c>
      <c r="G252" s="14">
        <v>33.32</v>
      </c>
      <c r="H252" s="14">
        <v>27.99</v>
      </c>
      <c r="I252" s="14"/>
      <c r="J252" s="14">
        <v>40.58</v>
      </c>
      <c r="K252" s="14">
        <v>51.24</v>
      </c>
      <c r="L252" s="14">
        <v>68.489999999999995</v>
      </c>
      <c r="M252" s="14"/>
      <c r="N252" s="14">
        <v>56.014464662000002</v>
      </c>
      <c r="O252" s="33">
        <v>6.3093165648000005</v>
      </c>
      <c r="P252" s="17" t="s">
        <v>17</v>
      </c>
      <c r="Q252" s="40" t="s">
        <v>755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367</v>
      </c>
      <c r="D253" s="16" t="s">
        <v>368</v>
      </c>
      <c r="E253" s="16">
        <v>7</v>
      </c>
      <c r="F253" s="15">
        <v>145</v>
      </c>
      <c r="G253" s="15">
        <v>139.1</v>
      </c>
      <c r="H253" s="15">
        <v>133.19999999999999</v>
      </c>
      <c r="I253" s="14"/>
      <c r="J253" s="15">
        <v>146.15</v>
      </c>
      <c r="K253" s="15">
        <v>157.94</v>
      </c>
      <c r="L253" s="15">
        <v>177.03</v>
      </c>
      <c r="M253" s="15"/>
      <c r="N253" s="15">
        <v>63.128542699999997</v>
      </c>
      <c r="O253" s="15">
        <v>5.1751161714</v>
      </c>
      <c r="P253" s="16" t="s">
        <v>17</v>
      </c>
      <c r="Q253" s="39" t="s">
        <v>756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448</v>
      </c>
      <c r="D254" s="17" t="s">
        <v>449</v>
      </c>
      <c r="E254" s="17">
        <v>0</v>
      </c>
      <c r="F254" s="14">
        <v>62.9</v>
      </c>
      <c r="G254" s="14">
        <v>56.8</v>
      </c>
      <c r="H254" s="14">
        <v>50.7</v>
      </c>
      <c r="I254" s="14"/>
      <c r="J254" s="14">
        <v>63.81</v>
      </c>
      <c r="K254" s="14">
        <v>76</v>
      </c>
      <c r="L254" s="14">
        <v>95.73</v>
      </c>
      <c r="M254" s="14"/>
      <c r="N254" s="14">
        <v>41.578528966999997</v>
      </c>
      <c r="O254" s="33">
        <v>2.6709745332999999</v>
      </c>
      <c r="P254" s="17" t="s">
        <v>14</v>
      </c>
      <c r="Q254" s="40"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425</v>
      </c>
      <c r="D255" s="16" t="s">
        <v>369</v>
      </c>
      <c r="E255" s="16">
        <v>3</v>
      </c>
      <c r="F255" s="15">
        <v>166.01</v>
      </c>
      <c r="G255" s="15">
        <v>156.51</v>
      </c>
      <c r="H255" s="15">
        <v>147.02000000000001</v>
      </c>
      <c r="I255" s="14"/>
      <c r="J255" s="15">
        <v>167.14</v>
      </c>
      <c r="K255" s="15">
        <v>186.12</v>
      </c>
      <c r="L255" s="15">
        <v>216.84</v>
      </c>
      <c r="M255" s="15"/>
      <c r="N255" s="15">
        <v>35.460980216999999</v>
      </c>
      <c r="O255" s="15">
        <v>527.28094098999998</v>
      </c>
      <c r="P255" s="16" t="s">
        <v>14</v>
      </c>
      <c r="Q255" s="39" t="s">
        <v>758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492</v>
      </c>
      <c r="D256" s="17" t="s">
        <v>493</v>
      </c>
      <c r="E256" s="17">
        <v>3</v>
      </c>
      <c r="F256" s="14">
        <v>101.1</v>
      </c>
      <c r="G256" s="14">
        <v>89.8</v>
      </c>
      <c r="H256" s="14">
        <v>78.510000000000005</v>
      </c>
      <c r="I256" s="14"/>
      <c r="J256" s="14">
        <v>103.9</v>
      </c>
      <c r="K256" s="14">
        <v>126.48</v>
      </c>
      <c r="L256" s="14">
        <v>163.03</v>
      </c>
      <c r="M256" s="14"/>
      <c r="N256" s="14">
        <v>47.122613651999998</v>
      </c>
      <c r="O256" s="33">
        <v>28.430410122000001</v>
      </c>
      <c r="P256" s="17" t="s">
        <v>14</v>
      </c>
      <c r="Q256" s="40"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506</v>
      </c>
      <c r="D257" s="16" t="s">
        <v>507</v>
      </c>
      <c r="E257" s="16">
        <v>7</v>
      </c>
      <c r="F257" s="15">
        <v>130.25</v>
      </c>
      <c r="G257" s="15">
        <v>110.19</v>
      </c>
      <c r="H257" s="15">
        <v>90.14</v>
      </c>
      <c r="I257" s="14"/>
      <c r="J257" s="15">
        <v>139.88999999999999</v>
      </c>
      <c r="K257" s="15">
        <v>179.99</v>
      </c>
      <c r="L257" s="15">
        <v>244.88</v>
      </c>
      <c r="M257" s="15"/>
      <c r="N257" s="15">
        <v>61.341816039999998</v>
      </c>
      <c r="O257" s="15">
        <v>4.7552900310000004</v>
      </c>
      <c r="P257" s="16" t="s">
        <v>17</v>
      </c>
      <c r="Q257" s="39"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426</v>
      </c>
      <c r="D258" s="17" t="s">
        <v>370</v>
      </c>
      <c r="E258" s="17">
        <v>7</v>
      </c>
      <c r="F258" s="14">
        <v>430.8</v>
      </c>
      <c r="G258" s="14">
        <v>411.65</v>
      </c>
      <c r="H258" s="14">
        <v>392.5</v>
      </c>
      <c r="I258" s="14"/>
      <c r="J258" s="14">
        <v>436.21</v>
      </c>
      <c r="K258" s="14">
        <v>474.5</v>
      </c>
      <c r="L258" s="14">
        <v>536.46</v>
      </c>
      <c r="M258" s="14"/>
      <c r="N258" s="14">
        <v>61.270298492000002</v>
      </c>
      <c r="O258" s="33">
        <v>46.808684798000002</v>
      </c>
      <c r="P258" s="17" t="s">
        <v>17</v>
      </c>
      <c r="Q258" s="40"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427</v>
      </c>
      <c r="D259" s="16" t="s">
        <v>371</v>
      </c>
      <c r="E259" s="16">
        <v>5</v>
      </c>
      <c r="F259" s="15">
        <v>106.6</v>
      </c>
      <c r="G259" s="15">
        <v>90.85</v>
      </c>
      <c r="H259" s="15">
        <v>75.11</v>
      </c>
      <c r="I259" s="14"/>
      <c r="J259" s="15">
        <v>108.34</v>
      </c>
      <c r="K259" s="15">
        <v>139.82</v>
      </c>
      <c r="L259" s="15">
        <v>190.76</v>
      </c>
      <c r="M259" s="15"/>
      <c r="N259" s="15">
        <v>46.369511275999997</v>
      </c>
      <c r="O259" s="15">
        <v>6.7240065975999999</v>
      </c>
      <c r="P259" s="16" t="s">
        <v>14</v>
      </c>
      <c r="Q259" s="39" t="s">
        <v>762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428</v>
      </c>
      <c r="D260" s="17" t="s">
        <v>372</v>
      </c>
      <c r="E260" s="17">
        <v>0</v>
      </c>
      <c r="F260" s="14">
        <v>106.12</v>
      </c>
      <c r="G260" s="14">
        <v>98.44</v>
      </c>
      <c r="H260" s="14">
        <v>90.76</v>
      </c>
      <c r="I260" s="14"/>
      <c r="J260" s="14">
        <v>107.05</v>
      </c>
      <c r="K260" s="14">
        <v>122.4</v>
      </c>
      <c r="L260" s="14">
        <v>147.24</v>
      </c>
      <c r="M260" s="14"/>
      <c r="N260" s="14">
        <v>33.471158707000001</v>
      </c>
      <c r="O260" s="33">
        <v>265.64653743999997</v>
      </c>
      <c r="P260" s="17" t="s">
        <v>14</v>
      </c>
      <c r="Q260" s="40" t="s">
        <v>763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764</v>
      </c>
      <c r="D261" s="16" t="s">
        <v>765</v>
      </c>
      <c r="E261" s="16">
        <v>8</v>
      </c>
      <c r="F261" s="15">
        <v>60.44</v>
      </c>
      <c r="G261" s="15">
        <v>56.95</v>
      </c>
      <c r="H261" s="15">
        <v>53.46</v>
      </c>
      <c r="I261" s="14"/>
      <c r="J261" s="15">
        <v>70.47</v>
      </c>
      <c r="K261" s="15">
        <v>77.44</v>
      </c>
      <c r="L261" s="15">
        <v>88.73</v>
      </c>
      <c r="M261" s="15"/>
      <c r="N261" s="15">
        <v>44.723763405</v>
      </c>
      <c r="O261" s="15">
        <v>1.213883072</v>
      </c>
      <c r="P261" s="16" t="s">
        <v>17</v>
      </c>
      <c r="Q261" s="39"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373</v>
      </c>
      <c r="D262" s="17" t="s">
        <v>374</v>
      </c>
      <c r="E262" s="17">
        <v>3</v>
      </c>
      <c r="F262" s="14">
        <v>174.32</v>
      </c>
      <c r="G262" s="14">
        <v>164.36</v>
      </c>
      <c r="H262" s="14">
        <v>154.4</v>
      </c>
      <c r="I262" s="14"/>
      <c r="J262" s="14">
        <v>175.46</v>
      </c>
      <c r="K262" s="14">
        <v>195.37</v>
      </c>
      <c r="L262" s="14">
        <v>227.59</v>
      </c>
      <c r="M262" s="14"/>
      <c r="N262" s="14">
        <v>36.665020558999998</v>
      </c>
      <c r="O262" s="33">
        <v>74.256464104000003</v>
      </c>
      <c r="P262" s="17" t="s">
        <v>14</v>
      </c>
      <c r="Q262" s="40"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375</v>
      </c>
      <c r="D263" s="16" t="s">
        <v>376</v>
      </c>
      <c r="E263" s="16">
        <v>3</v>
      </c>
      <c r="F263" s="15">
        <v>121.47</v>
      </c>
      <c r="G263" s="15">
        <v>114.5</v>
      </c>
      <c r="H263" s="15">
        <v>107.54</v>
      </c>
      <c r="I263" s="14"/>
      <c r="J263" s="15">
        <v>122.32</v>
      </c>
      <c r="K263" s="15">
        <v>136.24</v>
      </c>
      <c r="L263" s="15">
        <v>158.77000000000001</v>
      </c>
      <c r="M263" s="15"/>
      <c r="N263" s="15">
        <v>41.695275295999998</v>
      </c>
      <c r="O263" s="15">
        <v>19.953988223</v>
      </c>
      <c r="P263" s="16" t="s">
        <v>14</v>
      </c>
      <c r="Q263" s="39"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508</v>
      </c>
      <c r="D264" s="17" t="s">
        <v>509</v>
      </c>
      <c r="E264" s="17">
        <v>3</v>
      </c>
      <c r="F264" s="14">
        <v>167.74</v>
      </c>
      <c r="G264" s="14">
        <v>155.04</v>
      </c>
      <c r="H264" s="14">
        <v>142.35</v>
      </c>
      <c r="I264" s="14"/>
      <c r="J264" s="14">
        <v>169.52</v>
      </c>
      <c r="K264" s="14">
        <v>194.9</v>
      </c>
      <c r="L264" s="14">
        <v>235.97</v>
      </c>
      <c r="M264" s="14"/>
      <c r="N264" s="14">
        <v>44.439791235999998</v>
      </c>
      <c r="O264" s="33">
        <v>4.6636462647999997</v>
      </c>
      <c r="P264" s="17" t="s">
        <v>14</v>
      </c>
      <c r="Q264" s="40"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377</v>
      </c>
      <c r="D265" s="16" t="s">
        <v>378</v>
      </c>
      <c r="E265" s="16">
        <v>7</v>
      </c>
      <c r="F265" s="15">
        <v>72.069999999999993</v>
      </c>
      <c r="G265" s="15">
        <v>67.86</v>
      </c>
      <c r="H265" s="15">
        <v>63.66</v>
      </c>
      <c r="I265" s="14"/>
      <c r="J265" s="15">
        <v>73.16</v>
      </c>
      <c r="K265" s="15">
        <v>81.56</v>
      </c>
      <c r="L265" s="15">
        <v>95.16</v>
      </c>
      <c r="M265" s="15"/>
      <c r="N265" s="15">
        <v>62.966597229000001</v>
      </c>
      <c r="O265" s="15">
        <v>11.562299122000001</v>
      </c>
      <c r="P265" s="16" t="s">
        <v>17</v>
      </c>
      <c r="Q265" s="39" t="s">
        <v>770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379</v>
      </c>
      <c r="D266" s="17" t="s">
        <v>380</v>
      </c>
      <c r="E266" s="17">
        <v>7</v>
      </c>
      <c r="F266" s="14">
        <v>52.28</v>
      </c>
      <c r="G266" s="14">
        <v>49.95</v>
      </c>
      <c r="H266" s="14">
        <v>47.62</v>
      </c>
      <c r="I266" s="14"/>
      <c r="J266" s="14">
        <v>52.99</v>
      </c>
      <c r="K266" s="14">
        <v>57.64</v>
      </c>
      <c r="L266" s="14">
        <v>65.180000000000007</v>
      </c>
      <c r="M266" s="14"/>
      <c r="N266" s="14">
        <v>59.399163710000003</v>
      </c>
      <c r="O266" s="33">
        <v>6.5617728518999998</v>
      </c>
      <c r="P266" s="17" t="s">
        <v>17</v>
      </c>
      <c r="Q266" s="40" t="s">
        <v>771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381</v>
      </c>
      <c r="D267" s="16" t="s">
        <v>382</v>
      </c>
      <c r="E267" s="16">
        <v>4</v>
      </c>
      <c r="F267" s="15">
        <v>114.19</v>
      </c>
      <c r="G267" s="15">
        <v>104.12</v>
      </c>
      <c r="H267" s="15">
        <v>94.06</v>
      </c>
      <c r="I267" s="14"/>
      <c r="J267" s="15">
        <v>115.62</v>
      </c>
      <c r="K267" s="15">
        <v>135.74</v>
      </c>
      <c r="L267" s="15">
        <v>168.3</v>
      </c>
      <c r="M267" s="15"/>
      <c r="N267" s="15">
        <v>50.667456813999998</v>
      </c>
      <c r="O267" s="15">
        <v>12.631213941</v>
      </c>
      <c r="P267" s="16" t="s">
        <v>14</v>
      </c>
      <c r="Q267" s="39" t="s">
        <v>772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510</v>
      </c>
      <c r="D268" s="17" t="s">
        <v>511</v>
      </c>
      <c r="E268" s="17">
        <v>3</v>
      </c>
      <c r="F268" s="14">
        <v>139.26</v>
      </c>
      <c r="G268" s="14">
        <v>131.28</v>
      </c>
      <c r="H268" s="14">
        <v>123.3</v>
      </c>
      <c r="I268" s="14"/>
      <c r="J268" s="14">
        <v>140.05000000000001</v>
      </c>
      <c r="K268" s="14">
        <v>156</v>
      </c>
      <c r="L268" s="14">
        <v>181.82</v>
      </c>
      <c r="M268" s="14"/>
      <c r="N268" s="14">
        <v>36.458570743000003</v>
      </c>
      <c r="O268" s="33">
        <v>6.2726706443000007</v>
      </c>
      <c r="P268" s="17" t="s">
        <v>14</v>
      </c>
      <c r="Q268" s="40" t="s">
        <v>773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383</v>
      </c>
      <c r="D269" s="16" t="s">
        <v>384</v>
      </c>
      <c r="E269" s="16">
        <v>0</v>
      </c>
      <c r="F269" s="15">
        <v>20.260000000000002</v>
      </c>
      <c r="G269" s="15">
        <v>18.36</v>
      </c>
      <c r="H269" s="15">
        <v>16.47</v>
      </c>
      <c r="I269" s="14"/>
      <c r="J269" s="15">
        <v>20.45</v>
      </c>
      <c r="K269" s="15">
        <v>24.23</v>
      </c>
      <c r="L269" s="15">
        <v>30.35</v>
      </c>
      <c r="M269" s="15"/>
      <c r="N269" s="15">
        <v>42.135988699000002</v>
      </c>
      <c r="O269" s="15">
        <v>4.7230032509999997</v>
      </c>
      <c r="P269" s="16" t="s">
        <v>14</v>
      </c>
      <c r="Q269" s="39" t="s">
        <v>774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459</v>
      </c>
      <c r="D270" s="17" t="s">
        <v>460</v>
      </c>
      <c r="E270" s="17">
        <v>8</v>
      </c>
      <c r="F270" s="14">
        <v>16.059999999999999</v>
      </c>
      <c r="G270" s="14">
        <v>15.32</v>
      </c>
      <c r="H270" s="14">
        <v>14.58</v>
      </c>
      <c r="I270" s="14"/>
      <c r="J270" s="14">
        <v>16.649999999999999</v>
      </c>
      <c r="K270" s="14">
        <v>18.12</v>
      </c>
      <c r="L270" s="14">
        <v>20.51</v>
      </c>
      <c r="M270" s="14"/>
      <c r="N270" s="14">
        <v>65.909462210000001</v>
      </c>
      <c r="O270" s="33">
        <v>4.9311127809999995</v>
      </c>
      <c r="P270" s="17" t="s">
        <v>17</v>
      </c>
      <c r="Q270" s="40" t="s">
        <v>775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385</v>
      </c>
      <c r="D271" s="16" t="s">
        <v>386</v>
      </c>
      <c r="E271" s="16">
        <v>7</v>
      </c>
      <c r="F271" s="15" t="s">
        <v>32</v>
      </c>
      <c r="G271" s="15" t="s">
        <v>32</v>
      </c>
      <c r="H271" s="15" t="s">
        <v>32</v>
      </c>
      <c r="I271" s="14"/>
      <c r="J271" s="15" t="s">
        <v>32</v>
      </c>
      <c r="K271" s="15" t="s">
        <v>32</v>
      </c>
      <c r="L271" s="15" t="s">
        <v>32</v>
      </c>
      <c r="M271" s="15"/>
      <c r="N271" s="15" t="s">
        <v>32</v>
      </c>
      <c r="O271" s="15" t="s">
        <v>32</v>
      </c>
      <c r="P271" s="16" t="s">
        <v>32</v>
      </c>
      <c r="Q271" s="39" t="s">
        <v>33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387</v>
      </c>
      <c r="D272" s="17" t="s">
        <v>388</v>
      </c>
      <c r="E272" s="17">
        <v>3</v>
      </c>
      <c r="F272" s="14">
        <v>17.34</v>
      </c>
      <c r="G272" s="14">
        <v>16.329999999999998</v>
      </c>
      <c r="H272" s="14">
        <v>15.32</v>
      </c>
      <c r="I272" s="14"/>
      <c r="J272" s="14">
        <v>17.45</v>
      </c>
      <c r="K272" s="14">
        <v>19.46</v>
      </c>
      <c r="L272" s="14">
        <v>22.72</v>
      </c>
      <c r="M272" s="14"/>
      <c r="N272" s="14">
        <v>36.722455414999999</v>
      </c>
      <c r="O272" s="33">
        <v>12.74710838</v>
      </c>
      <c r="P272" s="17" t="s">
        <v>14</v>
      </c>
      <c r="Q272" s="40" t="s">
        <v>776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389</v>
      </c>
      <c r="D273" s="16" t="s">
        <v>390</v>
      </c>
      <c r="E273" s="16">
        <v>7</v>
      </c>
      <c r="F273" s="15">
        <v>21.25</v>
      </c>
      <c r="G273" s="15">
        <v>19.68</v>
      </c>
      <c r="H273" s="15">
        <v>18.12</v>
      </c>
      <c r="I273" s="14"/>
      <c r="J273" s="15">
        <v>21.8</v>
      </c>
      <c r="K273" s="15">
        <v>24.92</v>
      </c>
      <c r="L273" s="15">
        <v>29.98</v>
      </c>
      <c r="M273" s="15"/>
      <c r="N273" s="15">
        <v>56.395817121999997</v>
      </c>
      <c r="O273" s="15">
        <v>22.644089491999999</v>
      </c>
      <c r="P273" s="16" t="s">
        <v>17</v>
      </c>
      <c r="Q273" s="39" t="s">
        <v>777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391</v>
      </c>
      <c r="D274" s="17" t="s">
        <v>392</v>
      </c>
      <c r="E274" s="17">
        <v>3</v>
      </c>
      <c r="F274" s="14">
        <v>22.82</v>
      </c>
      <c r="G274" s="14">
        <v>20.43</v>
      </c>
      <c r="H274" s="14">
        <v>18.04</v>
      </c>
      <c r="I274" s="14"/>
      <c r="J274" s="14">
        <v>23</v>
      </c>
      <c r="K274" s="14">
        <v>27.77</v>
      </c>
      <c r="L274" s="14">
        <v>35.49</v>
      </c>
      <c r="M274" s="14"/>
      <c r="N274" s="14">
        <v>46.962545599000002</v>
      </c>
      <c r="O274" s="33">
        <v>57.107594585999998</v>
      </c>
      <c r="P274" s="17" t="s">
        <v>14</v>
      </c>
      <c r="Q274" s="40" t="s">
        <v>778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450</v>
      </c>
      <c r="D275" s="16" t="s">
        <v>451</v>
      </c>
      <c r="E275" s="16">
        <v>3</v>
      </c>
      <c r="F275" s="15">
        <v>50.47</v>
      </c>
      <c r="G275" s="15">
        <v>45.51</v>
      </c>
      <c r="H275" s="15">
        <v>40.549999999999997</v>
      </c>
      <c r="I275" s="14"/>
      <c r="J275" s="15">
        <v>51.07</v>
      </c>
      <c r="K275" s="15">
        <v>60.98</v>
      </c>
      <c r="L275" s="15">
        <v>77.02</v>
      </c>
      <c r="M275" s="15"/>
      <c r="N275" s="15">
        <v>48.053958221000002</v>
      </c>
      <c r="O275" s="15">
        <v>19.582829558</v>
      </c>
      <c r="P275" s="16" t="s">
        <v>14</v>
      </c>
      <c r="Q275" s="39" t="s">
        <v>779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474</v>
      </c>
      <c r="D276" s="17" t="s">
        <v>475</v>
      </c>
      <c r="E276" s="17">
        <v>7</v>
      </c>
      <c r="F276" s="14">
        <v>28.37</v>
      </c>
      <c r="G276" s="14">
        <v>25.4</v>
      </c>
      <c r="H276" s="14">
        <v>22.44</v>
      </c>
      <c r="I276" s="14"/>
      <c r="J276" s="14">
        <v>30.35</v>
      </c>
      <c r="K276" s="14">
        <v>36.270000000000003</v>
      </c>
      <c r="L276" s="14">
        <v>45.85</v>
      </c>
      <c r="M276" s="14"/>
      <c r="N276" s="14">
        <v>53.036879276000001</v>
      </c>
      <c r="O276" s="33">
        <v>2.2600989552000001</v>
      </c>
      <c r="P276" s="17" t="s">
        <v>17</v>
      </c>
      <c r="Q276" s="40" t="s">
        <v>780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c r="D277" s="16"/>
      <c r="E277" s="16"/>
      <c r="F277" s="15"/>
      <c r="G277" s="15"/>
      <c r="H277" s="15"/>
      <c r="I277" s="14"/>
      <c r="J277" s="15"/>
      <c r="K277" s="15"/>
      <c r="L277" s="15"/>
      <c r="M277" s="15"/>
      <c r="N277" s="15"/>
      <c r="O277" s="15"/>
      <c r="P277" s="16"/>
      <c r="Q277" s="39"/>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c r="D278" s="17"/>
      <c r="E278" s="17"/>
      <c r="F278" s="14"/>
      <c r="G278" s="14"/>
      <c r="H278" s="14"/>
      <c r="I278" s="14"/>
      <c r="J278" s="14"/>
      <c r="K278" s="14"/>
      <c r="L278" s="14"/>
      <c r="M278" s="14"/>
      <c r="N278" s="14"/>
      <c r="O278" s="33"/>
      <c r="P278" s="17"/>
      <c r="Q278" s="40"/>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c r="D279" s="16"/>
      <c r="E279" s="16"/>
      <c r="F279" s="15"/>
      <c r="G279" s="15"/>
      <c r="H279" s="15"/>
      <c r="I279" s="14"/>
      <c r="J279" s="15"/>
      <c r="K279" s="15"/>
      <c r="L279" s="15"/>
      <c r="M279" s="15"/>
      <c r="N279" s="15"/>
      <c r="O279" s="15"/>
      <c r="P279" s="16"/>
      <c r="Q279" s="39"/>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c r="D280" s="17"/>
      <c r="E280" s="17"/>
      <c r="F280" s="14"/>
      <c r="G280" s="14"/>
      <c r="H280" s="14"/>
      <c r="I280" s="14"/>
      <c r="J280" s="14"/>
      <c r="K280" s="14"/>
      <c r="L280" s="14"/>
      <c r="M280" s="14"/>
      <c r="N280" s="14"/>
      <c r="O280" s="33"/>
      <c r="P280" s="17"/>
      <c r="Q280" s="40"/>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c r="D281" s="16"/>
      <c r="E281" s="16"/>
      <c r="F281" s="15"/>
      <c r="G281" s="15"/>
      <c r="H281" s="15"/>
      <c r="I281" s="14"/>
      <c r="J281" s="15"/>
      <c r="K281" s="15"/>
      <c r="L281" s="15"/>
      <c r="M281" s="15"/>
      <c r="N281" s="15"/>
      <c r="O281" s="15"/>
      <c r="P281" s="16"/>
      <c r="Q281" s="39"/>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c r="D282" s="17"/>
      <c r="E282" s="17"/>
      <c r="F282" s="14"/>
      <c r="G282" s="14"/>
      <c r="H282" s="14"/>
      <c r="I282" s="14"/>
      <c r="J282" s="14"/>
      <c r="K282" s="14"/>
      <c r="L282" s="14"/>
      <c r="M282" s="14"/>
      <c r="N282" s="14"/>
      <c r="O282" s="33"/>
      <c r="P282" s="17"/>
      <c r="Q282" s="40"/>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c r="D283" s="16"/>
      <c r="E283" s="16"/>
      <c r="F283" s="15"/>
      <c r="G283" s="15"/>
      <c r="H283" s="15"/>
      <c r="I283" s="14"/>
      <c r="J283" s="15"/>
      <c r="K283" s="15"/>
      <c r="L283" s="15"/>
      <c r="M283" s="15"/>
      <c r="N283" s="15"/>
      <c r="O283" s="15"/>
      <c r="P283" s="16"/>
      <c r="Q283" s="39"/>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c r="D284" s="17"/>
      <c r="E284" s="17"/>
      <c r="F284" s="14"/>
      <c r="G284" s="14"/>
      <c r="H284" s="14"/>
      <c r="I284" s="14"/>
      <c r="J284" s="14"/>
      <c r="K284" s="14"/>
      <c r="L284" s="14"/>
      <c r="M284" s="14"/>
      <c r="N284" s="14"/>
      <c r="O284" s="33"/>
      <c r="P284" s="17"/>
      <c r="Q284" s="40"/>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c r="D285" s="16"/>
      <c r="E285" s="16"/>
      <c r="F285" s="15"/>
      <c r="G285" s="15"/>
      <c r="H285" s="15"/>
      <c r="I285" s="14"/>
      <c r="J285" s="15"/>
      <c r="K285" s="15"/>
      <c r="L285" s="15"/>
      <c r="M285" s="15"/>
      <c r="N285" s="15"/>
      <c r="O285" s="15"/>
      <c r="P285" s="16"/>
      <c r="Q285" s="39"/>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c r="D286" s="17"/>
      <c r="E286" s="17"/>
      <c r="F286" s="14"/>
      <c r="G286" s="14"/>
      <c r="H286" s="14"/>
      <c r="I286" s="14"/>
      <c r="J286" s="14"/>
      <c r="K286" s="14"/>
      <c r="L286" s="14"/>
      <c r="M286" s="14"/>
      <c r="N286" s="14"/>
      <c r="O286" s="33"/>
      <c r="P286" s="17"/>
      <c r="Q286" s="40"/>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c r="D287" s="16"/>
      <c r="E287" s="16"/>
      <c r="F287" s="15"/>
      <c r="G287" s="15"/>
      <c r="H287" s="15"/>
      <c r="I287" s="14"/>
      <c r="J287" s="15"/>
      <c r="K287" s="15"/>
      <c r="L287" s="15"/>
      <c r="M287" s="15"/>
      <c r="N287" s="15"/>
      <c r="O287" s="15"/>
      <c r="P287" s="16"/>
      <c r="Q287" s="39"/>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c r="D288" s="17"/>
      <c r="E288" s="17"/>
      <c r="F288" s="14"/>
      <c r="G288" s="14"/>
      <c r="H288" s="14"/>
      <c r="I288" s="14"/>
      <c r="J288" s="14"/>
      <c r="K288" s="14"/>
      <c r="L288" s="14"/>
      <c r="M288" s="14"/>
      <c r="N288" s="14"/>
      <c r="O288" s="33"/>
      <c r="P288" s="17"/>
      <c r="Q288" s="40"/>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c r="D289" s="16"/>
      <c r="E289" s="16"/>
      <c r="F289" s="15"/>
      <c r="G289" s="15"/>
      <c r="H289" s="15"/>
      <c r="I289" s="14"/>
      <c r="J289" s="15"/>
      <c r="K289" s="15"/>
      <c r="L289" s="15"/>
      <c r="M289" s="15"/>
      <c r="N289" s="15"/>
      <c r="O289" s="15"/>
      <c r="P289" s="16"/>
      <c r="Q289" s="39"/>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c r="D290" s="17"/>
      <c r="E290" s="17"/>
      <c r="F290" s="14"/>
      <c r="G290" s="14"/>
      <c r="H290" s="14"/>
      <c r="I290" s="14"/>
      <c r="J290" s="14"/>
      <c r="K290" s="14"/>
      <c r="L290" s="14"/>
      <c r="M290" s="14"/>
      <c r="N290" s="14"/>
      <c r="O290" s="33"/>
      <c r="P290" s="17"/>
      <c r="Q290" s="40"/>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c r="D291" s="16"/>
      <c r="E291" s="16"/>
      <c r="F291" s="15"/>
      <c r="G291" s="15"/>
      <c r="H291" s="15"/>
      <c r="I291" s="14"/>
      <c r="J291" s="15"/>
      <c r="K291" s="15"/>
      <c r="L291" s="15"/>
      <c r="M291" s="15"/>
      <c r="N291" s="15"/>
      <c r="O291" s="15"/>
      <c r="P291" s="16"/>
      <c r="Q291" s="39"/>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2026-06-16T22:05:24Z</cp:lastPrinted>
  <dcterms:created xsi:type="dcterms:W3CDTF">2020-05-21T15:06:06Z</dcterms:created>
  <dcterms:modified xsi:type="dcterms:W3CDTF">2026-06-16T22:09:26Z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