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7DC9069F-E355-4C15-BB0A-6FB1A334A6B8}" xr6:coauthVersionLast="47" xr6:coauthVersionMax="47" xr10:uidLastSave="{5B02B52F-2225-4A82-979E-E82F3F78B2B0}"/>
  <bookViews>
    <workbookView xWindow="-22095" yWindow="20820" windowWidth="21105" windowHeight="1216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<sst xmlns="http://schemas.openxmlformats.org/spreadsheetml/2006/main" count="1168" uniqueCount="833">
  <si>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</si>
  <si>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</si>
  <si>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</si>
  <si>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</si>
  <si>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</si>
  <si>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</si>
  <si>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</si>
  <si>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</si>
  <si>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</si>
  <si>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</si>
  <si>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</si>
  <si>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</si>
  <si>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</si>
  <si>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</si>
  <si>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</si>
  <si>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</si>
  <si>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</si>
  <si>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</si>
  <si>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</si>
  <si>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</si>
  <si>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</si>
  <si>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</si>
  <si>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</si>
  <si>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</si>
  <si>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</si>
  <si>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</si>
  <si>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</si>
  <si>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</si>
  <si>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</si>
  <si>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</si>
  <si>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</si>
  <si>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</si>
  <si>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</si>
  <si>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</si>
  <si>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</si>
  <si>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</si>
  <si>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</si>
  <si>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</si>
  <si>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</si>
  <si>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</si>
  <si>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</si>
  <si>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</si>
  <si>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</si>
  <si>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</si>
  <si>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</si>
  <si>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</si>
  <si>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</si>
  <si>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</si>
  <si>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</si>
  <si>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</si>
  <si>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</si>
  <si>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</si>
  <si>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</si>
  <si>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</si>
  <si>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</si>
  <si>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</si>
  <si>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</si>
  <si>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</si>
  <si>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</si>
  <si>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</si>
  <si>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</si>
  <si>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</si>
  <si>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</si>
  <si>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</si>
  <si>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</si>
  <si>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</si>
  <si>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</si>
  <si>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</si>
  <si>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</si>
  <si>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</si>
  <si>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</si>
  <si>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</si>
  <si>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</si>
  <si>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</si>
  <si>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</si>
  <si>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</si>
  <si>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</si>
  <si>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</si>
  <si>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</si>
  <si>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</si>
  <si>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</si>
  <si>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</si>
  <si>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</si>
  <si>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</si>
  <si>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</si>
  <si>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</si>
  <si>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</si>
  <si>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</si>
  <si>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</si>
  <si>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</si>
  <si>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</si>
  <si>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</si>
  <si>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</si>
  <si>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</si>
  <si>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</si>
  <si>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</si>
  <si>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</si>
  <si>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</si>
  <si>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</si>
  <si>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</si>
  <si>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</si>
  <si>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</si>
  <si>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</si>
  <si>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</si>
  <si>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</si>
  <si>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</si>
  <si>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</si>
  <si>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</si>
  <si>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</si>
  <si>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</si>
  <si>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</si>
  <si>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</si>
  <si>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</si>
  <si>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</si>
  <si>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</si>
  <si>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</si>
  <si>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</si>
  <si>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</si>
  <si>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</si>
  <si>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</si>
  <si>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</si>
  <si>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</si>
  <si>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</si>
  <si>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</si>
  <si>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</si>
  <si>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</si>
  <si>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</si>
  <si>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</si>
  <si>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</si>
  <si>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</si>
  <si>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</si>
  <si>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</si>
  <si>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</si>
  <si>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</si>
  <si>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</si>
  <si>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</si>
  <si>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</si>
  <si>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</si>
  <si>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</si>
  <si>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</si>
  <si>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</si>
  <si>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</si>
  <si>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</si>
  <si>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</si>
  <si>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</si>
  <si>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</si>
  <si>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</si>
  <si>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</si>
  <si>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</si>
  <si>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</si>
  <si>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</si>
  <si>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</si>
  <si>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</si>
  <si>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</si>
  <si>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</si>
  <si>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</si>
  <si>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</si>
  <si>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</si>
  <si>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</si>
  <si>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</si>
  <si>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</si>
  <si>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</si>
  <si>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</si>
  <si>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</si>
  <si>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</si>
  <si>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</si>
  <si>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</si>
  <si>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</si>
  <si>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</si>
  <si>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</si>
  <si>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</si>
  <si>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</si>
  <si>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</si>
  <si>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</si>
  <si>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</si>
  <si>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</si>
  <si>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</si>
  <si>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</si>
  <si>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</si>
  <si>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</si>
  <si>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</si>
  <si>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</si>
  <si>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</si>
  <si>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</si>
  <si>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</si>
  <si>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</si>
  <si>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</si>
  <si>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</si>
  <si>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</si>
  <si>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</si>
  <si>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</si>
  <si>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</si>
  <si>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</si>
  <si>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</si>
  <si>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</si>
  <si>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</si>
  <si>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</si>
  <si>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</si>
  <si>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</si>
  <si>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</si>
  <si>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</si>
  <si>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</si>
  <si>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</si>
  <si>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</si>
  <si>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</si>
  <si>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</si>
  <si>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</si>
  <si>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</si>
  <si>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</si>
  <si>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</si>
  <si>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</si>
  <si>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</si>
  <si>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</si>
  <si>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</si>
  <si>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</si>
  <si>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</si>
  <si>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</si>
  <si>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</si>
  <si>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</si>
  <si>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</si>
  <si>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</si>
  <si>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</si>
  <si>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</si>
  <si>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</si>
  <si>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</si>
  <si>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</si>
  <si>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</si>
  <si>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</si>
  <si>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</si>
  <si>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</si>
  <si>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</si>
  <si>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</si>
  <si>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</si>
  <si>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</si>
  <si>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</si>
  <si>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</si>
  <si>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</si>
  <si>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</si>
  <si>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</si>
  <si>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</si>
  <si>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</si>
  <si>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</si>
  <si>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</si>
  <si>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</si>
  <si>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</si>
  <si>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</si>
  <si>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</si>
  <si>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</si>
  <si>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</si>
  <si>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</si>
  <si>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</si>
  <si>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</si>
  <si>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</si>
  <si>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</si>
  <si>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</si>
  <si>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</si>
  <si>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</si>
  <si>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</si>
  <si>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</si>
  <si>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</si>
  <si>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</si>
  <si>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</si>
  <si>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</si>
  <si>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</si>
  <si>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</si>
  <si>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</si>
  <si>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</si>
  <si>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</si>
  <si>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</si>
  <si>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</si>
  <si>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</si>
  <si>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</si>
  <si>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</si>
  <si>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</si>
  <si>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</si>
  <si>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</si>
  <si>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</si>
  <si>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</si>
  <si>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</si>
  <si>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</si>
  <si>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</si>
  <si>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</si>
  <si>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</si>
  <si>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</si>
  <si>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</si>
  <si>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</si>
  <si>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</si>
  <si>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</si>
  <si>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</si>
  <si>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</si>
  <si>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</si>
  <si>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</si>
  <si>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</si>
  <si>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</si>
  <si>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</si>
  <si>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</si>
  <si>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</si>
  <si>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</si>
  <si>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</si>
  <si>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</si>
  <si>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</si>
  <si>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</si>
  <si>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</si>
  <si>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</si>
  <si>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</si>
  <si>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</si>
  <si>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</si>
  <si>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</si>
  <si>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</si>
  <si>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</si>
  <si>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</si>
  <si>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</si>
  <si>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</si>
  <si>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</si>
  <si>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</si>
  <si>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</si>
  <si>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</si>
  <si>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</si>
  <si>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</si>
  <si>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</si>
  <si>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</si>
  <si>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</si>
  <si>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</si>
  <si>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</si>
  <si>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</si>
  <si>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</si>
  <si>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</si>
  <si>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</si>
  <si>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</si>
  <si>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</si>
  <si>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</si>
  <si>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</si>
  <si>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</si>
  <si>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</si>
  <si>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</si>
  <si>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</si>
  <si>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</si>
  <si>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</si>
  <si>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</si>
  <si>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</si>
  <si>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</si>
  <si>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</si>
  <si>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</si>
  <si>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</si>
  <si>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</si>
  <si>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</si>
  <si>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</si>
  <si>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</si>
  <si>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</si>
  <si>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</si>
  <si>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</si>
  <si>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</si>
  <si>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</si>
  <si>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</si>
  <si>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</si>
  <si>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</si>
  <si>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</si>
  <si>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</si>
  <si>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</si>
  <si>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</si>
  <si>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</si>
  <si>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</si>
  <si>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</si>
  <si>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</si>
  <si>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</si>
  <si>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</si>
  <si>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</si>
  <si>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</si>
  <si>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</si>
  <si>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</si>
  <si>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</si>
  <si>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</si>
  <si>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</si>
  <si>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</si>
  <si>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</si>
  <si>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</si>
  <si>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</si>
  <si>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</si>
  <si>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</si>
  <si>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</si>
  <si>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</si>
  <si>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</si>
  <si>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</si>
  <si>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</si>
  <si>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</si>
  <si>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</si>
  <si>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</si>
  <si>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</si>
  <si>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</si>
  <si>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</si>
  <si>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</si>
  <si>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</si>
  <si>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</si>
  <si>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</si>
  <si>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</si>
  <si>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</si>
  <si>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</si>
  <si>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</si>
  <si>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</si>
  <si>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</si>
  <si>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</si>
  <si>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</si>
  <si>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</si>
  <si>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</si>
  <si>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</si>
  <si>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</si>
  <si>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</si>
  <si>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</si>
  <si>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</si>
  <si>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</si>
  <si>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</si>
  <si>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</si>
  <si>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</si>
  <si>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</si>
  <si>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</si>
  <si>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</si>
  <si>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</si>
  <si>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</si>
  <si>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</si>
  <si>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</si>
  <si>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</si>
  <si>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</si>
  <si>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</si>
  <si>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</si>
  <si>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</si>
  <si>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</si>
  <si>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</si>
  <si>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</si>
  <si>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</si>
  <si>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</si>
  <si>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</si>
  <si>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</si>
  <si>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</si>
  <si>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</si>
  <si>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</si>
  <si>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</si>
  <si>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Asml Holding Nv</t>
  </si>
  <si>
    <t>ASML34</t>
  </si>
  <si>
    <t>Broadcom Inc</t>
  </si>
  <si>
    <t>AVGO34</t>
  </si>
  <si>
    <t>Dell Inc</t>
  </si>
  <si>
    <t>D1EL34</t>
  </si>
  <si>
    <t>Marvell Technology Group Ltd</t>
  </si>
  <si>
    <t>M2RV34</t>
  </si>
  <si>
    <t>Palantir Technologies Inc</t>
  </si>
  <si>
    <t>P2LT34</t>
  </si>
  <si>
    <t>Qualcomm Inc</t>
  </si>
  <si>
    <t>QCOM34</t>
  </si>
  <si>
    <t>Brasilagro</t>
  </si>
  <si>
    <t>AGRO3</t>
  </si>
  <si>
    <t>Exxon Mobil Corp</t>
  </si>
  <si>
    <t>EXXO34</t>
  </si>
  <si>
    <t>Taurus Armas</t>
  </si>
  <si>
    <t>TASA4</t>
  </si>
  <si>
    <t>iShares Bitcoin Trust</t>
  </si>
  <si>
    <t>IBIT39</t>
  </si>
  <si>
    <t>Trend Ouro H</t>
  </si>
  <si>
    <t>GOLX11</t>
  </si>
  <si>
    <t>Porto Seguro</t>
  </si>
  <si>
    <t>Applied Materials Inc</t>
  </si>
  <si>
    <t>A1MT34</t>
  </si>
  <si>
    <t>Coca Cola Co</t>
  </si>
  <si>
    <t>COCA34</t>
  </si>
  <si>
    <t>Qualicorp</t>
  </si>
  <si>
    <t>Planoeplano</t>
  </si>
  <si>
    <t>Trd Spx Usd Ci</t>
  </si>
  <si>
    <t>SPXU11</t>
  </si>
  <si>
    <t>Compass Gas</t>
  </si>
  <si>
    <t>PASS3</t>
  </si>
  <si>
    <t>Mercantil</t>
  </si>
  <si>
    <t>BMEB4</t>
  </si>
  <si>
    <t>Cruzeiro Edu</t>
  </si>
  <si>
    <t>CSED3</t>
  </si>
  <si>
    <t>Helbor</t>
  </si>
  <si>
    <t>HBOR3</t>
  </si>
  <si>
    <t>RaiaDrogasil</t>
  </si>
  <si>
    <t>Romi</t>
  </si>
  <si>
    <t>ROMI3</t>
  </si>
  <si>
    <t>Sigma Lithium Corp</t>
  </si>
  <si>
    <t>S2GM34</t>
  </si>
  <si>
    <t>The Goldman Sachs Group, Inc</t>
  </si>
  <si>
    <t>GSGI34</t>
  </si>
  <si>
    <t>Fundo Buena Vista II Fundo de Índice</t>
  </si>
  <si>
    <t>QQQI11</t>
  </si>
  <si>
    <t>Investoutil</t>
  </si>
  <si>
    <t>UTLL11</t>
  </si>
  <si>
    <t>Trend Us Tec</t>
  </si>
  <si>
    <t>UTEC11</t>
  </si>
  <si>
    <t>Freeport-Mcmoran Inc</t>
  </si>
  <si>
    <t>FCXO34</t>
  </si>
  <si>
    <t>Mitre Realty</t>
  </si>
  <si>
    <t>MTRE3</t>
  </si>
  <si>
    <t>Rede D Or</t>
  </si>
  <si>
    <t>Nuibovhighbt</t>
  </si>
  <si>
    <t>HIGH11</t>
  </si>
  <si>
    <t>Vaneck Gold Miners ETF</t>
  </si>
  <si>
    <t>GDXB39</t>
  </si>
  <si>
    <t>Azul</t>
  </si>
  <si>
    <t>AZUL3</t>
  </si>
  <si>
    <t>Bank Of America Corp</t>
  </si>
  <si>
    <t>BOAC34</t>
  </si>
  <si>
    <t>Coinbase Global, Inc</t>
  </si>
  <si>
    <t>C2OI34</t>
  </si>
  <si>
    <t>Melnick</t>
  </si>
  <si>
    <t>MELK3</t>
  </si>
  <si>
    <t>Raizen</t>
  </si>
  <si>
    <t>Syn Prop Tec</t>
  </si>
  <si>
    <t>SYNE3</t>
  </si>
  <si>
    <t>TAEE3</t>
  </si>
  <si>
    <t>Western Digital Corp</t>
  </si>
  <si>
    <t>W1DC34</t>
  </si>
  <si>
    <t>Global X Copper Miners</t>
  </si>
  <si>
    <t>BCPX39</t>
  </si>
  <si>
    <t>Allied</t>
  </si>
  <si>
    <t>ALLD3</t>
  </si>
  <si>
    <t>ITSA3</t>
  </si>
  <si>
    <t>MELK3 está em clara tendência de baixa pelas médias de 21 e 200 dias e segue em movimento de baixa. Abaixo dos 3,12 pode buscar suportes 3,04 ou 2,97. Teria sinal de repique altista fechando acima dos 3,23 mirando resistências em 3,36 ou 3,5.</t>
  </si>
  <si>
    <t>Multilaser</t>
  </si>
  <si>
    <t>MLAS3</t>
  </si>
  <si>
    <t>Profarma</t>
  </si>
  <si>
    <t>PFRM3</t>
  </si>
  <si>
    <t>Randon Part</t>
  </si>
  <si>
    <t>Seagate Technology Holdings Plc</t>
  </si>
  <si>
    <t>S1TX34</t>
  </si>
  <si>
    <t>United Airlines Hldg Inc</t>
  </si>
  <si>
    <t>U1AL34</t>
  </si>
  <si>
    <t>Btgp Golb</t>
  </si>
  <si>
    <t>GOLB11</t>
  </si>
  <si>
    <t>Ishares Eqwe</t>
  </si>
  <si>
    <t>EWBZ11</t>
  </si>
  <si>
    <t>iShares MSCI South Korea Capped ETF</t>
  </si>
  <si>
    <t>BEWY39</t>
  </si>
  <si>
    <t>It Now Ifnc Fundo de Indice</t>
  </si>
  <si>
    <t>FIND11</t>
  </si>
  <si>
    <t>Pactual Ibov</t>
  </si>
  <si>
    <t>IBOB11</t>
  </si>
  <si>
    <t>TTEN3 está em tendência de baixa pelas médias de 21 e 200 dias, mas começa a dar sinais de repiques de alta. Acima dos 15,19 teria sinal de repique altista mirando resistências nos 16,94 ou 18,81. Já uma perda dos 14,66 traria de volta o sinal de baixa projetando de 13,9 a 12,96.</t>
  </si>
  <si>
    <t>ABCB4 está em tendência de alta pelas médias de 21 e 200 dias, mas começa a dar sinal de possível realização. Abaixo dos 24,72 poderia realizar na direção dos suportes 23,32 ou 22,7. Caso supere os 25,31 retomaria sinal de alta com projeções nos 26,53 ou 28,52.</t>
  </si>
  <si>
    <t>A1MD34 está em tendência de alta pelas médias de 21 e 200 dias e vai mantendo sinal de força altista. Acima dos 350,7 pode buscar projeções nos 414,32 ou 517,27. Teria sinal de realização na perda dos 333,94 mirando os 247,75 ou 215,93. O padrão de volume favorece a alta.</t>
  </si>
  <si>
    <t>BABA34 está em clara tendência de baixa pelas médias de 21 e 200 dias e segue em movimento de baixa. Abaixo dos 20,16 pode buscar suportes 18,85 ou 17,55. Teria sinal de repique altista fechando acima dos 20,48 mirando resistências em 24,38 ou 26,98. O IFR sobrevendido alerta para recuperações se superar 20,48</t>
  </si>
  <si>
    <t>ALLD3 está em clara tendência de baixa pelas médias de 21 e 200 dias e segue em movimento de baixa. Abaixo dos 5,1 pode buscar suportes 4,8 ou 4,51. Teria sinal de repique altista fechando acima dos 5,42 mirando resistências em 6,05 ou 6,63. O IFR sobrevendido alerta para recuperações se superar 5,42</t>
  </si>
  <si>
    <t>ALOS3 está em clara tendência de baixa pelas médias de 21 e 200 dias e segue em movimento de baixa. Abaixo dos 26,37 pode buscar suportes 25,52 ou 24,67. Teria sinal de repique altista fechando acima dos 27,68 mirando resistências em 29,11 ou 30,8.</t>
  </si>
  <si>
    <t>ALPA4 está em tendência de alta pelas médias de 21 e 200 dias e vai mantendo sinal de força altista. Acima dos 13,62 pode buscar projeções nos 15,15 ou 17,64. Teria sinal de realização na perda dos 13,17 mirando os 11,13 ou 10,36. O IFR sobrecomprado alerta realizações se perder 13,17.</t>
  </si>
  <si>
    <t>GOGL34 está em tendência de alta no longo prazo, teve uma correção no curto prazo, mas pode estar retomando sinal de altas. Acima dos 157,05 pode buscar 170,57 ou 184,25. Abaixo dos 148,42 retomaria sinal de realização mirando suportes em 141,57 ou 134,73.</t>
  </si>
  <si>
    <t>ALUP11 está em clara tendência de baixa pelas médias de 21 e 200 dias e segue em movimento de baixa. Abaixo dos 32,07 pode buscar suportes 31,26 ou 30,49. Teria sinal de repique altista fechando acima dos 32,74 mirando resistências em 33,72 ou 35,24.</t>
  </si>
  <si>
    <t>AMZO34 está em tendência de alta no longo prazo, teve uma correção no curto prazo, mas pode estar retomando sinal de altas. Acima dos 62,52 pode buscar 69,37 ou 75,51. Abaixo dos 61,33 retomaria sinal de realização mirando suportes em 59,43 ou 56,35.</t>
  </si>
  <si>
    <t>ABEV3 está em tendência de alta pelas médias de 21 e 200 dias, mas começa a dar sinal de possível realização. Abaixo dos 16,56 poderia realizar na direção dos suportes 15,53 ou 15,1. Caso supere os 16,92 retomaria sinal de alta com projeções nos 17,77 ou 19,16.</t>
  </si>
  <si>
    <t>AMER3 está em tendência de baixa pelas médias de 21 e 200 dias, mas começa a dar sinais de repiques de alta. Acima dos 4,82 teria sinal de repique altista mirando resistências nos 5,58 ou 6,22. Já uma perda dos 4,53 traria de volta o sinal de baixa projetando de 4,2 a 3,88.</t>
  </si>
  <si>
    <t>ANIM3 está em clara tendência de baixa pelas médias de 21 e 200 dias e segue em movimento de baixa. Abaixo dos 2,95 pode buscar suportes 2,79 ou 2,63. Teria sinal de repique altista fechando acima dos 3,21 mirando resistências em 3,46 ou 3,77.</t>
  </si>
  <si>
    <t>AAPL34 está em tendência de alta no longo prazo, teve uma correção no curto prazo, mas pode estar retomando sinal de altas. Acima dos 75,29 pode buscar 82,25 ou 87,78. Abaixo dos 73,29 retomaria sinal de realização mirando suportes em 70,52 ou 67,75.</t>
  </si>
  <si>
    <t>A1MT34 está em tendência de alta pelas médias de 21 e 200 dias e vai mantendo sinal de força altista. Acima dos 303,5 pode buscar projeções nos 366,9 ou 469,49. Teria sinal de realização na perda dos 293,11 mirando os 200,91 ou 169,2. O padrão de volume favorece a alta. O IFR sobrecomprado alerta realizações se perder 293,11.</t>
  </si>
  <si>
    <t>ARML3 está em clara tendência de baixa pelas médias de 21 e 200 dias e segue em movimento de baixa. Abaixo dos 3,1 pode buscar suportes 2,87 ou 2,64. Teria sinal de repique altista fechando acima dos 3,4 mirando resistências em 3,84 ou 4,29. O IFR sobrevendido alerta para recuperações se superar 3,4</t>
  </si>
  <si>
    <t>ASML34 está em tendência de alta pelas médias de 21 e 200 dias e vai mantendo sinal de força altista. Acima dos 178,28 pode buscar projeções nos 206,68 ou 252,65. Teria sinal de realização na perda dos 171,5 mirando os 132,31 ou 118,1. O padrão de volume favorece a alta. O IFR sobrecomprado alerta realizações se perder 171,5.</t>
  </si>
  <si>
    <t>ASAI3 está em clara tendência de baixa pelas médias de 21 e 200 dias e segue em movimento de baixa. Abaixo dos 7,92 pode buscar suportes 7,46 ou 7,01. Teria sinal de repique altista fechando acima dos 8,39 mirando resistências em 9,39 ou 10,29.</t>
  </si>
  <si>
    <t>AURA33 está em tendência de alta no longo prazo, teve uma correção no curto prazo, mas pode estar retomando sinal de altas. Acima dos 116,88 pode buscar 134 ou 160,69. Abaixo dos 111,1 retomaria sinal de realização mirando suportes em 90,8 ou 77,45.</t>
  </si>
  <si>
    <t>AURE3 está em clara tendência de baixa pelas médias de 21 e 200 dias e segue em movimento de baixa. Abaixo dos 11,78 pode buscar suportes 11,34 ou 10,86. Teria sinal de repique altista fechando acima dos 12,23 mirando resistências em 12,89 ou 13,84.</t>
  </si>
  <si>
    <t>AXIA3 está em tendência de alta pelas médias de 21 e 200 dias e vai mantendo sinal de força altista. Acima dos 53,84 pode buscar projeções nos 55,53 ou 59,09. Teria sinal de realização na perda dos 52,66 mirando os 49,76 ou 47,97. O padrão de volume favorece a alta.</t>
  </si>
  <si>
    <t>AXIA7 apesar de estar em tendência de baixa no longo prazo pela média de 200 dias, no curto prazo está com sinal de recuperação favorecendo repiques de alta. Acima dos 51,97 pode seguir repique altista na direção resistências nos 53,37 ou 56,68. Caso perca os 51,05 teria sinal de baixa projetando de 48,01 a 46,35. O padrão de volume favorece a alta.</t>
  </si>
  <si>
    <t>AZUL3 está em tendência de baixa pelas médias de 21 e 200 dias, mas começa a dar sinais de repiques de alta. Acima dos 22,98 teria sinal de repique altista mirando resistências nos 42,05 ou 55,3. Já uma perda dos 22,01 traria de volta o sinal de baixa projetando de 20,6 a 13,97.</t>
  </si>
  <si>
    <t>AZZA3 está em tendência de baixa pelas médias de 21 e 200 dias, mas começa a dar sinais de repiques de alta. Acima dos 17,98 teria sinal de repique altista mirando resistências nos 21,17 ou 24,01. Já uma perda dos 16,56 traria de volta o sinal de baixa projetando de 15,13 a 13,71.</t>
  </si>
  <si>
    <t>B3SA3 está em clara tendência de baixa pelas médias de 21 e 200 dias e segue em movimento de baixa. Abaixo dos 14,9 pode buscar suportes 14,11 ou 13,33. Teria sinal de repique altista fechando acima dos 15,78 mirando resistências em 17,43 ou 18,99.</t>
  </si>
  <si>
    <t>BMGB4 está em tendência de alta pelas médias de 21 e 200 dias e vai mantendo sinal de força altista. Acima dos 5,4 pode buscar projeções nos 5,75 ou 6,33. Teria sinal de realização na perda dos 5,14 mirando os 4,82 ou 4,64. O padrão de volume favorece a alta.</t>
  </si>
  <si>
    <t>BOAC34 está em tendência de alta pelas médias de 21 e 200 dias, mas começa a dar sinal de possível realização. Abaixo dos 70,56 poderia realizar na direção dos suportes 61,98 ou 59,03. Caso supere os 71,52 retomaria sinal de alta com projeções nos 77,41 ou 86,95. O IFR sobrecomprado alerta realizações se perder 70,56.</t>
  </si>
  <si>
    <t>BRSR6 está em tendência de alta pelas médias de 21 e 200 dias, mas começa a dar sinal de possível realização. Abaixo dos 14,6 poderia realizar na direção dos suportes 13,9 ou 13,53. Caso supere os 15,09 retomaria sinal de alta com projeções nos 15,82 ou 17,01.</t>
  </si>
  <si>
    <t>BBSE3 está em tendência de alta pelas médias de 21 e 200 dias, mas começa a dar sinal de possível realização. Abaixo dos 37,58 poderia realizar na direção dos suportes 33,85 ou 32,43. Caso supere os 38,42 retomaria sinal de alta com projeções nos 41,24 ou 45,81. O IFR sobrecomprado alerta realizações se perder 37,58.</t>
  </si>
  <si>
    <t>BMOB3 apesar de estar em tendência de alta no longo prazo pela média de 200 dias, no curto prazo está em realização. Abaixo dos 24 pode seguir em baixa no curto prazo mirando suportes em 23,11 ou 22,24. Teria sinal de retomada altista fechando acima dos 25,92 mirando resistências em 27,65 ou 30,46.</t>
  </si>
  <si>
    <t>BERK34 apesar de estar em tendência de baixa no longo prazo pela média de 200 dias, no curto prazo está com sinal de recuperação favorecendo repiques de alta. Acima dos 127,29 pode seguir repique altista na direção resistências nos 133,38 ou 143,25. Caso perca os 122,6 teria sinal de baixa projetando de 117,42 a 114,37.</t>
  </si>
  <si>
    <t>BLAU3 está em clara tendência de baixa pelas médias de 21 e 200 dias e segue em movimento de baixa. Abaixo dos 9,7 pode buscar suportes 9,16 ou 8,63. Teria sinal de repique altista fechando acima dos 10,23 mirando resistências em 11,42 ou 12,48.</t>
  </si>
  <si>
    <t>SOJA3 está em clara tendência de baixa pelas médias de 21 e 200 dias e segue em movimento de baixa. Abaixo dos 6,01 pode buscar suportes 5,79 ou 5,58. Teria sinal de repique altista fechando acima dos 6,26 mirando resistências em 6,69 ou 7,11.</t>
  </si>
  <si>
    <t>BRBI11 está em clara tendência de baixa pelas médias de 21 e 200 dias e segue em movimento de baixa. Abaixo dos 14,82 pode buscar suportes 14,01 ou 13,21. Teria sinal de repique altista fechando acima dos 15,68 mirando resistências em 17,41 ou 19,01. O IFR sobrevendido alerta para recuperações se superar 15,68</t>
  </si>
  <si>
    <t>BBDC3 está em tendência de baixa pela média de 200 dias, a parece ter completado movimento de repique de alta de curto prazo e pode estar retomando o movimento baixista. Abaixo dos 15,36 pode seguir em queda na direção dos suportes 14,97 ou 14,67. Teria sinal de repique altista fechando acima dos 15,93 mirando resistências em 16,52 ou 17,48.</t>
  </si>
  <si>
    <t>BBDC4 está em tendência de baixa pela média de 200 dias, a parece ter completado movimento de repique de alta de curto prazo e pode estar retomando o movimento baixista. Abaixo dos 17,16 pode seguir em queda na direção dos suportes 16,81 ou 16,47. Teria sinal de repique altista fechando acima dos 18,27 mirando resistências em 18,95 ou 20,06.</t>
  </si>
  <si>
    <t>BRAP4 está em tendência de alta pelas médias de 21 e 200 dias e vai mantendo sinal de força altista. Acima dos 23,76 pode buscar projeções nos 25,25 ou 27,67. Teria sinal de realização na perda dos 22,69 mirando os 21,34 ou 20,59. O padrão de volume favorece a alta.</t>
  </si>
  <si>
    <t>SAUD3 apesar de estar em tendência de alta no longo prazo pela média de 200 dias, no curto prazo está em realização. Abaixo dos 12,84 pode seguir em baixa no curto prazo mirando suportes em 12,25 ou 11,67. Teria sinal de retomada altista fechando acima dos 13,45 mirando resistências em 14,1 ou 15,24.</t>
  </si>
  <si>
    <t>BBAS3 está em clara tendência de baixa pelas médias de 21 e 200 dias e segue em movimento de baixa. Abaixo dos 19,33 pode buscar suportes 18,87 ou 18,05. Teria sinal de repique altista fechando acima dos 19,97 mirando resistências em 21,51 ou 23,14.</t>
  </si>
  <si>
    <t>AGRO3 está em clara tendência de baixa pelas médias de 21 e 200 dias e segue em movimento de baixa. Abaixo dos 18,47 pode buscar suportes 18,22 ou 17,98. Teria sinal de repique altista fechando acima dos 18,88 mirando resistências em 19,25 ou 19,73.</t>
  </si>
  <si>
    <t>BRKM5 está em tendência de alta no longo prazo, teve uma correção no curto prazo, mas pode estar retomando sinal de altas. Acima dos 9,38 pode buscar 12,52 ou 14,87. Abaixo dos 8,71 retomaria sinal de realização mirando suportes em 7,53 ou 6,35.</t>
  </si>
  <si>
    <t>BRAV3 apesar de estar em tendência de alta no longo prazo pela média de 200 dias, no curto prazo está em realização. Abaixo dos 19,95 pode seguir em baixa no curto prazo mirando suportes em 18,52 ou 17,59. Teria sinal de retomada altista fechando acima dos 21,5 mirando resistências em 23,34 ou 26,32.</t>
  </si>
  <si>
    <t>AVGO34 está em tendência de alta no longo prazo, teve uma correção no curto prazo, mas pode estar retomando sinal de altas. Acima dos 28,65 pode buscar 35,76 ou 41,09. Abaixo dos 27,12 retomaria sinal de realização mirando suportes em 24,45 ou 21,78.</t>
  </si>
  <si>
    <t>BPAC11 está em tendência de baixa pelas médias de 21 e 200 dias, mas começa a dar sinais de repiques de alta. Acima dos 52,08 teria sinal de repique altista mirando resistências nos 56,48 ou 61,26. Já uma perda dos 50,79 traria de volta o sinal de baixa projetando de 48,73 a 46,33.</t>
  </si>
  <si>
    <t>CXSE3 está em tendência de alta pelas médias de 21 e 200 dias e vai mantendo sinal de força altista. Acima dos 18,89 pode buscar projeções nos 19,89 ou 21,52. Teria sinal de realização na perda dos 18,62 mirando os 17,26 ou 16,75. O IFR sobrecomprado alerta realizações se perder 18,62.</t>
  </si>
  <si>
    <t>CAML3 está em tendência de baixa pelas médias de 21 e 200 dias, mas começa a dar sinais de repiques de alta. Acima dos 5,3 teria sinal de repique altista mirando resistências nos 5,89 ou 6,53. Já uma perda dos 5,14 traria de volta o sinal de baixa projetando de 4,85 a 4,52.</t>
  </si>
  <si>
    <t>BHIA3 está em tendência de baixa pelas médias de 21 e 200 dias, mas começa a dar sinais de repiques de alta. Acima dos 1,35 teria sinal de repique altista mirando resistências nos 1,65 ou 1,91. Já uma perda dos 1,22 traria de volta o sinal de baixa projetando de 1,08 a 0,95.</t>
  </si>
  <si>
    <t>CBAV3 está em tendência de alta pelas médias de 21 e 200 dias, mas começa a dar sinal de possível realização. Abaixo dos 10,69 poderia realizar na direção dos suportes 10,48 ou 10,38. Caso supere os 10,78 retomaria sinal de alta com projeções nos 10,96 ou 11,26.</t>
  </si>
  <si>
    <t>CEAB3 está em clara tendência de baixa pelas médias de 21 e 200 dias e segue em movimento de baixa. Abaixo dos 10,48 pode buscar suportes 10,01 ou 9,55. Teria sinal de repique altista fechando acima dos 11,98 mirando resistências em 12,9 ou 14,4.</t>
  </si>
  <si>
    <t>CMIG4 está em clara tendência de baixa pelas médias de 21 e 200 dias e segue em movimento de baixa. Abaixo dos 10,65 pode buscar suportes 10,33 ou 10,01. Teria sinal de repique altista fechando acima dos 10,97 mirando resistências em 11,68 ou 12,31.</t>
  </si>
  <si>
    <t>COCA34 está em tendência de alta pelas médias de 21 e 200 dias e vai mantendo sinal de força altista. Acima dos 70 pode buscar projeções nos 72,13 ou 76,96. Teria sinal de realização na perda dos 67,9 mirando os 64,3 ou 61,88. O padrão de volume favorece a alta.</t>
  </si>
  <si>
    <t>COGN3 está em clara tendência de baixa pelas médias de 21 e 200 dias e segue em movimento de baixa. Abaixo dos 2,33 pode buscar suportes 2,24 ou 2,15. Teria sinal de repique altista fechando acima dos 2,45 mirando resistências em 2,62 ou 2,79.</t>
  </si>
  <si>
    <t>C2OI34 está em tendência de baixa pelas médias de 21 e 200 dias, mas começa a dar sinais de repiques de alta. Acima dos 35,24 teria sinal de repique altista mirando resistências nos 39,64 ou 45,3. Já uma perda dos 33,7 traria de volta o sinal de baixa projetando de 30,48 a 27,64.</t>
  </si>
  <si>
    <t>CSMG3 está em tendência de alta pelas médias de 21 e 200 dias, mas começa a dar sinal de possível realização. Abaixo dos 56,05 poderia realizar na direção dos suportes 49,36 ou 46,07. Caso supere os 60 retomaria sinal de alta com projeções nos 66,57 ou 77,21.</t>
  </si>
  <si>
    <t>CPLE3 está em tendência de alta pelas médias de 21 e 200 dias e vai mantendo sinal de força altista. Acima dos 15,23 pode buscar projeções nos 15,9 ou 16,99. Teria sinal de realização na perda dos 14,67 mirando os 14,14 ou 13,8.</t>
  </si>
  <si>
    <t>CSAN3 está em clara tendência de baixa pelas médias de 21 e 200 dias e segue em movimento de baixa. Abaixo dos 3,2 pode buscar suportes 2,77 ou 2,34. Teria sinal de repique altista fechando acima dos 3,46 mirando resistências em 4,59 ou 5,44. O IFR sobrevendido alerta para recuperações se superar 3,46</t>
  </si>
  <si>
    <t>CPFE3 está em tendência de alta pelas médias de 21 e 200 dias, mas começa a dar sinal de possível realização. Abaixo dos 44,01 poderia realizar na direção dos suportes 42,21 ou 41,25. Caso supere os 45,3 retomaria sinal de alta com projeções nos 47,2 ou 50,29.</t>
  </si>
  <si>
    <t>CSED3 está em clara tendência de baixa pelas médias de 21 e 200 dias e segue em movimento de baixa. Abaixo dos 3,4 pode buscar suportes 3,06 ou 2,73. Teria sinal de repique altista fechando acima dos 3,71 mirando resistências em 4,47 ou 5,13. O IFR sobrevendido alerta para recuperações se superar 3,71</t>
  </si>
  <si>
    <t>CMIN3 está em tendência de baixa pelas médias de 21 e 200 dias, mas começa a dar sinais de repiques de alta. Acima dos 4,6 teria sinal de repique altista mirando resistências nos 4,85 ou 5,32. Já uma perda dos 4,38 traria de volta o sinal de baixa projetando de 4,08 a 3,84.</t>
  </si>
  <si>
    <t>CURY3 está em tendência de alta pelas médias de 21 e 200 dias e vai mantendo sinal de força altista. Acima dos 33,9 pode buscar projeções nos 37,17 ou 42,47. Teria sinal de realização na perda dos 32,7 mirando os 28,6 ou 26,96. O padrão de volume favorece a alta.</t>
  </si>
  <si>
    <t>CVCB3 está em clara tendência de baixa pelas médias de 21 e 200 dias e segue em movimento de baixa. Abaixo dos 1,37 pode buscar suportes 1,27 ou 1,08. Teria sinal de repique altista fechando acima dos 1,49 mirando resistências em 1,87 ou 2,24. O IFR sobrevendido alerta para recuperações se superar 1,49</t>
  </si>
  <si>
    <t>CYRE3 apesar de estar em tendência de baixa no longo prazo pela média de 200 dias, no curto prazo está com sinal de recuperação favorecendo repiques de alta. Acima dos 22,85 pode seguir repique altista na direção resistências nos 24,75 ou 27,84. Caso perca os 21,54 teria sinal de baixa projetando de 19,76 a 18,8. O padrão de volume favorece a alta.</t>
  </si>
  <si>
    <t>CYRE4 está em tendência de baixa pelas médias de 21 e 200 dias, mas começa a dar sinais de repiques de alta. Acima dos 21,02 teria sinal de repique altista mirando resistências nos 22,79 ou 25,67. Já uma perda dos 19,69 traria de volta o sinal de baixa projetando de 18,14 a 17,25.</t>
  </si>
  <si>
    <t>DASA3 está em clara tendência de baixa pelas médias de 21 e 200 dias e segue em movimento de baixa. Abaixo dos 2,8 pode buscar suportes 2,6 ou 2,32. Teria sinal de repique altista fechando acima dos 2,96 mirando resistências em 3,48 ou 4,02.</t>
  </si>
  <si>
    <t>D1EL34 está em tendência de alta pelas médias de 21 e 200 dias e vai mantendo sinal de força altista. Acima dos 2095 pode buscar projeções nos 2389,95 ou 3156,23. Teria sinal de realização na perda dos 1992 mirando os 1150,01 ou 766,86.</t>
  </si>
  <si>
    <t>DESK3 apesar de estar em tendência de alta no longo prazo pela média de 200 dias, no curto prazo está em realização. Abaixo dos 17,64 pode seguir em baixa no curto prazo mirando suportes em 17,17 ou 16,77. Teria sinal de retomada altista fechando acima dos 17,89 mirando resistências em 18,46 ou 19,25.</t>
  </si>
  <si>
    <t>DXCO3 está em clara tendência de baixa pelas médias de 21 e 200 dias e segue em movimento de baixa. Abaixo dos 4,73 pode buscar suportes 4,53 ou 4,37. Teria sinal de repique altista fechando acima dos 5,03 mirando resistências em 5,33 ou 5,83.</t>
  </si>
  <si>
    <t>PNVL3 está em clara tendência de baixa pelas médias de 21 e 200 dias e segue em movimento de baixa. Abaixo dos 11,1 pode buscar suportes 10,41 ou 9,76. Teria sinal de repique altista fechando acima dos 11,67 mirando resistências em 12,5 ou 13,79.</t>
  </si>
  <si>
    <t>DIRR3 apesar de estar em tendência de baixa no longo prazo pela média de 200 dias, no curto prazo está com sinal de recuperação favorecendo repiques de alta. Acima dos 14,06 pode seguir repique altista na direção resistências nos 15,24 ou 17,15. Caso perca os 13,38 teria sinal de baixa projetando de 12,15 a 11,55. O padrão de volume favorece a alta.</t>
  </si>
  <si>
    <t>ECOR3 está em clara tendência de baixa pelas médias de 21 e 200 dias e segue em movimento de baixa. Abaixo dos 6,95 pode buscar suportes 6,58 ou 6,22. Teria sinal de repique altista fechando acima dos 7,66 mirando resistências em 8,13 ou 8,85.</t>
  </si>
  <si>
    <t>LILY34 está em tendência de alta pelas médias de 21 e 200 dias, mas começa a dar sinal de possível realização. Abaixo dos 186,59 poderia realizar na direção dos suportes 163,55 ou 150,99. Caso supere os 191,48 retomaria sinal de alta com projeções nos 204,19 ou 229,3.</t>
  </si>
  <si>
    <t>EMBJ3 apesar de estar em tendência de baixa no longo prazo pela média de 200 dias, no curto prazo está com sinal de recuperação favorecendo repiques de alta. Acima dos 78,55 pode seguir repique altista na direção resistências nos 85,02 ou 95,49. Caso perca os 75,25 teria sinal de baixa projetando de 68,08 a 64,84. O padrão de volume favorece a alta.</t>
  </si>
  <si>
    <t>ENGI11 está em clara tendência de baixa pelas médias de 21 e 200 dias e segue em movimento de baixa. Abaixo dos 46,62 pode buscar suportes 45,42 ou 44,13. Teria sinal de repique altista fechando acima dos 49,57 mirando resistências em 52,13 ou 56,28.</t>
  </si>
  <si>
    <t>ENEV3 está em tendência de alta pelas médias de 21 e 200 dias e vai mantendo sinal de força altista. Acima dos 25,82 pode buscar projeções nos 27,21 ou 29,47. Teria sinal de realização na perda dos 24,49 mirando os 23,56 ou 22,86.</t>
  </si>
  <si>
    <t>EGIE3 está em tendência de alta pelas médias de 21 e 200 dias e vai mantendo sinal de força altista. Acima dos 35,94 pode buscar projeções nos 38,57 ou 42,84. Teria sinal de realização na perda dos 35,03 mirando os 31,67 ou 30,35.</t>
  </si>
  <si>
    <t>EQTL3 está em clara tendência de baixa pelas médias de 21 e 200 dias e segue em movimento de baixa. Abaixo dos 38,21 pode buscar suportes 37 ou 36,13. Teria sinal de repique altista fechando acima dos 39,81 mirando resistências em 41,54 ou 44,35.</t>
  </si>
  <si>
    <t>EUCA4 está em tendência de alta pelas médias de 21 e 200 dias e vai mantendo sinal de força altista. Acima dos 28,03 pode buscar projeções nos 30,16 ou 33,62. Teria sinal de realização na perda dos 25,6 mirando os 24,57 ou 23,5. O padrão de volume favorece a alta.</t>
  </si>
  <si>
    <t>EVEN3 está em tendência de baixa pela média de 200 dias, a parece ter completado movimento de repique de alta de curto prazo e pode estar retomando o movimento baixista. Abaixo dos 5,52 pode seguir em queda na direção dos suportes 5,23 ou 5. Teria sinal de repique altista fechando acima dos 5,96 mirando resistências em 6,41 ou 7,14.</t>
  </si>
  <si>
    <t>EXXO34 apesar de estar em tendência de alta no longo prazo pela média de 200 dias, no curto prazo está em realização. Abaixo dos 86,56 pode seguir em baixa no curto prazo mirando suportes em 81,43 ou 76,3. Teria sinal de retomada altista fechando acima dos 91,1 mirando resistências em 103,15 ou 113,4.</t>
  </si>
  <si>
    <t>EZTC3 está em tendência de baixa pela média de 200 dias, a parece ter completado movimento de repique de alta de curto prazo e pode estar retomando o movimento baixista. Abaixo dos 12,97 pode seguir em queda na direção dos suportes 12,16 ou 11,7. Teria sinal de repique altista fechando acima dos 13,63 mirando resistências em 14,53 ou 16.</t>
  </si>
  <si>
    <t>FESA4 apesar de estar em tendência de baixa no longo prazo pela média de 200 dias, no curto prazo está com sinal de recuperação favorecendo repiques de alta. Acima dos 6,58 pode seguir repique altista na direção resistências nos 6,96 ou 7,58. Caso perca os 6,24 teria sinal de baixa projetando de 5,96 a 5,76.</t>
  </si>
  <si>
    <t>FLRY3 está em clara tendência de baixa pelas médias de 21 e 200 dias e segue em movimento de baixa. Abaixo dos 14,84 pode buscar suportes 14,31 ou 13,66. Teria sinal de repique altista fechando acima dos 15,42 mirando resistências em 16,4 ou 17,69.</t>
  </si>
  <si>
    <t>FRAS3 está em tendência de baixa pela média de 200 dias, a parece ter completado movimento de repique de alta de curto prazo e pode estar retomando o movimento baixista. Abaixo dos 22,25 pode seguir em queda na direção dos suportes 20,95 ou 20,25. Teria sinal de repique altista fechando acima dos 23,2 mirando resistências em 24,59 ou 26,84.</t>
  </si>
  <si>
    <t>FCXO34 está em tendência de alta pelas médias de 21 e 200 dias e vai mantendo sinal de força altista. Acima dos 120,6 pode buscar projeções nos 134,41 ou 156,76. Teria sinal de realização na perda dos 116,89 mirando os 98,25 ou 91,34. O padrão de volume favorece a alta.</t>
  </si>
  <si>
    <t>GGBR4 apesar de estar em tendência de alta no longo prazo pela média de 200 dias, no curto prazo está em realização. Abaixo dos 23,3 pode seguir em baixa no curto prazo mirando suportes em 22,45 ou 21,77. Teria sinal de retomada altista fechando acima dos 24,65 mirando resistências em 26 ou 28,2.</t>
  </si>
  <si>
    <t>GOAU4 está em tendência de alta pelas médias de 21 e 200 dias, mas começa a dar sinal de possível realização. Abaixo dos 10,24 poderia realizar na direção dos suportes 9,69 ou 9,35. Caso supere os 10,77 retomaria sinal de alta com projeções nos 11,43 ou 12,51.</t>
  </si>
  <si>
    <t>GGPS3 está em clara tendência de baixa pelas médias de 21 e 200 dias e segue em movimento de baixa. Abaixo dos 11,38 pode buscar suportes 10,65 ou 9,93. Teria sinal de repique altista fechando acima dos 12,04 mirando resistências em 13,72 ou 15,16. O IFR sobrevendido alerta para recuperações se superar 12,04</t>
  </si>
  <si>
    <t>GRND3 está em clara tendência de baixa pelas médias de 21 e 200 dias e segue em movimento de baixa. Abaixo dos 3,91 pode buscar suportes 3,77 ou 3,67. Teria sinal de repique altista fechando acima dos 4,09 mirando resistências em 4,28 ou 4,6.</t>
  </si>
  <si>
    <t>GMAT3 está em clara tendência de baixa pelas médias de 21 e 200 dias e segue em movimento de baixa. Abaixo dos 3,88 pode buscar suportes 3,68 ou 3,48. Teria sinal de repique altista fechando acima dos 4,08 mirando resistências em 4,52 ou 4,91.</t>
  </si>
  <si>
    <t>SBFG3 está em clara tendência de baixa pelas médias de 21 e 200 dias e segue em movimento de baixa. Abaixo dos 10,21 pode buscar suportes 9,7 ou 9,19. Teria sinal de repique altista fechando acima dos 11,08 mirando resistências em 11,85 ou 12,86.</t>
  </si>
  <si>
    <t>HBOR3 está em clara tendência de baixa pelas médias de 21 e 200 dias e segue em movimento de baixa. Abaixo dos 2,23 pode buscar suportes 2,11 ou 1,97. Teria sinal de repique altista fechando acima dos 2,36 mirando resistências em 2,54 ou 2,8.</t>
  </si>
  <si>
    <t>HBSA3 está em tendência de baixa pela média de 200 dias, a parece ter completado movimento de repique de alta de curto prazo e pode estar retomando o movimento baixista. Abaixo dos 3,32 pode seguir em queda na direção dos suportes 2,91 ou 2,72. Teria sinal de repique altista fechando acima dos 3,5 mirando resistências em 3,86 ou 4,45.</t>
  </si>
  <si>
    <t>HYPE3 está em clara tendência de baixa pelas médias de 21 e 200 dias e segue em movimento de baixa. Abaixo dos 20,55 pode buscar suportes 19,77 ou 18,99. Teria sinal de repique altista fechando acima dos 22,09 mirando resistências em 23,06 ou 24,61.</t>
  </si>
  <si>
    <t>IGTI11 está em clara tendência de baixa pelas médias de 21 e 200 dias e segue em movimento de baixa. Abaixo dos 23,91 pode buscar suportes 22,98 ou 22,06. Teria sinal de repique altista fechando acima dos 25,36 mirando resistências em 26,9 ou 28,74. O IFR sobrevendido alerta para recuperações se superar 25,36</t>
  </si>
  <si>
    <t>ITLC34 está em tendência de alta pelas médias de 21 e 200 dias e vai mantendo sinal de força altista. Acima dos 111,11 pode buscar projeções nos 127,41 ou 153,8. Teria sinal de realização na perda dos 106,81 mirando os 84,72 ou 76,56. O padrão de volume favorece a alta.</t>
  </si>
  <si>
    <t>INTB3 apesar de estar em tendência de alta no longo prazo pela média de 200 dias, no curto prazo está em realização. Abaixo dos 12,68 pode seguir em baixa no curto prazo mirando suportes em 12,02 ou 11,37. Teria sinal de retomada altista fechando acima dos 13,49 mirando resistências em 14,79 ou 16,09.</t>
  </si>
  <si>
    <t>INBR32 está em clara tendência de baixa pelas médias de 21 e 200 dias e segue em movimento de baixa. Abaixo dos 28,03 pode buscar suportes 26,49 ou 24,96. Teria sinal de repique altista fechando acima dos 30,58 mirando resistências em 32,99 ou 36,05.</t>
  </si>
  <si>
    <t>MYPK3 está em tendência de baixa pela média de 200 dias, a parece ter completado movimento de repique de alta de curto prazo e pode estar retomando o movimento baixista. Abaixo dos 9,1 pode seguir em queda na direção dos suportes 8,59 ou 8,29. Teria sinal de repique altista fechando acima dos 9,56 mirando resistências em 10,15 ou 11,12.</t>
  </si>
  <si>
    <t>RANI3 está em clara tendência de baixa pelas médias de 21 e 200 dias e segue em movimento de baixa. Abaixo dos 7,89 pode buscar suportes 7,68 ou 7,54. Teria sinal de repique altista fechando acima dos 8,12 mirando resistências em 8,39 ou 8,83.</t>
  </si>
  <si>
    <t>IRBR3 está em tendência de alta pelas médias de 21 e 200 dias, mas começa a dar sinal de possível realização. Abaixo dos 51,88 poderia realizar na direção dos suportes 50,23 ou 49,24. Caso supere os 53,41 retomaria sinal de alta com projeções nos 55,37 ou 58,55.</t>
  </si>
  <si>
    <t>ISAE4 está em tendência de alta pelas médias de 21 e 200 dias e vai mantendo sinal de força altista. Acima dos 27,88 pode buscar projeções nos 28,94 ou 30,4. Teria sinal de realização na perda dos 27,41 mirando os 26,57 ou 25,83.</t>
  </si>
  <si>
    <t>ITSA3 apesar de estar em tendência de alta no longo prazo pela média de 200 dias, no curto prazo está em realização. Abaixo dos 12,85 pode seguir em baixa no curto prazo mirando suportes em 12,55 ou 12,33. Teria sinal de retomada altista fechando acima dos 13,25 mirando resistências em 13,68 ou 14,38.</t>
  </si>
  <si>
    <t>ITSA4 apesar de estar em tendência de alta no longo prazo pela média de 200 dias, no curto prazo está em realização. Abaixo dos 12,73 pode seguir em baixa no curto prazo mirando suportes em 12,38 ou 12,11. Teria sinal de retomada altista fechando acima dos 13,24 mirando resistências em 13,77 ou 14,63.</t>
  </si>
  <si>
    <t>ITUB3 está em tendência de alta pelas médias de 21 e 200 dias, mas começa a dar sinal de possível realização. Abaixo dos 41,65 poderia realizar na direção dos suportes 39,23 ou 38,04. Caso supere os 43,05 retomaria sinal de alta com projeções nos 45,41 ou 49,23.</t>
  </si>
  <si>
    <t>ITUB4 está em tendência de alta pelas médias de 21 e 200 dias, mas começa a dar sinal de possível realização. Abaixo dos 40,32 poderia realizar na direção dos suportes 38,43 ou 37,48. Caso supere os 41,49 retomaria sinal de alta com projeções nos 43,38 ou 46,44.</t>
  </si>
  <si>
    <t>JALL3 está em tendência de baixa pelas médias de 21 e 200 dias, mas começa a dar sinais de repiques de alta. Acima dos 2,47 teria sinal de repique altista mirando resistências nos 3,03 ou 3,49. Já uma perda dos 2,4 traria de volta o sinal de baixa projetando de 2,28 a 2,04.</t>
  </si>
  <si>
    <t>JBSS32 está em clara tendência de baixa pelas médias de 21 e 200 dias e segue em movimento de baixa. Abaixo dos 59,51 pode buscar suportes 56,93 ou 54,36. Teria sinal de repique altista fechando acima dos 63,82 mirando resistências em 67,84 ou 72,98.</t>
  </si>
  <si>
    <t>JHSF3 apesar de estar em tendência de alta no longo prazo pela média de 200 dias, no curto prazo está em realização. Abaixo dos 10,83 pode seguir em baixa no curto prazo mirando suportes em 10,1 ou 9,6. Teria sinal de retomada altista fechando acima dos 11,7 mirando resistências em 12,68 ou 14,28.</t>
  </si>
  <si>
    <t>JPMC34 está em tendência de alta pelas médias de 21 e 200 dias, mas começa a dar sinal de possível realização. Abaixo dos 161,65 poderia realizar na direção dos suportes 148,11 ou 143,17. Caso supere os 164,07 retomaria sinal de alta com projeções nos 173,93 ou 189,89.</t>
  </si>
  <si>
    <t>JSLG3 está em clara tendência de baixa pelas médias de 21 e 200 dias e segue em movimento de baixa. Abaixo dos 5,76 pode buscar suportes 5,41 ou 4,86. Teria sinal de repique altista fechando acima dos 6,18 mirando resistências em 7,18 ou 8,27.</t>
  </si>
  <si>
    <t>KEPL3 está em clara tendência de baixa pelas médias de 21 e 200 dias e segue em movimento de baixa. Abaixo dos 6,56 pode buscar suportes 6,2 ou 5,88. Teria sinal de repique altista fechando acima dos 7,23 mirando resistências em 7,86 ou 8,89.</t>
  </si>
  <si>
    <t>KLBN3 apesar de estar em tendência de baixa no longo prazo pela média de 200 dias, no curto prazo está com sinal de recuperação favorecendo repiques de alta. Acima dos 3,51 pode seguir repique altista na direção resistências nos 3,68 ou 3,96. Caso perca os 3,42 teria sinal de baixa projetando de 3,23 a 3,14.</t>
  </si>
  <si>
    <t>KLBN4 apesar de estar em tendência de baixa no longo prazo pela média de 200 dias, no curto prazo está com sinal de recuperação favorecendo repiques de alta. Acima dos 3,47 pode seguir repique altista na direção resistências nos 3,61 ou 3,84. Caso perca os 3,41 teria sinal de baixa projetando de 3,24 a 3,16.</t>
  </si>
  <si>
    <t>KLBN11 apesar de estar em tendência de baixa no longo prazo pela média de 200 dias, no curto prazo está com sinal de recuperação favorecendo repiques de alta. Acima dos 17,33 pode seguir repique altista na direção resistências nos 18,09 ou 19,32. Caso perca os 17,04 teria sinal de baixa projetando de 16,1 a 15,71.</t>
  </si>
  <si>
    <t>Lam Research Corp</t>
  </si>
  <si>
    <t>L1RC34</t>
  </si>
  <si>
    <t>L1RC34 está em tendência de alta pelas médias de 21 e 200 dias e vai mantendo sinal de força altista. Acima dos 46 pode buscar projeções nos 55,6 ou 71,15. Teria sinal de realização na perda dos 43,88 mirando os 30,45 ou 25,64. O IFR sobrecomprado alerta realizações se perder 43,88.</t>
  </si>
  <si>
    <t>LAVV3 está em clara tendência de baixa pelas médias de 21 e 200 dias e segue em movimento de baixa. Abaixo dos 10,62 pode buscar suportes 10,14 ou 9,66. Teria sinal de repique altista fechando acima dos 11,59 mirando resistências em 12,17 ou 13,12.</t>
  </si>
  <si>
    <t>LIGT3 está em clara tendência de baixa pelas médias de 21 e 200 dias e segue em movimento de baixa. Abaixo dos 2,43 pode buscar suportes 1,83 ou 1,24. Teria sinal de repique altista fechando acima dos 2,68 mirando resistências em 4,34 ou 5,52.</t>
  </si>
  <si>
    <t>RENT3 está em clara tendência de baixa pelas médias de 21 e 200 dias e segue em movimento de baixa. Abaixo dos 40,45 pode buscar suportes 39,05 ou 37,16. Teria sinal de repique altista fechando acima dos 42,47 mirando resistências em 45,15 ou 48,91.</t>
  </si>
  <si>
    <t>RENT4</t>
  </si>
  <si>
    <t>RENT4 está em clara tendência de baixa pelas médias de 21 e 200 dias e segue em movimento de baixa. Abaixo dos 38,01 pode buscar suportes 36,25 ou 34,5. Teria sinal de repique altista fechando acima dos 40,94 mirando resistências em 43,68 ou 47,18.</t>
  </si>
  <si>
    <t>LOGG3 está em tendência de alta pelas médias de 21 e 200 dias, mas começa a dar sinal de possível realização. Abaixo dos 26,9 poderia realizar na direção dos suportes 22,33 ou 20,38. Caso supere os 28,63 retomaria sinal de alta com projeções nos 32,52 ou 38,82.</t>
  </si>
  <si>
    <t>LREN3 está em tendência de alta pelas médias de 21 e 200 dias, mas começa a dar sinal de possível realização. Abaixo dos 15,21 poderia realizar na direção dos suportes 13,35 ou 12,51. Caso supere os 16,05 retomaria sinal de alta com projeções nos 17,71 ou 20,41.</t>
  </si>
  <si>
    <t>LWSA3 apesar de estar em tendência de baixa no longo prazo pela média de 200 dias, no curto prazo está com sinal de recuperação favorecendo repiques de alta. Acima dos 3,91 pode seguir repique altista na direção resistências nos 4,15 ou 4,54. Caso perca os 3,78 teria sinal de baixa projetando de 3,52 a 3,39.</t>
  </si>
  <si>
    <t>MDIA3 está em clara tendência de baixa pelas médias de 21 e 200 dias e segue em movimento de baixa. Abaixo dos 18,5 pode buscar suportes 17,93 ou 17,36. Teria sinal de repique altista fechando acima dos 19,07 mirando resistências em 20,34 ou 21,47. O IFR sobrevendido alerta para recuperações se superar 19,07</t>
  </si>
  <si>
    <t>MGLU3 está em tendência de baixa pelas médias de 21 e 200 dias, mas começa a dar sinais de repiques de alta. Acima dos 5,47 teria sinal de repique altista mirando resistências nos 6,99 ou 8,15. Já uma perda dos 5,1 traria de volta o sinal de baixa projetando de 4,51 a 3,93.</t>
  </si>
  <si>
    <t>POMO3 está em clara tendência de baixa pelas médias de 21 e 200 dias e segue em movimento de baixa. Abaixo dos 5,61 pode buscar suportes 5,42 ou 5,24. Teria sinal de repique altista fechando acima dos 5,96 mirando resistências em 6,2 ou 6,56.</t>
  </si>
  <si>
    <t>POMO4 está em tendência de baixa pelas médias de 21 e 200 dias, mas começa a dar sinais de repiques de alta. Acima dos 6,09 teria sinal de repique altista mirando resistências nos 6,34 ou 6,79. Já uma perda dos 5,86 traria de volta o sinal de baixa projetando de 5,6 a 5,37.</t>
  </si>
  <si>
    <t>MBRF3 está em clara tendência de baixa pelas médias de 21 e 200 dias e segue em movimento de baixa. Abaixo dos 14,98 pode buscar suportes 14,06 ou 13,15. Teria sinal de repique altista fechando acima dos 16,33 mirando resistências em 17,93 ou 19,75.</t>
  </si>
  <si>
    <t>M2RV34 está em tendência de alta pelas médias de 21 e 200 dias e vai mantendo sinal de força altista. Acima dos 163,33 pode buscar projeções nos 213,29 ou 294,14. Teria sinal de realização na perda dos 145,34 mirando os 82,48 ou 57,49. O padrão de volume favorece a alta. O IFR sobrecomprado alerta realizações se perder 145,34.</t>
  </si>
  <si>
    <t>Mater Dei</t>
  </si>
  <si>
    <t>MATD3</t>
  </si>
  <si>
    <t>MATD3 está em tendência de baixa pelas médias de 21 e 200 dias, mas começa a dar sinais de repiques de alta. Acima dos 5,03 teria sinal de repique altista mirando resistências nos 5,4 ou 5,81. Já uma perda dos 4,73 traria de volta o sinal de baixa projetando de 4,52 a 4,31.</t>
  </si>
  <si>
    <t>CASH3 está em tendência de alta pelas médias de 21 e 200 dias e vai mantendo sinal de força altista. Acima dos 4,57 pode buscar projeções nos 5,16 ou 6,13. Teria sinal de realização na perda dos 4,01 mirando os 3,6 ou 3,3. O padrão de volume favorece a alta.</t>
  </si>
  <si>
    <t>MELI34 apesar de estar em tendência de baixa no longo prazo pela média de 200 dias, no curto prazo está com sinal de recuperação favorecendo repiques de alta. Acima dos 72,4 pode seguir repique altista na direção resistências nos 77,59 ou 86. Caso perca os 67,35 teria sinal de baixa projetando de 63,99 a 61,39. O padrão de volume favorece a alta.</t>
  </si>
  <si>
    <t>BMEB4 apesar de estar em tendência de alta no longo prazo pela média de 200 dias, no curto prazo está em realização. Abaixo dos 72,59 pode seguir em baixa no curto prazo mirando suportes em 65,13 ou 58,72. Teria sinal de retomada altista fechando acima dos 75,97 mirando resistências em 85,85 ou 98,65.</t>
  </si>
  <si>
    <t>M1TA34 está em tendência de baixa pelas médias de 21 e 200 dias, mas começa a dar sinais de repiques de alta. Acima dos 108,71 teria sinal de repique altista mirando resistências nos 115,92 ou 124,61. Já uma perda dos 101,85 traria de volta o sinal de baixa projetando de 97,5 a 93,15.</t>
  </si>
  <si>
    <t>LEVE3 está em tendência de alta pelas médias de 21 e 200 dias e vai mantendo sinal de força altista. Acima dos 34,23 pode buscar projeções nos 35,82 ou 38,4. Teria sinal de realização na perda dos 33,24 mirando os 31,65 ou 30,85.</t>
  </si>
  <si>
    <t>MUTC34 está em tendência de alta pelas médias de 21 e 200 dias e vai mantendo sinal de força altista. Acima dos 925,59 pode buscar projeções nos 1159,55 ou 1538,14. Teria sinal de realização na perda dos 882,77 mirando os 547 ou 430,01. O padrão de volume favorece a alta.</t>
  </si>
  <si>
    <t>MSFT34 está em tendência de baixa pelas médias de 21 e 200 dias, mas começa a dar sinais de repiques de alta. Acima dos 84,7 teria sinal de repique altista mirando resistências nos 97,94 ou 108,46. Já uma perda dos 80,91 traria de volta o sinal de baixa projetando de 75,64 a 70,38.</t>
  </si>
  <si>
    <t>MILS3 está em tendência de alta pelas médias de 21 e 200 dias, mas começa a dar sinal de possível realização. Abaixo dos 15,17 poderia realizar na direção dos suportes 12,34 ou 11,39. Caso supere os 15,39 retomaria sinal de alta com projeções nos 17,27 ou 20,32.</t>
  </si>
  <si>
    <t>BEEF3 está em tendência de baixa pelas médias de 21 e 200 dias, mas começa a dar sinais de repiques de alta. Acima dos 3,88 teria sinal de repique altista mirando resistências nos 4,46 ou 5,1. Já uma perda dos 3,74 traria de volta o sinal de baixa projetando de 3,42 a 3,09.</t>
  </si>
  <si>
    <t>MTRE3 está em clara tendência de baixa pelas médias de 21 e 200 dias e segue em movimento de baixa. Abaixo dos 3,27 pode buscar suportes 3,15 ou 3,03. Teria sinal de repique altista fechando acima dos 3,43 mirando resistências em 3,65 ou 3,88.</t>
  </si>
  <si>
    <t>MOTV3 está em tendência de baixa pelas médias de 21 e 200 dias, mas começa a dar sinais de repiques de alta. Acima dos 14,58 teria sinal de repique altista mirando resistências nos 15,41 ou 16,46. Já uma perda dos 13,7 traria de volta o sinal de baixa projetando de 13,17 a 12,64.</t>
  </si>
  <si>
    <t>MDNE3 está em tendência de alta pelas médias de 21 e 200 dias, mas começa a dar sinal de possível realização. Abaixo dos 27,01 poderia realizar na direção dos suportes 25,46 ou 24,48. Caso supere os 28,63 retomaria sinal de alta com projeções nos 30,58 ou 33,75.</t>
  </si>
  <si>
    <t>MOVI3 está em clara tendência de baixa pelas médias de 21 e 200 dias e segue em movimento de baixa. Abaixo dos 9,52 pode buscar suportes 8,92 ou 8,41. Teria sinal de repique altista fechando acima dos 10,56 mirando resistências em 11,57 ou 13,21.</t>
  </si>
  <si>
    <t>MRVE3 está em clara tendência de baixa pelas médias de 21 e 200 dias e segue em movimento de baixa. Abaixo dos 5,05 pode buscar suportes 4,58 ou 4,11. Teria sinal de repique altista fechando acima dos 5,48 mirando resistências em 6,57 ou 7,5. O IFR sobrevendido alerta para recuperações se superar 5,48</t>
  </si>
  <si>
    <t>MLAS3 está em tendência de alta pelas médias de 21 e 200 dias e vai mantendo sinal de força altista. Acima dos 1,86 pode buscar projeções nos 2,09 ou 2,47. Teria sinal de realização na perda dos 1,66 mirando os 1,48 ou 1,36. O padrão de volume favorece a alta.</t>
  </si>
  <si>
    <t>MULT3 está em clara tendência de baixa pelas médias de 21 e 200 dias e segue em movimento de baixa. Abaixo dos 27,51 pode buscar suportes 26,59 ou 25,67. Teria sinal de repique altista fechando acima dos 29,41 mirando resistências em 30,48 ou 32,31.</t>
  </si>
  <si>
    <t>NATU3 está em clara tendência de baixa pelas médias de 21 e 200 dias e segue em movimento de baixa. Abaixo dos 8,36 pode buscar suportes 7,66 ou 6,97. Teria sinal de repique altista fechando acima dos 8,88 mirando resistências em 10,6 ou 11,98. O IFR sobrevendido alerta para recuperações se superar 8,88</t>
  </si>
  <si>
    <t>NGRD3 está em tendência de alta pelas médias de 21 e 200 dias e vai mantendo sinal de força altista. Acima dos 34,1 pode buscar projeções nos 36,51 ou 40,41. Teria sinal de realização na perda dos 33,9 mirando os 30,2 ou 28,99. O IFR sobrecomprado alerta realizações se perder 33,9.</t>
  </si>
  <si>
    <t>NFLX34 está em tendência de baixa pelas médias de 21 e 200 dias, mas começa a dar sinais de repiques de alta. Acima dos 8,3 teria sinal de repique altista mirando resistências nos 9,21 ou 9,92. Já uma perda dos 8,05 traria de volta o sinal de baixa projetando de 7,69 a 7,33.</t>
  </si>
  <si>
    <t>ROXO34 está em tendência de baixa pelas médias de 21 e 200 dias, mas começa a dar sinais de repiques de alta. Acima dos 10,61 teria sinal de repique altista mirando resistências nos 11,21 ou 12,28. Já uma perda dos 10,24 traria de volta o sinal de baixa projetando de 9,47 a 8,93.</t>
  </si>
  <si>
    <t>NVDC34 está em tendência de alta no longo prazo, teve uma correção no curto prazo, mas pode estar retomando sinal de altas. Acima dos 22,41 pode buscar 24,26 ou 26,05. Abaixo dos 21,36 retomaria sinal de realização mirando suportes em 20,46 ou 19,56.</t>
  </si>
  <si>
    <t>OPCT3 está em tendência de alta pelas médias de 21 e 200 dias e vai mantendo sinal de força altista. Acima dos 10,46 pode buscar projeções nos 10,87 ou 11,61. Teria sinal de realização na perda dos 10,09 mirando os 9,67 ou 9,29. O padrão de volume favorece a alta.</t>
  </si>
  <si>
    <t>ONCO3 está em clara tendência de baixa pelas médias de 21 e 200 dias e segue em movimento de baixa. Abaixo dos 1,2 pode buscar suportes 0,99 ou 0,72. Teria sinal de repique altista fechando acima dos 1,27 mirando resistências em 1,84 ou 2,36.</t>
  </si>
  <si>
    <t>ORCL34 está em tendência de baixa pelas médias de 21 e 200 dias, mas começa a dar sinais de repiques de alta. Acima dos 164,36 teria sinal de repique altista mirando resistências nos 209,06 ou 245,22. Já uma perda dos 150,54 traria de volta o sinal de baixa projetando de 132,45 a 114,37.</t>
  </si>
  <si>
    <t>Oranjebtc</t>
  </si>
  <si>
    <t>OBTC3</t>
  </si>
  <si>
    <t>OBTC3 está em tendência de baixa pelas médias de 21 e 200 dias, mas começa a dar sinais de repiques de alta. Acima dos 6,49 teria sinal de repique altista mirando resistências nos 7,23 ou 8,16. Já uma perda dos 6,05 traria de volta o sinal de baixa projetando de 5,71 a 5,24.</t>
  </si>
  <si>
    <t>ORVR3 está em tendência de alta no longo prazo, teve uma correção no curto prazo, mas pode estar retomando sinal de altas. Acima dos 78,8 pode buscar 81,88 ou 85,76. Abaixo dos 75,59 retomaria sinal de realização mirando suportes em 73,64 ou 71,7.</t>
  </si>
  <si>
    <t>PCAR3 está em tendência de baixa pelas médias de 21 e 200 dias, mas começa a dar sinais de repiques de alta. Acima dos 1,83 teria sinal de repique altista mirando resistências nos 2,31 ou 2,87. Já uma perda dos 1,6 traria de volta o sinal de baixa projetando de 1,4 a 1,11.</t>
  </si>
  <si>
    <t>PGMN3 está em clara tendência de baixa pelas médias de 21 e 200 dias e segue em movimento de baixa. Abaixo dos 3,83 pode buscar suportes 3,52 ou 3,21. Teria sinal de repique altista fechando acima dos 4,14 mirando resistências em 4,82 ou 5,43. O IFR sobrevendido alerta para recuperações se superar 4,14</t>
  </si>
  <si>
    <t>P2LT34 está em tendência de baixa pelas médias de 21 e 200 dias, mas começa a dar sinais de repiques de alta. Acima dos 227,88 teria sinal de repique altista mirando resistências nos 273,65 ou 310,32. Já uma perda dos 214,31 traria de volta o sinal de baixa projetando de 195,97 a 177,63.</t>
  </si>
  <si>
    <t>PETR3 apesar de estar em tendência de alta no longo prazo pela média de 200 dias, no curto prazo está em realização. Abaixo dos 43,74 pode seguir em baixa no curto prazo mirando suportes em 41,37 ou 39,01. Teria sinal de retomada altista fechando acima dos 44,97 mirando resistências em 51,38 ou 56,1. O IFR sobrevendido alerta para recuperações se superar 44,97</t>
  </si>
  <si>
    <t>PETR4 apesar de estar em tendência de alta no longo prazo pela média de 200 dias, no curto prazo está em realização. Abaixo dos 39,06 pode seguir em baixa no curto prazo mirando suportes em 37,01 ou 34,96. Teria sinal de retomada altista fechando acima dos 39,92 mirando resistências em 45,69 ou 49,78. O IFR sobrevendido alerta para recuperações se superar 39,92</t>
  </si>
  <si>
    <t>RECV3 está em clara tendência de baixa pelas médias de 21 e 200 dias e segue em movimento de baixa. Abaixo dos 10,21 pode buscar suportes 9,48 ou 8,76. Teria sinal de repique altista fechando acima dos 10,91 mirando resistências em 12,55 ou 13,99. O IFR sobrevendido alerta para recuperações se superar 10,91</t>
  </si>
  <si>
    <t>PRIO3 apesar de estar em tendência de alta no longo prazo pela média de 200 dias, no curto prazo está em realização. Abaixo dos 56,65 pode seguir em baixa no curto prazo mirando suportes em 52,39 ou 48,13. Teria sinal de retomada altista fechando acima dos 59,01 mirando resistências em 70,43 ou 78,94. O IFR sobrevendido alerta para recuperações se superar 59,01</t>
  </si>
  <si>
    <t>AUAU3 está em clara tendência de baixa pelas médias de 21 e 200 dias e segue em movimento de baixa. Abaixo dos 3,18 pode buscar suportes 3,05 ou 2,92. Teria sinal de repique altista fechando acima dos 3,46 mirando resistências em 3,71 ou 4,12.</t>
  </si>
  <si>
    <t>PINE4 está em tendência de alta no longo prazo, teve uma correção no curto prazo, mas pode estar retomando sinal de altas. Acima dos 13,96 pode buscar 15,83 ou 18,12. Abaixo dos 13,37 retomaria sinal de realização mirando suportes em 12,11 ou 10,96.</t>
  </si>
  <si>
    <t>PLPL3 está em clara tendência de baixa pelas médias de 21 e 200 dias e segue em movimento de baixa. Abaixo dos 8,19 pode buscar suportes 7,48 ou 6,77. Teria sinal de repique altista fechando acima dos 9,06 mirando resistências em 10,48 ou 11,89.</t>
  </si>
  <si>
    <t>PSSA3 está em tendência de alta pelas médias de 21 e 200 dias, mas começa a dar sinal de possível realização. Abaixo dos 49,77 poderia realizar na direção dos suportes 47,45 ou 46,22. Caso supere os 51,41 retomaria sinal de alta com projeções nos 53,85 ou 57,81.</t>
  </si>
  <si>
    <t>POSI3 está em tendência de baixa pelas médias de 21 e 200 dias, mas começa a dar sinais de repiques de alta. Acima dos 3,85 teria sinal de repique altista mirando resistências nos 4,26 ou 4,85. Já uma perda dos 3,66 traria de volta o sinal de baixa projetando de 3,3 a 3.</t>
  </si>
  <si>
    <t>PRNR3 apesar de estar em tendência de alta no longo prazo pela média de 200 dias, no curto prazo está em realização. Abaixo dos 17,26 pode seguir em baixa no curto prazo mirando suportes em 16,53 ou 15,81. Teria sinal de retomada altista fechando acima dos 18,89 mirando resistências em 19,6 ou 21,04.</t>
  </si>
  <si>
    <t>PFRM3 está em clara tendência de baixa pelas médias de 21 e 200 dias e segue em movimento de baixa. Abaixo dos 6,2 pode buscar suportes 5,91 ou 5,63. Teria sinal de repique altista fechando acima dos 6,81 mirando resistências em 7,11 ou 7,67.</t>
  </si>
  <si>
    <t>QCOM34 está em tendência de alta no longo prazo, teve uma correção no curto prazo, mas pode estar retomando sinal de altas. Acima dos 94,91 pode buscar 109,71 ou 128,15. Abaixo dos 90,14 retomaria sinal de realização mirando suportes em 79,86 ou 70,63.</t>
  </si>
  <si>
    <t>QUAL3 está em tendência de baixa pelas médias de 21 e 200 dias, mas começa a dar sinais de repiques de alta. Acima dos 1,7 teria sinal de repique altista mirando resistências nos 1,89 ou 2,13. Já uma perda dos 1,49 traria de volta o sinal de baixa projetando de 1,36 a 1,24.</t>
  </si>
  <si>
    <t>LJQQ3 está em tendência de baixa pelas médias de 21 e 200 dias, mas começa a dar sinais de repiques de alta. Acima dos 1,52 teria sinal de repique altista mirando resistências nos 1,7 ou 2. Já uma perda dos 1,31 traria de volta o sinal de baixa projetando de 1,22 a 1,12.</t>
  </si>
  <si>
    <t>RADL3 está em clara tendência de baixa pelas médias de 21 e 200 dias e segue em movimento de baixa. Abaixo dos 17,23 pode buscar suportes 16,5 ou 15,78. Teria sinal de repique altista fechando acima dos 18 mirando resistências em 19,57 ou 21,01.</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</si>
  <si>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0,44 mirando resistências em 0,55 ou 0,68.</t>
  </si>
  <si>
    <t>RAPT4 está em tendência de baixa pelas médias de 21 e 200 dias, mas começa a dar sinais de repiques de alta. Acima dos 5,27 teria sinal de repique altista mirando resistências nos 5,56 ou 6,04. Já uma perda dos 4,79 traria de volta o sinal de baixa projetando de 4,64 a 4,49.</t>
  </si>
  <si>
    <t>RCSL4 está em tendência de baixa pelas médias de 21 e 200 dias, mas começa a dar sinais de repiques de alta. Acima dos 0,49 teria sinal de repique altista mirando resistências nos 0,6 ou 0,69. Já uma perda dos 0,45 traria de volta o sinal de baixa projetando de 0,4 a 0,35.</t>
  </si>
  <si>
    <t>RDOR3 está em clara tendência de baixa pelas médias de 21 e 200 dias e segue em movimento de baixa. Abaixo dos 33,8 pode buscar suportes 32,34 ou 31,31. Teria sinal de repique altista fechando acima dos 35,67 mirando resistências em 37,72 ou 41,05.</t>
  </si>
  <si>
    <t>RIAA3 está em tendência de alta pelas médias de 21 e 200 dias e vai mantendo sinal de força altista. Acima dos 9,49 pode buscar projeções nos 10,31 ou 11,64. Teria sinal de realização na perda dos 8,79 mirando os 8,16 ou 7,74.</t>
  </si>
  <si>
    <t>Rio Tinto Plc</t>
  </si>
  <si>
    <t>RIOT34</t>
  </si>
  <si>
    <t>RIOT34 está em tendência de alta pelas médias de 21 e 200 dias e vai mantendo sinal de força altista. Acima dos 539 pode buscar projeções nos 562,75 ou 600,07. Teria sinal de realização na perda dos 524,3 mirando os 502,36 ou 483,69. O padrão de volume favorece a alta.</t>
  </si>
  <si>
    <t>ROMI3 está em clara tendência de baixa pelas médias de 21 e 200 dias e segue em movimento de baixa. Abaixo dos 6,24 pode buscar suportes 6,04 ou 5,82. Teria sinal de repique altista fechando acima dos 6,39 mirando resistências em 6,75 ou 7,18.</t>
  </si>
  <si>
    <t>RAIL3 está em clara tendência de baixa pelas médias de 21 e 200 dias e segue em movimento de baixa. Abaixo dos 13,13 pode buscar suportes 12,47 ou 11,81. Teria sinal de repique altista fechando acima dos 13,79 mirando resistências em 15,26 ou 16,57. O IFR sobrevendido alerta para recuperações se superar 13,79</t>
  </si>
  <si>
    <t>SBSP3 está em tendência de alta no longo prazo, teve uma correção no curto prazo, mas pode estar retomando sinal de altas. Acima dos 28,45 pode buscar 29,44 ou 31,12. Abaixo dos 27,77 retomaria sinal de realização mirando suportes em 26,71 ou 25,86.</t>
  </si>
  <si>
    <t>SAPR4 está em tendência de baixa pela média de 200 dias, a parece ter completado movimento de repique de alta de curto prazo e pode estar retomando o movimento baixista. Abaixo dos 7,3 pode seguir em queda na direção dos suportes 7,06 ou 6,88. Teria sinal de repique altista fechando acima dos 7,63 mirando resistências em 7,98 ou 8,55.</t>
  </si>
  <si>
    <t>SAPR11 apesar de estar em tendência de baixa no longo prazo pela média de 200 dias, no curto prazo está com sinal de recuperação favorecendo repiques de alta. Acima dos 39,2 pode seguir repique altista na direção resistências nos 41,11 ou 44,21. Caso perca os 38,16 teria sinal de baixa projetando de 36,1 a 35,14. O padrão de volume favorece a alta.</t>
  </si>
  <si>
    <t>SANB3</t>
  </si>
  <si>
    <t>SANB3 está em clara tendência de baixa pelas médias de 21 e 200 dias e segue em movimento de baixa. Abaixo dos 13,06 pode buscar suportes 12,75 ou 12,5. Teria sinal de repique altista fechando acima dos 13,53 mirando resistências em 14,01 ou 14,79.</t>
  </si>
  <si>
    <t>SANB4</t>
  </si>
  <si>
    <t>SANB4 está em clara tendência de baixa pelas médias de 21 e 200 dias e segue em movimento de baixa. Abaixo dos 13,96 pode buscar suportes 13,67 ou 13,4. Teria sinal de repique altista fechando acima dos 14,54 mirando resistências em 15,07 ou 15,94.</t>
  </si>
  <si>
    <t>SANB11 está em clara tendência de baixa pelas médias de 21 e 200 dias e segue em movimento de baixa. Abaixo dos 26,99 pode buscar suportes 26,38 ou 25,92. Teria sinal de repique altista fechando acima dos 27,84 mirando resistências em 28,74 ou 30,2.</t>
  </si>
  <si>
    <t>SMTO3 está em tendência de baixa pelas médias de 21 e 200 dias, mas começa a dar sinais de repiques de alta. Acima dos 16,48 teria sinal de repique altista mirando resistências nos 18,66 ou 20,53. Já uma perda dos 15,63 traria de volta o sinal de baixa projetando de 14,69 a 13,75.</t>
  </si>
  <si>
    <t>SHUL4 está em tendência de alta pelas médias de 21 e 200 dias e vai mantendo sinal de força altista. Acima dos 4,97 pode buscar projeções nos 5,14 ou 5,39. Teria sinal de realização na perda dos 4,83 mirando os 4,72 ou 4,59.</t>
  </si>
  <si>
    <t>S1TX34 está em tendência de alta pelas médias de 21 e 200 dias e vai mantendo sinal de força altista. Acima dos 5155 pode buscar projeções nos 6170,51 ou 7813,74. Teria sinal de realização na perda dos 5000 mirando os 3511,77 ou 3004,01. O IFR sobrecomprado alerta realizações se perder 5000.</t>
  </si>
  <si>
    <t>SEER3 está em tendência de alta no longo prazo, teve uma correção no curto prazo, mas pode estar retomando sinal de altas. Acima dos 11,52 pode buscar 12,39 ou 13,54. Abaixo dos 11,1 retomaria sinal de realização mirando suportes em 10,52 ou 9,94.</t>
  </si>
  <si>
    <t>Servicenow, Inc</t>
  </si>
  <si>
    <t>N1OW34</t>
  </si>
  <si>
    <t>N1OW34 está em tendência de baixa pelas médias de 21 e 200 dias, mas começa a dar sinais de repiques de alta. Acima dos 10,86 teria sinal de repique altista mirando resistências nos 14,03 ou 16,59. Já uma perda dos 9,88 traria de volta o sinal de baixa projetando de 8,59 a 7,31.</t>
  </si>
  <si>
    <t>CSNA3 está em tendência de baixa pelas médias de 21 e 200 dias, mas começa a dar sinais de repiques de alta. Acima dos 6,5 teria sinal de repique altista mirando resistências nos 7,3 ou 8,23. Já uma perda dos 5,78 traria de volta o sinal de baixa projetando de 5,31 a 4,84.</t>
  </si>
  <si>
    <t>S2GM34 está em tendência de alta pelas médias de 21 e 200 dias, mas começa a dar sinal de possível realização. Abaixo dos 25,95 poderia realizar na direção dos suportes 22,32 ou 20,1. Caso supere os 29,5 retomaria sinal de alta com projeções nos 33,93 ou 41,11.</t>
  </si>
  <si>
    <t>SIMH3 está em clara tendência de baixa pelas médias de 21 e 200 dias e segue em movimento de baixa. Abaixo dos 8,3 pode buscar suportes 7,8 ou 7,28. Teria sinal de repique altista fechando acima dos 9,47 mirando resistências em 10,5 ou 12,17.</t>
  </si>
  <si>
    <t>SLCE3 está em clara tendência de baixa pelas médias de 21 e 200 dias e segue em movimento de baixa. Abaixo dos 14,12 pode buscar suportes 13,11 ou 12,11. Teria sinal de repique altista fechando acima dos 14,54 mirando resistências em 17,37 ou 19,37. O IFR sobrevendido alerta para recuperações se superar 14,54</t>
  </si>
  <si>
    <t>SMFT3 está em clara tendência de baixa pelas médias de 21 e 200 dias e segue em movimento de baixa. Abaixo dos 18,66 pode buscar suportes 17,86 ou 17,3. Teria sinal de repique altista fechando acima dos 19,67 mirando resistências em 20,78 ou 22,59.</t>
  </si>
  <si>
    <t>STOC34 está em tendência de baixa pela média de 200 dias, a parece ter completado movimento de repique de alta de curto prazo e pode estar retomando o movimento baixista. Abaixo dos 55,25 pode seguir em queda na direção dos suportes 47,62 ou 43,85. Teria sinal de repique altista fechando acima dos 59,81 mirando resistências em 67,34 ou 79,53.</t>
  </si>
  <si>
    <t>M2ST34 está em tendência de baixa pelas médias de 21 e 200 dias, mas começa a dar sinais de repiques de alta. Acima dos 9,8 teria sinal de repique altista mirando resistências nos 12,37 ou 14,84. Já uma perda dos 9,42 traria de volta o sinal de baixa projetando de 8,36 a 7,12.</t>
  </si>
  <si>
    <t>SUZB3 apesar de estar em tendência de baixa no longo prazo pela média de 200 dias, no curto prazo está com sinal de recuperação favorecendo repiques de alta. Acima dos 43,15 pode seguir repique altista na direção resistências nos 44,99 ou 47,97. Caso perca os 41,74 teria sinal de baixa projetando de 40,17 a 39,24. O padrão de volume favorece a alta.</t>
  </si>
  <si>
    <t>SYNE3 está em clara tendência de baixa pelas médias de 21 e 200 dias e segue em movimento de baixa. Abaixo dos 3,45 pode buscar suportes 3,3 ou 3,15. Teria sinal de repique altista fechando acima dos 3,67 mirando resistências em 3,92 ou 4,21.</t>
  </si>
  <si>
    <t>TAEE3 está em tendência de alta pelas médias de 21 e 200 dias e vai mantendo sinal de força altista. Acima dos 13,48 pode buscar projeções nos 14,05 ou 14,98. Teria sinal de realização na perda dos 13,13 mirando os 12,55 ou 12,26. O IFR sobrecomprado alerta realizações se perder 13,13.</t>
  </si>
  <si>
    <t>TAEE4 está em tendência de alta pelas médias de 21 e 200 dias, mas começa a dar sinal de possível realização. Abaixo dos 13,24 poderia realizar na direção dos suportes 12,74 ou 12,49. Caso supere os 13,54 retomaria sinal de alta com projeções nos 14,03 ou 14,83.</t>
  </si>
  <si>
    <t>TAEE11 está em tendência de alta pelas médias de 21 e 200 dias, mas começa a dar sinal de possível realização. Abaixo dos 39,51 poderia realizar na direção dos suportes 37,95 ou 37,15. Caso supere os 40,52 retomaria sinal de alta com projeções nos 42,1 ou 44,67.</t>
  </si>
  <si>
    <t>TSMC34 está em tendência de alta pelas médias de 21 e 200 dias e vai mantendo sinal de força altista. Acima dos 282,96 pode buscar projeções nos 308,34 ou 349,42. Teria sinal de realização na perda dos 271,76 mirando os 241,88 ou 229,18. O padrão de volume favorece a alta.</t>
  </si>
  <si>
    <t>TASA4 está em tendência de baixa pelas médias de 21 e 200 dias, mas começa a dar sinais de repiques de alta. Acima dos 4,3 teria sinal de repique altista mirando resistências nos 4,76 ou 5,19. Já uma perda dos 4,06 traria de volta o sinal de baixa projetando de 3,84 a 3,62.</t>
  </si>
  <si>
    <t>TGMA3 apesar de estar em tendência de baixa no longo prazo pela média de 200 dias, no curto prazo está com sinal de recuperação favorecendo repiques de alta. Acima dos 32,45 pode seguir repique altista na direção resistências nos 34,31 ou 37,32. Caso perca os 31,05 teria sinal de baixa projetando de 29,44 a 28,5. O padrão de volume favorece a alta.</t>
  </si>
  <si>
    <t>VIVT3 está em clara tendência de baixa pelas médias de 21 e 200 dias e segue em movimento de baixa. Abaixo dos 32,73 pode buscar suportes 32,25 ou 31,77. Teria sinal de repique altista fechando acima dos 34,27 mirando resistências em 35,22 ou 36,76.</t>
  </si>
  <si>
    <t>TEND3 está em tendência de alta pelas médias de 21 e 200 dias, mas começa a dar sinal de possível realização. Abaixo dos 33,71 poderia realizar na direção dos suportes 28,21 ou 25,78. Caso supere os 36,05 retomaria sinal de alta com projeções nos 40,89 ou 48,73.</t>
  </si>
  <si>
    <t>TSLA34 está em tendência de baixa pelas médias de 21 e 200 dias, mas começa a dar sinais de repiques de alta. Acima dos 65,46 teria sinal de repique altista mirando resistências nos 70,4 ou 75,98. Já uma perda dos 61,36 traria de volta o sinal de baixa projetando de 58,56 a 55,77.</t>
  </si>
  <si>
    <t>GSGI34 está em tendência de alta pelas médias de 21 e 200 dias e vai mantendo sinal de força altista. Acima dos 187,12 pode buscar projeções nos 207,12 ou 239,49. Teria sinal de realização na perda dos 179,4 mirando os 154,75 ou 144,74.</t>
  </si>
  <si>
    <t>TIMS3 está em clara tendência de baixa pelas médias de 21 e 200 dias e segue em movimento de baixa. Abaixo dos 21,78 pode buscar suportes 21,43 ou 21,08. Teria sinal de repique altista fechando acima dos 22,91 mirando resistências em 23,6 ou 24,73.</t>
  </si>
  <si>
    <t>TOTS3 está em clara tendência de baixa pelas médias de 21 e 200 dias e segue em movimento de baixa. Abaixo dos 28,01 pode buscar suportes 25,81 ou 23,62. Teria sinal de repique altista fechando acima dos 30,88 mirando resistências em 35,1 ou 39,48.</t>
  </si>
  <si>
    <t>TFCO4 está em tendência de baixa pela média de 200 dias, a parece ter completado movimento de repique de alta de curto prazo e pode estar retomando o movimento baixista. Abaixo dos 15,49 pode seguir em queda na direção dos suportes 14,1 ou 13,46. Teria sinal de repique altista fechando acima dos 16,17 mirando resistências em 17,44 ou 19,51.</t>
  </si>
  <si>
    <t>TUPY3 está em tendência de alta pelas médias de 21 e 200 dias, mas começa a dar sinal de possível realização. Abaixo dos 13,78 poderia realizar na direção dos suportes 12,32 ou 11,49. Caso supere os 14,99 retomaria sinal de alta com projeções nos 16,64 ou 19,31.</t>
  </si>
  <si>
    <t>UGPA3 apesar de estar em tendência de alta no longo prazo pela média de 200 dias, no curto prazo está em realização. Abaixo dos 23,86 pode seguir em baixa no curto prazo mirando suportes em 22,18 ou 20,5. Teria sinal de retomada altista fechando acima dos 25,16 mirando resistências em 29,29 ou 32,64. O IFR sobrevendido alerta para recuperações se superar 25,16</t>
  </si>
  <si>
    <t>FIQE3 apesar de estar em tendência de alta no longo prazo pela média de 200 dias, no curto prazo está em realização. Abaixo dos 5,96 pode seguir em baixa no curto prazo mirando suportes em 5,72 ou 5,49. Teria sinal de retomada altista fechando acima dos 6,24 mirando resistências em 6,72 ou 7,18.</t>
  </si>
  <si>
    <t>UNIP6 está em tendência de baixa pela média de 200 dias, a parece ter completado movimento de repique de alta de curto prazo e pode estar retomando o movimento baixista. Abaixo dos 60,7 pode seguir em queda na direção dos suportes 58,19 ou 56,55. Teria sinal de repique altista fechando acima dos 63,49 mirando resistências em 66,76 ou 72,06.</t>
  </si>
  <si>
    <t>U1AL34 está em tendência de alta pelas médias de 21 e 200 dias e vai mantendo sinal de força altista. Acima dos 313,51 pode buscar projeções nos 364,81 ou 447,82. Teria sinal de realização na perda dos 303,48 mirando os 230,5 ou 204,84. O padrão de volume favorece a alta. O IFR sobrecomprado alerta realizações se perder 303,48.</t>
  </si>
  <si>
    <t>USIM3 está em tendência de alta pelas médias de 21 e 200 dias e vai mantendo sinal de força altista. Acima dos 10,31 pode buscar projeções nos 10,95 ou 12,55. Teria sinal de realização na perda dos 9,7 mirando os 8,35 ou 7,54. O padrão de volume favorece a alta.</t>
  </si>
  <si>
    <t>USIM5 está em tendência de alta pelas médias de 21 e 200 dias, mas começa a dar sinal de possível realização. Abaixo dos 10,72 poderia realizar na direção dos suportes 8,89 ou 7,87. Caso supere os 11,5 retomaria sinal de alta com projeções nos 12,18 ou 14,21.</t>
  </si>
  <si>
    <t>VALE3 está em tendência de alta no longo prazo, teve uma correção no curto prazo, mas pode estar retomando sinal de altas. Acima dos 82,74 pode buscar 85,08 ou 90,17. Abaixo dos 80,65 retomaria sinal de realização mirando suportes em 76,83 ou 74,28.</t>
  </si>
  <si>
    <t>VLID3 apesar de estar em tendência de baixa no longo prazo pela média de 200 dias, no curto prazo está com sinal de recuperação favorecendo repiques de alta. Acima dos 17,6 pode seguir repique altista na direção resistências nos 18,17 ou 19,18. Caso perca os 17,36 teria sinal de baixa projetando de 16,52 a 16,01.</t>
  </si>
  <si>
    <t>VAMO3 está em clara tendência de baixa pelas médias de 21 e 200 dias e segue em movimento de baixa. Abaixo dos 2,94 pode buscar suportes 2,76 ou 2,54. Teria sinal de repique altista fechando acima dos 3,2 mirando resistências em 3,44 ou 3,86.</t>
  </si>
  <si>
    <t>VBBR3 apesar de estar em tendência de alta no longo prazo pela média de 200 dias, no curto prazo está em realização. Abaixo dos 28,56 pode seguir em baixa no curto prazo mirando suportes em 26,98 ou 25,41. Teria sinal de retomada altista fechando acima dos 29,63 mirando resistências em 33,65 ou 36,79. O IFR sobrevendido alerta para recuperações se superar 29,63</t>
  </si>
  <si>
    <t>VTRU3 está em tendência de alta pelas médias de 21 e 200 dias e vai mantendo sinal de força altista. Acima dos 14,13 pode buscar projeções nos 15,44 ou 17,57. Teria sinal de realização na perda dos 13,41 mirando os 12 ou 11,34.</t>
  </si>
  <si>
    <t>Vittia</t>
  </si>
  <si>
    <t>VITT3</t>
  </si>
  <si>
    <t>VITT3 está em clara tendência de baixa pelas médias de 21 e 200 dias e segue em movimento de baixa. Abaixo dos 3,21 pode buscar suportes 3,08 ou 2,96. Teria sinal de repique altista fechando acima dos 3,4 mirando resistências em 3,6 ou 3,84.</t>
  </si>
  <si>
    <t>VIVA3 está em tendência de baixa pelas médias de 21 e 200 dias, mas começa a dar sinais de repiques de alta. Acima dos 22,09 teria sinal de repique altista mirando resistências nos 23,31 ou 25,33. Já uma perda dos 21,44 traria de volta o sinal de baixa projetando de 20,04 a 19,02.</t>
  </si>
  <si>
    <t>VULC3 está em clara tendência de baixa pelas médias de 21 e 200 dias e segue em movimento de baixa. Abaixo dos 14,79 pode buscar suportes 14,27 ou 13,84. Teria sinal de repique altista fechando acima dos 15,24 mirando resistências em 15,66 ou 16,51.</t>
  </si>
  <si>
    <t>WEGE3 está em tendência de baixa pelas médias de 21 e 200 dias, mas começa a dar sinais de repiques de alta. Acima dos 44,86 teria sinal de repique altista mirando resistências nos 47,06 ou 50,63. Já uma perda dos 41,29 traria de volta o sinal de baixa projetando de 40,18 a 39,08.</t>
  </si>
  <si>
    <t>W1DC34 está em tendência de alta pelas médias de 21 e 200 dias e vai mantendo sinal de força altista. Acima dos 3317,27 pode buscar projeções nos 4012,23 ou 5136,77. Teria sinal de realização na perda dos 2827,29 mirando os 2192,73 ou 1845,24. O IFR sobrecomprado alerta realizações se perder 2827,29.</t>
  </si>
  <si>
    <t>WIZC3 está em tendência de baixa pelas médias de 21 e 200 dias, mas começa a dar sinais de repiques de alta. Acima dos 7,8 teria sinal de repique altista mirando resistências nos 8,25 ou 8,81. Já uma perda dos 7,61 traria de volta o sinal de baixa projetando de 7,33 a 7,04.</t>
  </si>
  <si>
    <t>YDUQ3 está em tendência de baixa pelas médias de 21 e 200 dias, mas começa a dar sinais de repiques de alta. Acima dos 9,23 teria sinal de repique altista mirando resistências nos 9,95 ou 10,86. Já uma perda dos 8,47 traria de volta o sinal de baixa projetando de 8,01 a 7,55.</t>
  </si>
  <si>
    <t>BB Etf Dolar</t>
  </si>
  <si>
    <t>DOLA11</t>
  </si>
  <si>
    <t>DOLA11 apesar de estar em tendência de baixa no longo prazo pela média de 200 dias, no curto prazo está com sinal de recuperação favorecendo repiques de alta. Acima dos 10,01 pode seguir repique altista na direção resistências nos 10,19 ou 10,45. Caso perca os 9,88 teria sinal de baixa projetando de 9,76 a 9,62. O padrão de volume favorece a alta.</t>
  </si>
  <si>
    <t>BB Etf Ibov</t>
  </si>
  <si>
    <t>BBOV11</t>
  </si>
  <si>
    <t>BBOV11 apesar de estar em tendência de alta no longo prazo pela média de 200 dias, no curto prazo está em realização. Abaixo dos 88,3 pode seguir em baixa no curto prazo mirando suportes em 86,6 ou 84,91. Teria sinal de retomada altista fechando acima dos 91,47 mirando resistências em 93,77 ou 97,15.</t>
  </si>
  <si>
    <t>GOLB11 está em tendência de baixa pelas médias de 21 e 200 dias, mas começa a dar sinais de repiques de alta. Acima dos 108,53 teria sinal de repique altista mirando resistências nos 114,57 ou 122,97. Já uma perda dos 105,86 traria de volta o sinal de baixa projetando de 100,97 a 96,76.</t>
  </si>
  <si>
    <t>BOVB11 apesar de estar em tendência de alta no longo prazo pela média de 200 dias, no curto prazo está em realização. Abaixo dos 172,12 pode seguir em baixa no curto prazo mirando suportes em 168,78 ou 165,45. Teria sinal de retomada altista fechando acima dos 177,92 mirando resistências em 182,9 ou 189,56.</t>
  </si>
  <si>
    <t>COIN11 está em tendência de baixa pelas médias de 21 e 200 dias, mas começa a dar sinais de repiques de alta. Acima dos 41,7 teria sinal de repique altista mirando resistências nos 47,64 ou 53,46. Já uma perda dos 38,22 traria de volta o sinal de baixa projetando de 35,3 a 32,39.</t>
  </si>
  <si>
    <t>QQQI11 está em tendência de alta pelas médias de 21 e 200 dias e vai mantendo sinal de força altista. Acima dos 100,49 pode buscar projeções nos 103,82 ou 109,22. Teria sinal de realização na perda dos 98,45 mirando os 95,09 ou 93,42.</t>
  </si>
  <si>
    <t>BCPX39 está em tendência de alta pelas médias de 21 e 200 dias e vai mantendo sinal de força altista. Acima dos 47,06 pode buscar projeções nos 51,73 ou 59,29. Teria sinal de realização na perda dos 44,99 mirando os 39,5 ou 37,16.</t>
  </si>
  <si>
    <t>BITH11 está em tendência de baixa pelas médias de 21 e 200 dias, mas começa a dar sinais de repiques de alta. Acima dos 76,85 teria sinal de repique altista mirando resistências nos 88,5 ou 100,52. Já uma perda dos 75,39 traria de volta o sinal de baixa projetando de 69,05 a 63,03.</t>
  </si>
  <si>
    <t>ETHE11 está em tendência de baixa pelas médias de 21 e 200 dias, mas começa a dar sinais de repiques de alta. Acima dos 27,02 teria sinal de repique altista mirando resistências nos 31,68 ou 37,01. Já uma perda dos 25,89 traria de volta o sinal de baixa projetando de 23,05 a 20,38.</t>
  </si>
  <si>
    <t>HASH11 está em tendência de baixa pelas médias de 21 e 200 dias, mas começa a dar sinais de repiques de alta. Acima dos 44,03 teria sinal de repique altista mirando resistências nos 50,58 ou 57,73. Já uma perda dos 43,15 traria de volta o sinal de baixa projetando de 39,01 a 35,43.</t>
  </si>
  <si>
    <t>CHIP11 está em tendência de alta pelas médias de 21 e 200 dias e vai mantendo sinal de força altista. Acima dos 40,58 pode buscar projeções nos 45,4 ou 53,21. Teria sinal de realização na perda dos 39,7 mirando os 32,77 ou 30,35. O padrão de volume favorece a alta.</t>
  </si>
  <si>
    <t>Investo Hodl</t>
  </si>
  <si>
    <t>HODL11</t>
  </si>
  <si>
    <t>HODL11 está em tendência de baixa pelas médias de 21 e 200 dias, mas começa a dar sinais de repiques de alta. Acima dos 57,34 teria sinal de repique altista mirando resistências nos 66,18 ou 75,12. Já uma perda dos 55,54 traria de volta o sinal de baixa projetando de 51,71 a 47,23.</t>
  </si>
  <si>
    <t>WRLD11 está em tendência de alta pelas médias de 21 e 200 dias e vai mantendo sinal de força altista. Acima dos 145,72 pode buscar projeções nos 150,48 ou 158,19. Teria sinal de realização na perda dos 143,14 mirando os 138,01 ou 135,62.</t>
  </si>
  <si>
    <t>UTLL11 apesar de estar em tendência de baixa no longo prazo pela média de 200 dias, no curto prazo está com sinal de recuperação favorecendo repiques de alta. Acima dos 124,89 pode seguir repique altista na direção resistências nos 129,52 ou 137,02. Caso perca os 120,68 teria sinal de baixa projetando de 117,39 a 115,07.</t>
  </si>
  <si>
    <t>IBIT39 está em tendência de baixa pelas médias de 21 e 200 dias, mas começa a dar sinais de repiques de alta. Acima dos 64,22 teria sinal de repique altista mirando resistências nos 74,97 ou 85,73. Já uma perda dos 62,94 traria de volta o sinal de baixa projetando de 57,55 a 52,16.</t>
  </si>
  <si>
    <t>BOVA11 apesar de estar em tendência de alta no longo prazo pela média de 200 dias, no curto prazo está em realização. Abaixo dos 165,01 pode seguir em baixa no curto prazo mirando suportes em 161,77 ou 158,54. Teria sinal de retomada altista fechando acima dos 171,2 mirando resistências em 175,47 ou 181,93.</t>
  </si>
  <si>
    <t>EWBZ11 está em clara tendência de baixa pelas médias de 21 e 200 dias e segue em movimento de baixa. Abaixo dos 124,83 pode buscar suportes 122,66 ou 119,84. Teria sinal de repique altista fechando acima dos 127,44 mirando resistências em 131,78 ou 137,41.</t>
  </si>
  <si>
    <t>BEWY39 está em tendência de alta pelas médias de 21 e 200 dias e vai mantendo sinal de força altista. Acima dos 139,89 pode buscar projeções nos 161,14 ou 195,53. Teria sinal de realização na perda dos 130,35 mirando os 105,5 ou 94,87.</t>
  </si>
  <si>
    <t>IVVB11 está em tendência de alta pelas médias de 21 e 200 dias e vai mantendo sinal de força altista. Acima dos 436,21 pode buscar projeções nos 448,99 ou 469,67. Teria sinal de realização na perda dos 426,12 mirando os 415,53 ou 409,13.</t>
  </si>
  <si>
    <t>BSLV39 está em tendência de alta no longo prazo, teve uma correção no curto prazo, mas pode estar retomando sinal de altas. Acima dos 108,35 pode buscar 118,1 ou 130,21. Abaixo dos 106,61 retomaria sinal de realização mirando suportes em 98,5 ou 92,44.</t>
  </si>
  <si>
    <t>SMAL11 está em clara tendência de baixa pelas médias de 21 e 200 dias e segue em movimento de baixa. Abaixo dos 105,6 pode buscar suportes 102,65 ou 99,71. Teria sinal de repique altista fechando acima dos 111,95 mirando resistências em 115,13 ou 121,01.</t>
  </si>
  <si>
    <t>It Now Divd</t>
  </si>
  <si>
    <t>DIVD11</t>
  </si>
  <si>
    <t>DIVD11 apesar de estar em tendência de alta no longo prazo pela média de 200 dias, no curto prazo está em realização. Abaixo dos 60,44 pode seguir em baixa no curto prazo mirando suportes em 59,19 ou 58,14. Teria sinal de retomada altista fechando acima dos 62,57 mirando resistências em 64,65 ou 68,03.</t>
  </si>
  <si>
    <t>BOVV11 apesar de estar em tendência de alta no longo prazo pela média de 200 dias, no curto prazo está em realização. Abaixo dos 173,2 pode seguir em baixa no curto prazo mirando suportes em 169,82 ou 166,44. Teria sinal de retomada altista fechando acima dos 179,56 mirando resistências em 184,13 ou 190,88.</t>
  </si>
  <si>
    <t>DIVO11 apesar de estar em tendência de alta no longo prazo pela média de 200 dias, no curto prazo está em realização. Abaixo dos 122,41 pode seguir em baixa no curto prazo mirando suportes em 119,84 ou 117,71. Teria sinal de retomada altista fechando acima dos 126,71 mirando resistências em 130,95 ou 137,82.</t>
  </si>
  <si>
    <t>FIND11 está em clara tendência de baixa pelas médias de 21 e 200 dias e segue em movimento de baixa. Abaixo dos 169,18 pode buscar suportes 164,91 ou 160,26. Teria sinal de repique altista fechando acima dos 175,03 mirando resistências em 179,95 ou 189,24.</t>
  </si>
  <si>
    <t>SPXR11 está em tendência de alta pelas médias de 21 e 200 dias e vai mantendo sinal de força altista. Acima dos 73,16 pode buscar projeções nos 75,66 ou 79,72. Teria sinal de realização na perda dos 72 mirando os 69,1 ou 67,84. O padrão de volume favorece a alta.</t>
  </si>
  <si>
    <t>SPXI11 está em tendência de alta pelas médias de 21 e 200 dias e vai mantendo sinal de força altista. Acima dos 52,99 pode buscar projeções nos 54,51 ou 56,98. Teria sinal de realização na perda dos 51,57 mirando os 50,52 ou 49,75. O padrão de volume favorece a alta.</t>
  </si>
  <si>
    <t>TECK11 está em tendência de alta pelas médias de 21 e 200 dias e vai mantendo sinal de força altista. Acima dos 116,48 pode buscar projeções nos 122,25 ou 130,43. Teria sinal de realização na perda dos 109,01 mirando os 104,91 ou 100,82.</t>
  </si>
  <si>
    <t>HIGH11 está em clara tendência de baixa pelas médias de 21 e 200 dias e segue em movimento de baixa. Abaixo dos 81,02 pode buscar suportes 77,62 ou 74,23. Teria sinal de repique altista fechando acima dos 86,07 mirando resistências em 92 ou 98,78.</t>
  </si>
  <si>
    <t>Nuibovlowvol</t>
  </si>
  <si>
    <t>LVOL11</t>
  </si>
  <si>
    <t>LVOL11 está em tendência de alta pelas médias de 21 e 200 dias, mas começa a dar sinal de possível realização. Abaixo dos 135,48 poderia realizar na direção dos suportes 132,31 ou 129,97. Caso supere os 139,87 retomaria sinal de alta com projeções nos 144,54 ou 152,1.</t>
  </si>
  <si>
    <t>IBOB11 apesar de estar em tendência de alta no longo prazo pela média de 200 dias, no curto prazo está em realização. Abaixo dos 138,39 pode seguir em baixa no curto prazo mirando suportes em 135,94 ou 133,5. Teria sinal de retomada altista fechando acima dos 143 mirando resistências em 146,3 ou 151,18.</t>
  </si>
  <si>
    <t>QBTC11 está em tendência de baixa pelas médias de 21 e 200 dias, mas começa a dar sinais de repiques de alta. Acima dos 20,63 teria sinal de repique altista mirando resistências nos 23,72 ou 26,85. Já uma perda dos 20,28 traria de volta o sinal de baixa projetando de 18,65 a 17,08.</t>
  </si>
  <si>
    <t>SPXU11 está em tendência de alta pelas médias de 21 e 200 dias e vai mantendo sinal de força altista. Acima dos 16,65 pode buscar projeções nos 17,29 ou 18,33. Teria sinal de realização na perda dos 16,06 mirando os 15,61 ou 15,28.</t>
  </si>
  <si>
    <t>BOVX11 apesar de estar em tendência de alta no longo prazo pela média de 200 dias, no curto prazo está em realização. Abaixo dos 17,22 pode seguir em baixa no curto prazo mirando suportes em 16,88 ou 16,55. Teria sinal de retomada altista fechando acima dos 17,86 mirando resistências em 18,3 ou 18,96.</t>
  </si>
  <si>
    <t>NASD11 está em tendência de alta pelas médias de 21 e 200 dias e vai mantendo sinal de força altista. Acima dos 21,8 pode buscar projeções nos 22,88 ou 24,63. Teria sinal de realização na perda dos 21,16 mirando os 20,05 ou 19,5. O padrão de volume favorece a alta.</t>
  </si>
  <si>
    <t>GOLD11 está em tendência de baixa pelas médias de 21 e 200 dias, mas começa a dar sinais de repiques de alta. Acima dos 22,89 teria sinal de repique altista mirando resistências nos 24,15 ou 25,67. Já uma perda dos 22,56 traria de volta o sinal de baixa projetando de 21,68 a 20,91.</t>
  </si>
  <si>
    <t>GOLX11 está em tendência de baixa pelas médias de 21 e 200 dias, mas começa a dar sinais de repiques de alta. Acima dos 51,21 teria sinal de repique altista mirando resistências nos 54,56 ou 58,98. Já uma perda dos 50 traria de volta o sinal de baixa projetando de 47,4 a 45,18.</t>
  </si>
  <si>
    <t>UTEC11 está em tendência de alta pelas médias de 21 e 200 dias e vai mantendo sinal de força altista. Acima dos 28,99 pode buscar projeções nos 30,35 ou 32,8. Teria sinal de realização na perda dos 28,24 mirando os 26,38 ou 25,15.</t>
  </si>
  <si>
    <t>GDXB39 apesar de estar em tendência de baixa no longo prazo pela média de 200 dias, no curto prazo está com sinal de recuperação favorecendo repiques de alta. Acima dos 145,37 pode seguir repique altista na direção resistências nos 156,1 ou 174,21. Caso perca os 139,05 teria sinal de baixa projetando de 126,79 a 117,73.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</si>
</sst>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3" zoomScaleNormal="100" workbookViewId="0">
      <selection activeCell="C17" sqref="C17: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106</v>
      </c>
      <c r="W7" s="35">
        <f>COUNTIF($P$17:$P$352,"Baixa")</f>
        <v>168</v>
      </c>
      <c r="X7" s="35"/>
      <c r="Y7" s="35">
        <f>V7+W7</f>
        <v>274</v>
      </c>
    </row>
    <row r="8" spans="2:27" ht="15" customHeight="1" x14ac:dyDescent="0.25">
      <c r="B8" s="3"/>
      <c r="C8" s="28"/>
      <c r="D8" s="29"/>
      <c r="E8" s="29"/>
      <c r="F8" s="29"/>
      <c r="G8" s="29"/>
      <c r="H8" s="29"/>
      <c r="I8" s="29"/>
      <c r="J8" s="29"/>
      <c r="K8" s="29"/>
      <c r="L8" s="29"/>
      <c r="M8" s="29"/>
      <c r="N8" s="29"/>
      <c r="O8" s="30"/>
      <c r="P8" s="29"/>
      <c r="Q8" s="31"/>
      <c r="R8" s="20"/>
      <c r="V8" s="36">
        <f>V7/Y7</f>
        <v>0.38686131386861317</v>
      </c>
      <c r="W8" s="36">
        <f>W7/Y7</f>
        <v>0.61313868613138689</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41</v>
      </c>
      <c r="U9" s="51" t="s">
        <v>430</v>
      </c>
      <c r="V9" s="47">
        <f>SUMIF(D17:D352,"=*34*",E17:E352)/T9</f>
        <v>6.1951219512195124</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0.56097560975609762</v>
      </c>
      <c r="U10" s="46" t="s">
        <v>10</v>
      </c>
      <c r="V10" s="49">
        <f>COUNTIFS(D17:D352,"=*34*",P17:P352,"Alta")</f>
        <v>23</v>
      </c>
      <c r="W10" s="50">
        <f>T9-V10</f>
        <v>18</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404</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46189</v>
      </c>
      <c r="R15" s="20"/>
    </row>
    <row r="16" spans="2:27" ht="25.15" customHeight="1" x14ac:dyDescent="0.25">
      <c r="B16" s="3"/>
      <c r="C16" s="52" t="s">
        <v>0</v>
      </c>
      <c r="D16" s="52"/>
      <c r="E16" s="6" t="s">
        <v>394</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2</v>
      </c>
      <c r="F17" s="15">
        <v>14.66</v>
      </c>
      <c r="G17" s="15">
        <v>13.42</v>
      </c>
      <c r="H17" s="15">
        <v>12.18</v>
      </c>
      <c r="I17" s="14"/>
      <c r="J17" s="15">
        <v>15.19</v>
      </c>
      <c r="K17" s="15">
        <v>17.66</v>
      </c>
      <c r="L17" s="15">
        <v>21.66</v>
      </c>
      <c r="M17" s="15"/>
      <c r="N17" s="15">
        <v>40.586849966000003</v>
      </c>
      <c r="O17" s="15">
        <v>18.404955600000001</v>
      </c>
      <c r="P17" s="16" t="s">
        <v>14</v>
      </c>
      <c r="Q17" s="39" t="s">
        <v>536</v>
      </c>
      <c r="R17" s="10"/>
      <c r="S17" s="11"/>
      <c r="T17" s="11"/>
      <c r="U17" s="11"/>
      <c r="V17" s="11" t="s">
        <v>398</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24.72</v>
      </c>
      <c r="G18" s="14">
        <v>23.07</v>
      </c>
      <c r="H18" s="14">
        <v>21.42</v>
      </c>
      <c r="I18" s="14"/>
      <c r="J18" s="14">
        <v>28.65</v>
      </c>
      <c r="K18" s="14">
        <v>31.94</v>
      </c>
      <c r="L18" s="14">
        <v>37.270000000000003</v>
      </c>
      <c r="M18" s="14"/>
      <c r="N18" s="14">
        <v>56.477376735999997</v>
      </c>
      <c r="O18" s="33">
        <v>20.935050899999997</v>
      </c>
      <c r="P18" s="17" t="s">
        <v>17</v>
      </c>
      <c r="Q18" s="40" t="s">
        <v>537</v>
      </c>
      <c r="R18" s="10"/>
      <c r="S18" s="11"/>
      <c r="T18" s="11"/>
      <c r="U18" s="11"/>
      <c r="V18" s="38">
        <f>SUM(E17:E352)/W18</f>
        <v>3.8992805755395685</v>
      </c>
      <c r="W18" s="11">
        <f>COUNT(E17:E352)</f>
        <v>278</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410</v>
      </c>
      <c r="D19" s="16" t="s">
        <v>18</v>
      </c>
      <c r="E19" s="16">
        <v>10</v>
      </c>
      <c r="F19" s="15">
        <v>333.94</v>
      </c>
      <c r="G19" s="15">
        <v>263.58</v>
      </c>
      <c r="H19" s="15">
        <v>193.23</v>
      </c>
      <c r="I19" s="14"/>
      <c r="J19" s="15">
        <v>350.7</v>
      </c>
      <c r="K19" s="15">
        <v>491.4</v>
      </c>
      <c r="L19" s="15">
        <v>719.08</v>
      </c>
      <c r="M19" s="15"/>
      <c r="N19" s="15">
        <v>65.682219001000007</v>
      </c>
      <c r="O19" s="15">
        <v>29.632306895999999</v>
      </c>
      <c r="P19" s="16" t="s">
        <v>17</v>
      </c>
      <c r="Q19" s="39" t="s">
        <v>538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20.16</v>
      </c>
      <c r="G20" s="14">
        <v>16.809999999999999</v>
      </c>
      <c r="H20" s="14">
        <v>13.46</v>
      </c>
      <c r="I20" s="14"/>
      <c r="J20" s="14">
        <v>20.48</v>
      </c>
      <c r="K20" s="14">
        <v>27.17</v>
      </c>
      <c r="L20" s="14">
        <v>38</v>
      </c>
      <c r="M20" s="14"/>
      <c r="N20" s="14">
        <v>25.833768577000001</v>
      </c>
      <c r="O20" s="33">
        <v>4.3948914004999997</v>
      </c>
      <c r="P20" s="17" t="s">
        <v>14</v>
      </c>
      <c r="Q20" s="40" t="s">
        <v>539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513</v>
      </c>
      <c r="D21" s="16" t="s">
        <v>514</v>
      </c>
      <c r="E21" s="16">
        <v>0</v>
      </c>
      <c r="F21" s="15">
        <v>5.0999999999999996</v>
      </c>
      <c r="G21" s="15">
        <v>4.25</v>
      </c>
      <c r="H21" s="15">
        <v>3.4</v>
      </c>
      <c r="I21" s="14"/>
      <c r="J21" s="15">
        <v>5.42</v>
      </c>
      <c r="K21" s="15">
        <v>7.11</v>
      </c>
      <c r="L21" s="15">
        <v>9.85</v>
      </c>
      <c r="M21" s="15"/>
      <c r="N21" s="15">
        <v>25.473565797999999</v>
      </c>
      <c r="O21" s="15">
        <v>1.7146275</v>
      </c>
      <c r="P21" s="16" t="s">
        <v>14</v>
      </c>
      <c r="Q21" s="39" t="s">
        <v>540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0</v>
      </c>
      <c r="F22" s="14">
        <v>26.37</v>
      </c>
      <c r="G22" s="14">
        <v>24.16</v>
      </c>
      <c r="H22" s="14">
        <v>21.95</v>
      </c>
      <c r="I22" s="14"/>
      <c r="J22" s="14">
        <v>27.68</v>
      </c>
      <c r="K22" s="14">
        <v>32.090000000000003</v>
      </c>
      <c r="L22" s="14">
        <v>39.229999999999997</v>
      </c>
      <c r="M22" s="14"/>
      <c r="N22" s="14">
        <v>30.842058032000001</v>
      </c>
      <c r="O22" s="33">
        <v>164.26229480000001</v>
      </c>
      <c r="P22" s="17" t="s">
        <v>14</v>
      </c>
      <c r="Q22" s="40" t="s">
        <v>541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9</v>
      </c>
      <c r="F23" s="15">
        <v>13.17</v>
      </c>
      <c r="G23" s="15">
        <v>11.5</v>
      </c>
      <c r="H23" s="15">
        <v>9.83</v>
      </c>
      <c r="I23" s="14"/>
      <c r="J23" s="15">
        <v>16.22</v>
      </c>
      <c r="K23" s="15">
        <v>19.55</v>
      </c>
      <c r="L23" s="15">
        <v>24.94</v>
      </c>
      <c r="M23" s="15"/>
      <c r="N23" s="15">
        <v>72.693078681000003</v>
      </c>
      <c r="O23" s="15">
        <v>25.636962</v>
      </c>
      <c r="P23" s="16" t="s">
        <v>17</v>
      </c>
      <c r="Q23" s="39" t="s">
        <v>542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413</v>
      </c>
      <c r="D24" s="17" t="s">
        <v>25</v>
      </c>
      <c r="E24" s="17">
        <v>5</v>
      </c>
      <c r="F24" s="14">
        <v>153.16</v>
      </c>
      <c r="G24" s="14">
        <v>137.26</v>
      </c>
      <c r="H24" s="14">
        <v>121.37</v>
      </c>
      <c r="I24" s="14"/>
      <c r="J24" s="14">
        <v>157.05000000000001</v>
      </c>
      <c r="K24" s="14">
        <v>188.83</v>
      </c>
      <c r="L24" s="14">
        <v>240.27</v>
      </c>
      <c r="M24" s="14"/>
      <c r="N24" s="14">
        <v>47.891883372000002</v>
      </c>
      <c r="O24" s="33">
        <v>35.745614887999999</v>
      </c>
      <c r="P24" s="17" t="s">
        <v>14</v>
      </c>
      <c r="Q24" s="40" t="s">
        <v>543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32.07</v>
      </c>
      <c r="G25" s="15">
        <v>30.33</v>
      </c>
      <c r="H25" s="15">
        <v>28.6</v>
      </c>
      <c r="I25" s="14"/>
      <c r="J25" s="15">
        <v>32.74</v>
      </c>
      <c r="K25" s="15">
        <v>36.200000000000003</v>
      </c>
      <c r="L25" s="15">
        <v>41.81</v>
      </c>
      <c r="M25" s="15"/>
      <c r="N25" s="15">
        <v>42.055841809</v>
      </c>
      <c r="O25" s="15">
        <v>32.645007700000001</v>
      </c>
      <c r="P25" s="16" t="s">
        <v>14</v>
      </c>
      <c r="Q25" s="39" t="s">
        <v>544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6</v>
      </c>
      <c r="F26" s="14">
        <v>61.33</v>
      </c>
      <c r="G26" s="14">
        <v>55.68</v>
      </c>
      <c r="H26" s="14">
        <v>50.03</v>
      </c>
      <c r="I26" s="14"/>
      <c r="J26" s="14">
        <v>62.52</v>
      </c>
      <c r="K26" s="14">
        <v>73.81</v>
      </c>
      <c r="L26" s="14">
        <v>92.08</v>
      </c>
      <c r="M26" s="14"/>
      <c r="N26" s="14">
        <v>38.316513823999998</v>
      </c>
      <c r="O26" s="33">
        <v>42.871078548</v>
      </c>
      <c r="P26" s="17" t="s">
        <v>14</v>
      </c>
      <c r="Q26" s="40" t="s">
        <v>545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7</v>
      </c>
      <c r="F27" s="15">
        <v>16.559999999999999</v>
      </c>
      <c r="G27" s="15">
        <v>15.71</v>
      </c>
      <c r="H27" s="15">
        <v>14.87</v>
      </c>
      <c r="I27" s="14"/>
      <c r="J27" s="15">
        <v>17.04</v>
      </c>
      <c r="K27" s="15">
        <v>18.72</v>
      </c>
      <c r="L27" s="15">
        <v>21.44</v>
      </c>
      <c r="M27" s="15"/>
      <c r="N27" s="15">
        <v>60.503559862000003</v>
      </c>
      <c r="O27" s="15">
        <v>445.83624524999999</v>
      </c>
      <c r="P27" s="16" t="s">
        <v>17</v>
      </c>
      <c r="Q27" s="39" t="s">
        <v>546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2</v>
      </c>
      <c r="F28" s="14">
        <v>4.6500000000000004</v>
      </c>
      <c r="G28" s="14">
        <v>3.61</v>
      </c>
      <c r="H28" s="14">
        <v>2.57</v>
      </c>
      <c r="I28" s="14"/>
      <c r="J28" s="14">
        <v>4.82</v>
      </c>
      <c r="K28" s="14">
        <v>6.89</v>
      </c>
      <c r="L28" s="14">
        <v>10.25</v>
      </c>
      <c r="M28" s="14"/>
      <c r="N28" s="14">
        <v>42.851388264999997</v>
      </c>
      <c r="O28" s="33">
        <v>8.51723125</v>
      </c>
      <c r="P28" s="17" t="s">
        <v>14</v>
      </c>
      <c r="Q28" s="40" t="s">
        <v>547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3.05</v>
      </c>
      <c r="G29" s="15">
        <v>2.37</v>
      </c>
      <c r="H29" s="15">
        <v>1.69</v>
      </c>
      <c r="I29" s="14"/>
      <c r="J29" s="15">
        <v>3.21</v>
      </c>
      <c r="K29" s="15">
        <v>4.5599999999999996</v>
      </c>
      <c r="L29" s="15">
        <v>6.75</v>
      </c>
      <c r="M29" s="15"/>
      <c r="N29" s="15">
        <v>35.175325696000002</v>
      </c>
      <c r="O29" s="15">
        <v>15.947690549999999</v>
      </c>
      <c r="P29" s="16" t="s">
        <v>14</v>
      </c>
      <c r="Q29" s="39" t="s">
        <v>548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5</v>
      </c>
      <c r="F30" s="14">
        <v>73.36</v>
      </c>
      <c r="G30" s="14">
        <v>67.52</v>
      </c>
      <c r="H30" s="14">
        <v>61.69</v>
      </c>
      <c r="I30" s="14"/>
      <c r="J30" s="14">
        <v>75.290000000000006</v>
      </c>
      <c r="K30" s="14">
        <v>86.95</v>
      </c>
      <c r="L30" s="14">
        <v>105.82</v>
      </c>
      <c r="M30" s="14"/>
      <c r="N30" s="14">
        <v>44.085805141000002</v>
      </c>
      <c r="O30" s="33">
        <v>18.185627085</v>
      </c>
      <c r="P30" s="17" t="s">
        <v>14</v>
      </c>
      <c r="Q30" s="40" t="s">
        <v>549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459</v>
      </c>
      <c r="D31" s="16" t="s">
        <v>460</v>
      </c>
      <c r="E31" s="16">
        <v>10</v>
      </c>
      <c r="F31" s="15">
        <v>293.11</v>
      </c>
      <c r="G31" s="15">
        <v>250.42</v>
      </c>
      <c r="H31" s="15">
        <v>207.73</v>
      </c>
      <c r="I31" s="14"/>
      <c r="J31" s="15">
        <v>303.5</v>
      </c>
      <c r="K31" s="15">
        <v>388.87</v>
      </c>
      <c r="L31" s="15">
        <v>527.01</v>
      </c>
      <c r="M31" s="15"/>
      <c r="N31" s="15">
        <v>82.229061498999997</v>
      </c>
      <c r="O31" s="15">
        <v>2.0644800110000001</v>
      </c>
      <c r="P31" s="16" t="s">
        <v>17</v>
      </c>
      <c r="Q31" s="39" t="s">
        <v>550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3.18</v>
      </c>
      <c r="G32" s="14">
        <v>2.19</v>
      </c>
      <c r="H32" s="14">
        <v>1.2</v>
      </c>
      <c r="I32" s="14"/>
      <c r="J32" s="14">
        <v>3.4</v>
      </c>
      <c r="K32" s="14">
        <v>5.37</v>
      </c>
      <c r="L32" s="14">
        <v>8.57</v>
      </c>
      <c r="M32" s="14"/>
      <c r="N32" s="14">
        <v>29.209474804999999</v>
      </c>
      <c r="O32" s="33">
        <v>3.71208625</v>
      </c>
      <c r="P32" s="17" t="s">
        <v>14</v>
      </c>
      <c r="Q32" s="40" t="s">
        <v>551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436</v>
      </c>
      <c r="D33" s="16" t="s">
        <v>437</v>
      </c>
      <c r="E33" s="16">
        <v>10</v>
      </c>
      <c r="F33" s="15">
        <v>171.5</v>
      </c>
      <c r="G33" s="15">
        <v>153.24</v>
      </c>
      <c r="H33" s="15">
        <v>134.97999999999999</v>
      </c>
      <c r="I33" s="14"/>
      <c r="J33" s="15">
        <v>178.28</v>
      </c>
      <c r="K33" s="15">
        <v>214.79</v>
      </c>
      <c r="L33" s="15">
        <v>273.87</v>
      </c>
      <c r="M33" s="15"/>
      <c r="N33" s="15">
        <v>71.382339259000005</v>
      </c>
      <c r="O33" s="15">
        <v>4.9358857289999998</v>
      </c>
      <c r="P33" s="16" t="s">
        <v>17</v>
      </c>
      <c r="Q33" s="39" t="s">
        <v>552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7.93</v>
      </c>
      <c r="G34" s="14">
        <v>7.04</v>
      </c>
      <c r="H34" s="14">
        <v>6.15</v>
      </c>
      <c r="I34" s="14"/>
      <c r="J34" s="14">
        <v>8.39</v>
      </c>
      <c r="K34" s="14">
        <v>10.16</v>
      </c>
      <c r="L34" s="14">
        <v>13.03</v>
      </c>
      <c r="M34" s="14"/>
      <c r="N34" s="14">
        <v>30.836464986999999</v>
      </c>
      <c r="O34" s="33">
        <v>128.6205349</v>
      </c>
      <c r="P34" s="17" t="s">
        <v>14</v>
      </c>
      <c r="Q34" s="40" t="s">
        <v>553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6</v>
      </c>
      <c r="F35" s="15">
        <v>111.1</v>
      </c>
      <c r="G35" s="15">
        <v>83.22</v>
      </c>
      <c r="H35" s="15">
        <v>55.35</v>
      </c>
      <c r="I35" s="14"/>
      <c r="J35" s="15">
        <v>116.88</v>
      </c>
      <c r="K35" s="15">
        <v>172.62</v>
      </c>
      <c r="L35" s="15">
        <v>262.81</v>
      </c>
      <c r="M35" s="15"/>
      <c r="N35" s="15">
        <v>49.820920715</v>
      </c>
      <c r="O35" s="15">
        <v>81.398923183999997</v>
      </c>
      <c r="P35" s="16" t="s">
        <v>14</v>
      </c>
      <c r="Q35" s="39" t="s">
        <v>554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0</v>
      </c>
      <c r="F36" s="14">
        <v>11.78</v>
      </c>
      <c r="G36" s="14">
        <v>10.71</v>
      </c>
      <c r="H36" s="14">
        <v>9.64</v>
      </c>
      <c r="I36" s="14"/>
      <c r="J36" s="14">
        <v>12.23</v>
      </c>
      <c r="K36" s="14">
        <v>14.36</v>
      </c>
      <c r="L36" s="14">
        <v>17.809999999999999</v>
      </c>
      <c r="M36" s="14"/>
      <c r="N36" s="14">
        <v>36.021332766</v>
      </c>
      <c r="O36" s="33">
        <v>32.846573499999998</v>
      </c>
      <c r="P36" s="17" t="s">
        <v>14</v>
      </c>
      <c r="Q36" s="40" t="s">
        <v>555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9</v>
      </c>
      <c r="F37" s="15">
        <v>52.66</v>
      </c>
      <c r="G37" s="15">
        <v>47.07</v>
      </c>
      <c r="H37" s="15">
        <v>41.48</v>
      </c>
      <c r="I37" s="14"/>
      <c r="J37" s="15">
        <v>67.84</v>
      </c>
      <c r="K37" s="15">
        <v>79.010000000000005</v>
      </c>
      <c r="L37" s="15">
        <v>97.09</v>
      </c>
      <c r="M37" s="15"/>
      <c r="N37" s="15">
        <v>52.892312232999998</v>
      </c>
      <c r="O37" s="15">
        <v>512.56388244999994</v>
      </c>
      <c r="P37" s="16" t="s">
        <v>17</v>
      </c>
      <c r="Q37" s="39"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6</v>
      </c>
      <c r="F38" s="14">
        <v>51.05</v>
      </c>
      <c r="G38" s="14">
        <v>45.72</v>
      </c>
      <c r="H38" s="14">
        <v>40.39</v>
      </c>
      <c r="I38" s="14"/>
      <c r="J38" s="14">
        <v>65.25</v>
      </c>
      <c r="K38" s="14">
        <v>75.900000000000006</v>
      </c>
      <c r="L38" s="14">
        <v>93.14</v>
      </c>
      <c r="M38" s="14"/>
      <c r="N38" s="14">
        <v>55.275481163999999</v>
      </c>
      <c r="O38" s="33">
        <v>76.914541800000009</v>
      </c>
      <c r="P38" s="17" t="s">
        <v>17</v>
      </c>
      <c r="Q38" s="40"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497</v>
      </c>
      <c r="D39" s="16" t="s">
        <v>498</v>
      </c>
      <c r="E39" s="16">
        <v>2</v>
      </c>
      <c r="F39" s="15">
        <v>22.01</v>
      </c>
      <c r="G39" s="15">
        <v>9.59</v>
      </c>
      <c r="H39" s="15">
        <v>-2.81</v>
      </c>
      <c r="I39" s="14"/>
      <c r="J39" s="15">
        <v>22.98</v>
      </c>
      <c r="K39" s="15">
        <v>47.8</v>
      </c>
      <c r="L39" s="15">
        <v>87.98</v>
      </c>
      <c r="M39" s="15"/>
      <c r="N39" s="15">
        <v>41.195970864000003</v>
      </c>
      <c r="O39" s="15">
        <v>7.52196715</v>
      </c>
      <c r="P39" s="16" t="s">
        <v>14</v>
      </c>
      <c r="Q39" s="39"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51</v>
      </c>
      <c r="D40" s="17" t="s">
        <v>52</v>
      </c>
      <c r="E40" s="17">
        <v>2</v>
      </c>
      <c r="F40" s="14">
        <v>17.2</v>
      </c>
      <c r="G40" s="14">
        <v>13.39</v>
      </c>
      <c r="H40" s="14">
        <v>9.59</v>
      </c>
      <c r="I40" s="14"/>
      <c r="J40" s="14">
        <v>17.98</v>
      </c>
      <c r="K40" s="14">
        <v>25.58</v>
      </c>
      <c r="L40" s="14">
        <v>37.880000000000003</v>
      </c>
      <c r="M40" s="14"/>
      <c r="N40" s="14">
        <v>37.591562474</v>
      </c>
      <c r="O40" s="33">
        <v>47.567801599999996</v>
      </c>
      <c r="P40" s="17" t="s">
        <v>14</v>
      </c>
      <c r="Q40" s="40"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53</v>
      </c>
      <c r="D41" s="16" t="s">
        <v>54</v>
      </c>
      <c r="E41" s="16">
        <v>0</v>
      </c>
      <c r="F41" s="15">
        <v>15.11</v>
      </c>
      <c r="G41" s="15">
        <v>13.43</v>
      </c>
      <c r="H41" s="15">
        <v>11.75</v>
      </c>
      <c r="I41" s="14"/>
      <c r="J41" s="15">
        <v>15.78</v>
      </c>
      <c r="K41" s="15">
        <v>19.13</v>
      </c>
      <c r="L41" s="15">
        <v>24.56</v>
      </c>
      <c r="M41" s="15"/>
      <c r="N41" s="15">
        <v>31.408204859000001</v>
      </c>
      <c r="O41" s="15">
        <v>667.33913004999999</v>
      </c>
      <c r="P41" s="16" t="s">
        <v>14</v>
      </c>
      <c r="Q41" s="39" t="s">
        <v>560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55</v>
      </c>
      <c r="D42" s="17" t="s">
        <v>56</v>
      </c>
      <c r="E42" s="17">
        <v>9</v>
      </c>
      <c r="F42" s="14">
        <v>5.14</v>
      </c>
      <c r="G42" s="14">
        <v>4.76</v>
      </c>
      <c r="H42" s="14">
        <v>4.3899999999999997</v>
      </c>
      <c r="I42" s="14"/>
      <c r="J42" s="14">
        <v>5.82</v>
      </c>
      <c r="K42" s="14">
        <v>6.56</v>
      </c>
      <c r="L42" s="14">
        <v>7.75</v>
      </c>
      <c r="M42" s="14"/>
      <c r="N42" s="14">
        <v>54.693356960000003</v>
      </c>
      <c r="O42" s="33">
        <v>5.4825456499999996</v>
      </c>
      <c r="P42" s="17" t="s">
        <v>17</v>
      </c>
      <c r="Q42" s="40" t="s">
        <v>561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499</v>
      </c>
      <c r="D43" s="16" t="s">
        <v>500</v>
      </c>
      <c r="E43" s="16">
        <v>7</v>
      </c>
      <c r="F43" s="15">
        <v>70.56</v>
      </c>
      <c r="G43" s="15">
        <v>66.42</v>
      </c>
      <c r="H43" s="15">
        <v>62.28</v>
      </c>
      <c r="I43" s="14"/>
      <c r="J43" s="15">
        <v>73.3</v>
      </c>
      <c r="K43" s="15">
        <v>81.569999999999993</v>
      </c>
      <c r="L43" s="15">
        <v>94.95</v>
      </c>
      <c r="M43" s="15"/>
      <c r="N43" s="15">
        <v>76.469749433000004</v>
      </c>
      <c r="O43" s="15">
        <v>1.4874462065</v>
      </c>
      <c r="P43" s="16" t="s">
        <v>17</v>
      </c>
      <c r="Q43" s="39" t="s">
        <v>562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57</v>
      </c>
      <c r="D44" s="17" t="s">
        <v>58</v>
      </c>
      <c r="E44" s="17">
        <v>7</v>
      </c>
      <c r="F44" s="14">
        <v>14.6</v>
      </c>
      <c r="G44" s="14">
        <v>13.13</v>
      </c>
      <c r="H44" s="14">
        <v>11.66</v>
      </c>
      <c r="I44" s="14"/>
      <c r="J44" s="14">
        <v>18.62</v>
      </c>
      <c r="K44" s="14">
        <v>21.55</v>
      </c>
      <c r="L44" s="14">
        <v>26.3</v>
      </c>
      <c r="M44" s="14"/>
      <c r="N44" s="14">
        <v>54.875682587</v>
      </c>
      <c r="O44" s="33">
        <v>39.91413945</v>
      </c>
      <c r="P44" s="17" t="s">
        <v>17</v>
      </c>
      <c r="Q44" s="40" t="s">
        <v>563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59</v>
      </c>
      <c r="D45" s="16" t="s">
        <v>60</v>
      </c>
      <c r="E45" s="16">
        <v>7</v>
      </c>
      <c r="F45" s="15">
        <v>37.58</v>
      </c>
      <c r="G45" s="15">
        <v>35.909999999999997</v>
      </c>
      <c r="H45" s="15">
        <v>34.24</v>
      </c>
      <c r="I45" s="14"/>
      <c r="J45" s="15">
        <v>38.42</v>
      </c>
      <c r="K45" s="15">
        <v>41.75</v>
      </c>
      <c r="L45" s="15">
        <v>47.15</v>
      </c>
      <c r="M45" s="15"/>
      <c r="N45" s="15">
        <v>82.038998602000007</v>
      </c>
      <c r="O45" s="15">
        <v>223.61231695000001</v>
      </c>
      <c r="P45" s="16" t="s">
        <v>17</v>
      </c>
      <c r="Q45" s="39" t="s">
        <v>564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61</v>
      </c>
      <c r="D46" s="17" t="s">
        <v>62</v>
      </c>
      <c r="E46" s="17">
        <v>4</v>
      </c>
      <c r="F46" s="14">
        <v>24</v>
      </c>
      <c r="G46" s="14">
        <v>21.9</v>
      </c>
      <c r="H46" s="14">
        <v>19.8</v>
      </c>
      <c r="I46" s="14"/>
      <c r="J46" s="14">
        <v>25.3</v>
      </c>
      <c r="K46" s="14">
        <v>29.49</v>
      </c>
      <c r="L46" s="14">
        <v>36.28</v>
      </c>
      <c r="M46" s="14"/>
      <c r="N46" s="14">
        <v>44.951691945999997</v>
      </c>
      <c r="O46" s="33">
        <v>15.98351645</v>
      </c>
      <c r="P46" s="17" t="s">
        <v>14</v>
      </c>
      <c r="Q46" s="40" t="s">
        <v>565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414</v>
      </c>
      <c r="D47" s="16" t="s">
        <v>63</v>
      </c>
      <c r="E47" s="16">
        <v>6</v>
      </c>
      <c r="F47" s="15">
        <v>122.6</v>
      </c>
      <c r="G47" s="15">
        <v>116.96</v>
      </c>
      <c r="H47" s="15">
        <v>111.32</v>
      </c>
      <c r="I47" s="14"/>
      <c r="J47" s="15">
        <v>132.4</v>
      </c>
      <c r="K47" s="15">
        <v>143.66999999999999</v>
      </c>
      <c r="L47" s="15">
        <v>161.91999999999999</v>
      </c>
      <c r="M47" s="15"/>
      <c r="N47" s="15">
        <v>61.240574670999997</v>
      </c>
      <c r="O47" s="15">
        <v>6.7884198434999998</v>
      </c>
      <c r="P47" s="16" t="s">
        <v>17</v>
      </c>
      <c r="Q47" s="39" t="s">
        <v>566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64</v>
      </c>
      <c r="D48" s="17" t="s">
        <v>65</v>
      </c>
      <c r="E48" s="17">
        <v>0</v>
      </c>
      <c r="F48" s="14">
        <v>9.6999999999999993</v>
      </c>
      <c r="G48" s="14">
        <v>8.9</v>
      </c>
      <c r="H48" s="14">
        <v>8.11</v>
      </c>
      <c r="I48" s="14"/>
      <c r="J48" s="14">
        <v>10.23</v>
      </c>
      <c r="K48" s="14">
        <v>11.81</v>
      </c>
      <c r="L48" s="14">
        <v>14.37</v>
      </c>
      <c r="M48" s="14"/>
      <c r="N48" s="14">
        <v>37.873505545</v>
      </c>
      <c r="O48" s="33">
        <v>2.7990178000000001</v>
      </c>
      <c r="P48" s="17" t="s">
        <v>14</v>
      </c>
      <c r="Q48" s="40" t="s">
        <v>567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66</v>
      </c>
      <c r="D49" s="16" t="s">
        <v>67</v>
      </c>
      <c r="E49" s="16">
        <v>0</v>
      </c>
      <c r="F49" s="15">
        <v>6.06</v>
      </c>
      <c r="G49" s="15">
        <v>5.25</v>
      </c>
      <c r="H49" s="15">
        <v>4.45</v>
      </c>
      <c r="I49" s="14"/>
      <c r="J49" s="15">
        <v>6.26</v>
      </c>
      <c r="K49" s="15">
        <v>7.86</v>
      </c>
      <c r="L49" s="15">
        <v>10.45</v>
      </c>
      <c r="M49" s="15"/>
      <c r="N49" s="15">
        <v>38.360655078000001</v>
      </c>
      <c r="O49" s="15">
        <v>6.2019042999999998</v>
      </c>
      <c r="P49" s="16" t="s">
        <v>14</v>
      </c>
      <c r="Q49" s="39" t="s">
        <v>568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68</v>
      </c>
      <c r="D50" s="17" t="s">
        <v>69</v>
      </c>
      <c r="E50" s="17">
        <v>0</v>
      </c>
      <c r="F50" s="14">
        <v>14.82</v>
      </c>
      <c r="G50" s="14">
        <v>13.02</v>
      </c>
      <c r="H50" s="14">
        <v>11.22</v>
      </c>
      <c r="I50" s="14"/>
      <c r="J50" s="14">
        <v>15.68</v>
      </c>
      <c r="K50" s="14">
        <v>19.27</v>
      </c>
      <c r="L50" s="14">
        <v>25.08</v>
      </c>
      <c r="M50" s="14"/>
      <c r="N50" s="14">
        <v>29.966974384</v>
      </c>
      <c r="O50" s="33">
        <v>4.9851049000000005</v>
      </c>
      <c r="P50" s="17" t="s">
        <v>14</v>
      </c>
      <c r="Q50" s="40" t="s">
        <v>569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70</v>
      </c>
      <c r="D51" s="16" t="s">
        <v>71</v>
      </c>
      <c r="E51" s="16">
        <v>4</v>
      </c>
      <c r="F51" s="15">
        <v>15.36</v>
      </c>
      <c r="G51" s="15">
        <v>14.23</v>
      </c>
      <c r="H51" s="15">
        <v>13.11</v>
      </c>
      <c r="I51" s="14"/>
      <c r="J51" s="15">
        <v>18.59</v>
      </c>
      <c r="K51" s="15">
        <v>20.83</v>
      </c>
      <c r="L51" s="15">
        <v>24.45</v>
      </c>
      <c r="M51" s="15"/>
      <c r="N51" s="15">
        <v>50.063087510000003</v>
      </c>
      <c r="O51" s="15">
        <v>84.986170800000011</v>
      </c>
      <c r="P51" s="16" t="s">
        <v>17</v>
      </c>
      <c r="Q51" s="39" t="s">
        <v>570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70</v>
      </c>
      <c r="D52" s="17" t="s">
        <v>72</v>
      </c>
      <c r="E52" s="17">
        <v>4</v>
      </c>
      <c r="F52" s="14">
        <v>17.54</v>
      </c>
      <c r="G52" s="14">
        <v>16.18</v>
      </c>
      <c r="H52" s="14">
        <v>14.83</v>
      </c>
      <c r="I52" s="14"/>
      <c r="J52" s="14">
        <v>21.54</v>
      </c>
      <c r="K52" s="14">
        <v>24.24</v>
      </c>
      <c r="L52" s="14">
        <v>28.63</v>
      </c>
      <c r="M52" s="14"/>
      <c r="N52" s="14">
        <v>48.633121439</v>
      </c>
      <c r="O52" s="33">
        <v>467.09818545000002</v>
      </c>
      <c r="P52" s="17" t="s">
        <v>17</v>
      </c>
      <c r="Q52" s="40" t="s">
        <v>571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73</v>
      </c>
      <c r="D53" s="16" t="s">
        <v>74</v>
      </c>
      <c r="E53" s="16">
        <v>9</v>
      </c>
      <c r="F53" s="15">
        <v>22.69</v>
      </c>
      <c r="G53" s="15">
        <v>21.31</v>
      </c>
      <c r="H53" s="15">
        <v>19.93</v>
      </c>
      <c r="I53" s="14"/>
      <c r="J53" s="15">
        <v>25.63</v>
      </c>
      <c r="K53" s="15">
        <v>28.38</v>
      </c>
      <c r="L53" s="15">
        <v>32.83</v>
      </c>
      <c r="M53" s="15"/>
      <c r="N53" s="15">
        <v>57.207046419999998</v>
      </c>
      <c r="O53" s="15">
        <v>43.814106099999997</v>
      </c>
      <c r="P53" s="16" t="s">
        <v>17</v>
      </c>
      <c r="Q53" s="39" t="s">
        <v>572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405</v>
      </c>
      <c r="D54" s="17" t="s">
        <v>406</v>
      </c>
      <c r="E54" s="17">
        <v>3</v>
      </c>
      <c r="F54" s="14">
        <v>12.84</v>
      </c>
      <c r="G54" s="14">
        <v>11.34</v>
      </c>
      <c r="H54" s="14">
        <v>9.85</v>
      </c>
      <c r="I54" s="14"/>
      <c r="J54" s="14">
        <v>13.45</v>
      </c>
      <c r="K54" s="14">
        <v>16.43</v>
      </c>
      <c r="L54" s="14">
        <v>21.26</v>
      </c>
      <c r="M54" s="14"/>
      <c r="N54" s="14">
        <v>41.754625701999998</v>
      </c>
      <c r="O54" s="33">
        <v>71.055522400000001</v>
      </c>
      <c r="P54" s="17" t="s">
        <v>14</v>
      </c>
      <c r="Q54" s="40" t="s">
        <v>573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75</v>
      </c>
      <c r="D55" s="16" t="s">
        <v>76</v>
      </c>
      <c r="E55" s="16">
        <v>0</v>
      </c>
      <c r="F55" s="15">
        <v>19.329999999999998</v>
      </c>
      <c r="G55" s="15">
        <v>16.649999999999999</v>
      </c>
      <c r="H55" s="15">
        <v>13.97</v>
      </c>
      <c r="I55" s="14"/>
      <c r="J55" s="15">
        <v>19.97</v>
      </c>
      <c r="K55" s="15">
        <v>25.32</v>
      </c>
      <c r="L55" s="15">
        <v>34</v>
      </c>
      <c r="M55" s="15"/>
      <c r="N55" s="15">
        <v>35.395860161999998</v>
      </c>
      <c r="O55" s="15">
        <v>529.60929410000006</v>
      </c>
      <c r="P55" s="16" t="s">
        <v>14</v>
      </c>
      <c r="Q55" s="39" t="s">
        <v>574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448</v>
      </c>
      <c r="D56" s="17" t="s">
        <v>449</v>
      </c>
      <c r="E56" s="17">
        <v>0</v>
      </c>
      <c r="F56" s="14">
        <v>18.64</v>
      </c>
      <c r="G56" s="14">
        <v>17.309999999999999</v>
      </c>
      <c r="H56" s="14">
        <v>15.99</v>
      </c>
      <c r="I56" s="14"/>
      <c r="J56" s="14">
        <v>18.88</v>
      </c>
      <c r="K56" s="14">
        <v>21.52</v>
      </c>
      <c r="L56" s="14">
        <v>25.8</v>
      </c>
      <c r="M56" s="14"/>
      <c r="N56" s="14">
        <v>46.352012930000001</v>
      </c>
      <c r="O56" s="33">
        <v>2.4756174500000001</v>
      </c>
      <c r="P56" s="17" t="s">
        <v>14</v>
      </c>
      <c r="Q56" s="40" t="s">
        <v>575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77</v>
      </c>
      <c r="D57" s="16" t="s">
        <v>78</v>
      </c>
      <c r="E57" s="16">
        <v>6</v>
      </c>
      <c r="F57" s="15">
        <v>9.0299999999999994</v>
      </c>
      <c r="G57" s="15">
        <v>7.27</v>
      </c>
      <c r="H57" s="15">
        <v>5.51</v>
      </c>
      <c r="I57" s="14"/>
      <c r="J57" s="15">
        <v>9.3800000000000008</v>
      </c>
      <c r="K57" s="15">
        <v>12.89</v>
      </c>
      <c r="L57" s="15">
        <v>18.579999999999998</v>
      </c>
      <c r="M57" s="15"/>
      <c r="N57" s="15">
        <v>39.790314221000003</v>
      </c>
      <c r="O57" s="15">
        <v>60.411882250000005</v>
      </c>
      <c r="P57" s="16" t="s">
        <v>14</v>
      </c>
      <c r="Q57" s="39" t="s">
        <v>576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79</v>
      </c>
      <c r="D58" s="17" t="s">
        <v>80</v>
      </c>
      <c r="E58" s="17">
        <v>4</v>
      </c>
      <c r="F58" s="14">
        <v>19.95</v>
      </c>
      <c r="G58" s="14">
        <v>18.13</v>
      </c>
      <c r="H58" s="14">
        <v>16.32</v>
      </c>
      <c r="I58" s="14"/>
      <c r="J58" s="14">
        <v>21</v>
      </c>
      <c r="K58" s="14">
        <v>24.62</v>
      </c>
      <c r="L58" s="14">
        <v>30.48</v>
      </c>
      <c r="M58" s="14"/>
      <c r="N58" s="14">
        <v>43.257288230999997</v>
      </c>
      <c r="O58" s="33">
        <v>170.52195060000003</v>
      </c>
      <c r="P58" s="17" t="s">
        <v>14</v>
      </c>
      <c r="Q58" s="40" t="s">
        <v>577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438</v>
      </c>
      <c r="D59" s="16" t="s">
        <v>439</v>
      </c>
      <c r="E59" s="16">
        <v>5</v>
      </c>
      <c r="F59" s="15">
        <v>27.99</v>
      </c>
      <c r="G59" s="15">
        <v>23.67</v>
      </c>
      <c r="H59" s="15">
        <v>19.350000000000001</v>
      </c>
      <c r="I59" s="14"/>
      <c r="J59" s="15">
        <v>28.65</v>
      </c>
      <c r="K59" s="15">
        <v>37.28</v>
      </c>
      <c r="L59" s="15">
        <v>51.26</v>
      </c>
      <c r="M59" s="15"/>
      <c r="N59" s="15">
        <v>43.943074664999997</v>
      </c>
      <c r="O59" s="15">
        <v>7.7976930304999996</v>
      </c>
      <c r="P59" s="16" t="s">
        <v>14</v>
      </c>
      <c r="Q59" s="39" t="s">
        <v>578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81</v>
      </c>
      <c r="D60" s="17" t="s">
        <v>82</v>
      </c>
      <c r="E60" s="17">
        <v>2</v>
      </c>
      <c r="F60" s="14">
        <v>50.79</v>
      </c>
      <c r="G60" s="14">
        <v>45.6</v>
      </c>
      <c r="H60" s="14">
        <v>40.42</v>
      </c>
      <c r="I60" s="14"/>
      <c r="J60" s="14">
        <v>52.08</v>
      </c>
      <c r="K60" s="14">
        <v>62.44</v>
      </c>
      <c r="L60" s="14">
        <v>79.209999999999994</v>
      </c>
      <c r="M60" s="14"/>
      <c r="N60" s="14">
        <v>38.960800343999999</v>
      </c>
      <c r="O60" s="33">
        <v>570.14835095000001</v>
      </c>
      <c r="P60" s="17" t="s">
        <v>14</v>
      </c>
      <c r="Q60" s="40" t="s">
        <v>579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83</v>
      </c>
      <c r="D61" s="16" t="s">
        <v>84</v>
      </c>
      <c r="E61" s="16">
        <v>9</v>
      </c>
      <c r="F61" s="15">
        <v>18.62</v>
      </c>
      <c r="G61" s="15">
        <v>17.73</v>
      </c>
      <c r="H61" s="15">
        <v>16.84</v>
      </c>
      <c r="I61" s="14"/>
      <c r="J61" s="15">
        <v>19.760000000000002</v>
      </c>
      <c r="K61" s="15">
        <v>21.53</v>
      </c>
      <c r="L61" s="15">
        <v>24.39</v>
      </c>
      <c r="M61" s="15"/>
      <c r="N61" s="15">
        <v>72.110416291000007</v>
      </c>
      <c r="O61" s="15">
        <v>77.788478449999999</v>
      </c>
      <c r="P61" s="16" t="s">
        <v>17</v>
      </c>
      <c r="Q61" s="39" t="s">
        <v>580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85</v>
      </c>
      <c r="D62" s="17" t="s">
        <v>86</v>
      </c>
      <c r="E62" s="17">
        <v>2</v>
      </c>
      <c r="F62" s="14">
        <v>5.14</v>
      </c>
      <c r="G62" s="14">
        <v>4.38</v>
      </c>
      <c r="H62" s="14">
        <v>3.62</v>
      </c>
      <c r="I62" s="14"/>
      <c r="J62" s="14">
        <v>5.3</v>
      </c>
      <c r="K62" s="14">
        <v>6.81</v>
      </c>
      <c r="L62" s="14">
        <v>9.27</v>
      </c>
      <c r="M62" s="14"/>
      <c r="N62" s="14">
        <v>46.364799323</v>
      </c>
      <c r="O62" s="33">
        <v>6.7411827999999998</v>
      </c>
      <c r="P62" s="17" t="s">
        <v>14</v>
      </c>
      <c r="Q62" s="40" t="s">
        <v>581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87</v>
      </c>
      <c r="D63" s="16" t="s">
        <v>88</v>
      </c>
      <c r="E63" s="16">
        <v>2</v>
      </c>
      <c r="F63" s="15">
        <v>1.27</v>
      </c>
      <c r="G63" s="15">
        <v>0.64</v>
      </c>
      <c r="H63" s="15">
        <v>0.02</v>
      </c>
      <c r="I63" s="14"/>
      <c r="J63" s="15">
        <v>1.35</v>
      </c>
      <c r="K63" s="15">
        <v>2.59</v>
      </c>
      <c r="L63" s="15">
        <v>4.5999999999999996</v>
      </c>
      <c r="M63" s="15"/>
      <c r="N63" s="15">
        <v>34.722275115000002</v>
      </c>
      <c r="O63" s="15">
        <v>8.1662506500000003</v>
      </c>
      <c r="P63" s="16" t="s">
        <v>14</v>
      </c>
      <c r="Q63" s="39" t="s">
        <v>582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89</v>
      </c>
      <c r="D64" s="17" t="s">
        <v>90</v>
      </c>
      <c r="E64" s="17">
        <v>7</v>
      </c>
      <c r="F64" s="14">
        <v>10.69</v>
      </c>
      <c r="G64" s="14">
        <v>10.38</v>
      </c>
      <c r="H64" s="14">
        <v>10.07</v>
      </c>
      <c r="I64" s="14"/>
      <c r="J64" s="14">
        <v>10.78</v>
      </c>
      <c r="K64" s="14">
        <v>11.39</v>
      </c>
      <c r="L64" s="14">
        <v>12.38</v>
      </c>
      <c r="M64" s="14"/>
      <c r="N64" s="14">
        <v>50.894395735000003</v>
      </c>
      <c r="O64" s="33">
        <v>33.691367550000002</v>
      </c>
      <c r="P64" s="17" t="s">
        <v>17</v>
      </c>
      <c r="Q64" s="40" t="s">
        <v>583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91</v>
      </c>
      <c r="D65" s="16" t="s">
        <v>92</v>
      </c>
      <c r="E65" s="16">
        <v>0</v>
      </c>
      <c r="F65" s="15">
        <v>10.61</v>
      </c>
      <c r="G65" s="15">
        <v>9.51</v>
      </c>
      <c r="H65" s="15">
        <v>8.41</v>
      </c>
      <c r="I65" s="14"/>
      <c r="J65" s="15">
        <v>11.48</v>
      </c>
      <c r="K65" s="15">
        <v>13.67</v>
      </c>
      <c r="L65" s="15">
        <v>17.22</v>
      </c>
      <c r="M65" s="15"/>
      <c r="N65" s="15">
        <v>39.963051073000003</v>
      </c>
      <c r="O65" s="15">
        <v>78.979512400000004</v>
      </c>
      <c r="P65" s="16" t="s">
        <v>14</v>
      </c>
      <c r="Q65" s="39" t="s">
        <v>584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93</v>
      </c>
      <c r="D66" s="17" t="s">
        <v>94</v>
      </c>
      <c r="E66" s="17">
        <v>0</v>
      </c>
      <c r="F66" s="14">
        <v>10.71</v>
      </c>
      <c r="G66" s="14">
        <v>9.7899999999999991</v>
      </c>
      <c r="H66" s="14">
        <v>8.8800000000000008</v>
      </c>
      <c r="I66" s="14"/>
      <c r="J66" s="14">
        <v>10.97</v>
      </c>
      <c r="K66" s="14">
        <v>12.79</v>
      </c>
      <c r="L66" s="14">
        <v>15.75</v>
      </c>
      <c r="M66" s="14"/>
      <c r="N66" s="14">
        <v>33.050425996000001</v>
      </c>
      <c r="O66" s="33">
        <v>158.71740775000001</v>
      </c>
      <c r="P66" s="17" t="s">
        <v>14</v>
      </c>
      <c r="Q66" s="40" t="s">
        <v>585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461</v>
      </c>
      <c r="D67" s="16" t="s">
        <v>462</v>
      </c>
      <c r="E67" s="16">
        <v>10</v>
      </c>
      <c r="F67" s="15">
        <v>67.900000000000006</v>
      </c>
      <c r="G67" s="15">
        <v>64.58</v>
      </c>
      <c r="H67" s="15">
        <v>61.27</v>
      </c>
      <c r="I67" s="14"/>
      <c r="J67" s="15">
        <v>72.13</v>
      </c>
      <c r="K67" s="15">
        <v>78.75</v>
      </c>
      <c r="L67" s="15">
        <v>89.46</v>
      </c>
      <c r="M67" s="15"/>
      <c r="N67" s="15">
        <v>59.387444790000004</v>
      </c>
      <c r="O67" s="15">
        <v>2.2418634085</v>
      </c>
      <c r="P67" s="16" t="s">
        <v>17</v>
      </c>
      <c r="Q67" s="39" t="s">
        <v>586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95</v>
      </c>
      <c r="D68" s="17" t="s">
        <v>96</v>
      </c>
      <c r="E68" s="17">
        <v>0</v>
      </c>
      <c r="F68" s="14">
        <v>2.34</v>
      </c>
      <c r="G68" s="14">
        <v>1.89</v>
      </c>
      <c r="H68" s="14">
        <v>1.44</v>
      </c>
      <c r="I68" s="14"/>
      <c r="J68" s="14">
        <v>2.4500000000000002</v>
      </c>
      <c r="K68" s="14">
        <v>3.34</v>
      </c>
      <c r="L68" s="14">
        <v>4.79</v>
      </c>
      <c r="M68" s="14"/>
      <c r="N68" s="14">
        <v>36.121136106000002</v>
      </c>
      <c r="O68" s="33">
        <v>52.529489049999995</v>
      </c>
      <c r="P68" s="17" t="s">
        <v>14</v>
      </c>
      <c r="Q68" s="40" t="s">
        <v>587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501</v>
      </c>
      <c r="D69" s="16" t="s">
        <v>502</v>
      </c>
      <c r="E69" s="16">
        <v>2</v>
      </c>
      <c r="F69" s="15">
        <v>33.700000000000003</v>
      </c>
      <c r="G69" s="15">
        <v>28.87</v>
      </c>
      <c r="H69" s="15">
        <v>24.05</v>
      </c>
      <c r="I69" s="14"/>
      <c r="J69" s="15">
        <v>35.24</v>
      </c>
      <c r="K69" s="15">
        <v>44.88</v>
      </c>
      <c r="L69" s="15">
        <v>60.49</v>
      </c>
      <c r="M69" s="15"/>
      <c r="N69" s="15">
        <v>49.635935637999999</v>
      </c>
      <c r="O69" s="15">
        <v>4.6104866775</v>
      </c>
      <c r="P69" s="16" t="s">
        <v>14</v>
      </c>
      <c r="Q69" s="39" t="s">
        <v>588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467</v>
      </c>
      <c r="D70" s="17" t="s">
        <v>468</v>
      </c>
      <c r="E70" s="17">
        <v>0</v>
      </c>
      <c r="F70" s="14" t="s">
        <v>32</v>
      </c>
      <c r="G70" s="14" t="s">
        <v>32</v>
      </c>
      <c r="H70" s="14" t="s">
        <v>32</v>
      </c>
      <c r="I70" s="14"/>
      <c r="J70" s="14" t="s">
        <v>32</v>
      </c>
      <c r="K70" s="14" t="s">
        <v>32</v>
      </c>
      <c r="L70" s="14" t="s">
        <v>32</v>
      </c>
      <c r="M70" s="14"/>
      <c r="N70" s="14" t="s">
        <v>32</v>
      </c>
      <c r="O70" s="33" t="s">
        <v>32</v>
      </c>
      <c r="P70" s="17" t="s">
        <v>32</v>
      </c>
      <c r="Q70" s="40" t="s">
        <v>33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97</v>
      </c>
      <c r="D71" s="16" t="s">
        <v>98</v>
      </c>
      <c r="E71" s="16">
        <v>7</v>
      </c>
      <c r="F71" s="15">
        <v>56.05</v>
      </c>
      <c r="G71" s="15">
        <v>52.45</v>
      </c>
      <c r="H71" s="15">
        <v>48.85</v>
      </c>
      <c r="I71" s="14"/>
      <c r="J71" s="15">
        <v>61</v>
      </c>
      <c r="K71" s="15">
        <v>68.19</v>
      </c>
      <c r="L71" s="15">
        <v>79.83</v>
      </c>
      <c r="M71" s="15"/>
      <c r="N71" s="15">
        <v>53.817550707000002</v>
      </c>
      <c r="O71" s="15">
        <v>417.11580379999998</v>
      </c>
      <c r="P71" s="16" t="s">
        <v>17</v>
      </c>
      <c r="Q71" s="39" t="s">
        <v>589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99</v>
      </c>
      <c r="D72" s="17" t="s">
        <v>100</v>
      </c>
      <c r="E72" s="17">
        <v>8</v>
      </c>
      <c r="F72" s="14">
        <v>14.67</v>
      </c>
      <c r="G72" s="14">
        <v>13.59</v>
      </c>
      <c r="H72" s="14">
        <v>12.51</v>
      </c>
      <c r="I72" s="14"/>
      <c r="J72" s="14">
        <v>16.87</v>
      </c>
      <c r="K72" s="14">
        <v>19.02</v>
      </c>
      <c r="L72" s="14">
        <v>22.51</v>
      </c>
      <c r="M72" s="14"/>
      <c r="N72" s="14">
        <v>53.623768044000002</v>
      </c>
      <c r="O72" s="33">
        <v>316.00249489999999</v>
      </c>
      <c r="P72" s="17" t="s">
        <v>17</v>
      </c>
      <c r="Q72" s="40" t="s">
        <v>590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101</v>
      </c>
      <c r="D73" s="16" t="s">
        <v>102</v>
      </c>
      <c r="E73" s="16">
        <v>0</v>
      </c>
      <c r="F73" s="15">
        <v>3.21</v>
      </c>
      <c r="G73" s="15">
        <v>2.06</v>
      </c>
      <c r="H73" s="15">
        <v>0.92</v>
      </c>
      <c r="I73" s="14"/>
      <c r="J73" s="15">
        <v>3.46</v>
      </c>
      <c r="K73" s="15">
        <v>5.74</v>
      </c>
      <c r="L73" s="15">
        <v>9.44</v>
      </c>
      <c r="M73" s="15"/>
      <c r="N73" s="15">
        <v>14.888780619</v>
      </c>
      <c r="O73" s="15">
        <v>167.13532389999997</v>
      </c>
      <c r="P73" s="16" t="s">
        <v>14</v>
      </c>
      <c r="Q73" s="39" t="s">
        <v>591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103</v>
      </c>
      <c r="D74" s="17" t="s">
        <v>104</v>
      </c>
      <c r="E74" s="17">
        <v>7</v>
      </c>
      <c r="F74" s="14">
        <v>44.01</v>
      </c>
      <c r="G74" s="14">
        <v>40.659999999999997</v>
      </c>
      <c r="H74" s="14">
        <v>37.31</v>
      </c>
      <c r="I74" s="14"/>
      <c r="J74" s="14">
        <v>52.99</v>
      </c>
      <c r="K74" s="14">
        <v>59.68</v>
      </c>
      <c r="L74" s="14">
        <v>70.5</v>
      </c>
      <c r="M74" s="14"/>
      <c r="N74" s="14">
        <v>50.949139738</v>
      </c>
      <c r="O74" s="33">
        <v>94.633057950000008</v>
      </c>
      <c r="P74" s="17" t="s">
        <v>17</v>
      </c>
      <c r="Q74" s="40" t="s">
        <v>592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471</v>
      </c>
      <c r="D75" s="16" t="s">
        <v>472</v>
      </c>
      <c r="E75" s="16">
        <v>0</v>
      </c>
      <c r="F75" s="15">
        <v>3.4</v>
      </c>
      <c r="G75" s="15">
        <v>2.35</v>
      </c>
      <c r="H75" s="15">
        <v>1.3</v>
      </c>
      <c r="I75" s="14"/>
      <c r="J75" s="15">
        <v>3.71</v>
      </c>
      <c r="K75" s="15">
        <v>5.8</v>
      </c>
      <c r="L75" s="15">
        <v>9.18</v>
      </c>
      <c r="M75" s="15"/>
      <c r="N75" s="15">
        <v>19.432451217000001</v>
      </c>
      <c r="O75" s="15">
        <v>2.4433474500000001</v>
      </c>
      <c r="P75" s="16" t="s">
        <v>14</v>
      </c>
      <c r="Q75" s="39" t="s">
        <v>593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105</v>
      </c>
      <c r="D76" s="17" t="s">
        <v>106</v>
      </c>
      <c r="E76" s="17">
        <v>3</v>
      </c>
      <c r="F76" s="14">
        <v>4.38</v>
      </c>
      <c r="G76" s="14">
        <v>3.83</v>
      </c>
      <c r="H76" s="14">
        <v>3.28</v>
      </c>
      <c r="I76" s="14"/>
      <c r="J76" s="14">
        <v>4.5999999999999996</v>
      </c>
      <c r="K76" s="14">
        <v>5.69</v>
      </c>
      <c r="L76" s="14">
        <v>7.46</v>
      </c>
      <c r="M76" s="14"/>
      <c r="N76" s="14">
        <v>45.381685597000001</v>
      </c>
      <c r="O76" s="33">
        <v>45.5966016</v>
      </c>
      <c r="P76" s="17" t="s">
        <v>14</v>
      </c>
      <c r="Q76" s="40" t="s">
        <v>594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107</v>
      </c>
      <c r="D77" s="16" t="s">
        <v>108</v>
      </c>
      <c r="E77" s="16">
        <v>10</v>
      </c>
      <c r="F77" s="15">
        <v>32.700000000000003</v>
      </c>
      <c r="G77" s="15">
        <v>28.8</v>
      </c>
      <c r="H77" s="15">
        <v>24.91</v>
      </c>
      <c r="I77" s="14"/>
      <c r="J77" s="15">
        <v>41.04</v>
      </c>
      <c r="K77" s="15">
        <v>48.82</v>
      </c>
      <c r="L77" s="15">
        <v>61.41</v>
      </c>
      <c r="M77" s="15"/>
      <c r="N77" s="15">
        <v>67.203809343000003</v>
      </c>
      <c r="O77" s="15">
        <v>121.2636971</v>
      </c>
      <c r="P77" s="16" t="s">
        <v>17</v>
      </c>
      <c r="Q77" s="39" t="s">
        <v>595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109</v>
      </c>
      <c r="D78" s="17" t="s">
        <v>110</v>
      </c>
      <c r="E78" s="17">
        <v>0</v>
      </c>
      <c r="F78" s="14">
        <v>1.37</v>
      </c>
      <c r="G78" s="14">
        <v>0.91</v>
      </c>
      <c r="H78" s="14">
        <v>0.45</v>
      </c>
      <c r="I78" s="14"/>
      <c r="J78" s="14">
        <v>1.49</v>
      </c>
      <c r="K78" s="14">
        <v>2.4</v>
      </c>
      <c r="L78" s="14">
        <v>3.88</v>
      </c>
      <c r="M78" s="14"/>
      <c r="N78" s="14">
        <v>27.380478424</v>
      </c>
      <c r="O78" s="33">
        <v>18.96048965</v>
      </c>
      <c r="P78" s="17" t="s">
        <v>14</v>
      </c>
      <c r="Q78" s="40" t="s">
        <v>596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111</v>
      </c>
      <c r="D79" s="16" t="s">
        <v>112</v>
      </c>
      <c r="E79" s="16">
        <v>6</v>
      </c>
      <c r="F79" s="15">
        <v>21.54</v>
      </c>
      <c r="G79" s="15">
        <v>17.7</v>
      </c>
      <c r="H79" s="15">
        <v>13.87</v>
      </c>
      <c r="I79" s="14"/>
      <c r="J79" s="15">
        <v>32.17</v>
      </c>
      <c r="K79" s="15">
        <v>39.83</v>
      </c>
      <c r="L79" s="15">
        <v>52.24</v>
      </c>
      <c r="M79" s="15"/>
      <c r="N79" s="15">
        <v>51.782281128000001</v>
      </c>
      <c r="O79" s="15">
        <v>157.1901172</v>
      </c>
      <c r="P79" s="16" t="s">
        <v>17</v>
      </c>
      <c r="Q79" s="39" t="s">
        <v>597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111</v>
      </c>
      <c r="D80" s="17" t="s">
        <v>113</v>
      </c>
      <c r="E80" s="17">
        <v>2</v>
      </c>
      <c r="F80" s="14">
        <v>19.690000000000001</v>
      </c>
      <c r="G80" s="14">
        <v>15.83</v>
      </c>
      <c r="H80" s="14">
        <v>11.98</v>
      </c>
      <c r="I80" s="14"/>
      <c r="J80" s="14">
        <v>20.66</v>
      </c>
      <c r="K80" s="14">
        <v>28.36</v>
      </c>
      <c r="L80" s="14">
        <v>40.82</v>
      </c>
      <c r="M80" s="14"/>
      <c r="N80" s="14">
        <v>49.548926137000002</v>
      </c>
      <c r="O80" s="33">
        <v>11.5330659</v>
      </c>
      <c r="P80" s="17" t="s">
        <v>14</v>
      </c>
      <c r="Q80" s="40" t="s">
        <v>598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115</v>
      </c>
      <c r="E81" s="16">
        <v>0</v>
      </c>
      <c r="F81" s="15">
        <v>2.8</v>
      </c>
      <c r="G81" s="15">
        <v>2.17</v>
      </c>
      <c r="H81" s="15">
        <v>1.54</v>
      </c>
      <c r="I81" s="14"/>
      <c r="J81" s="15">
        <v>2.96</v>
      </c>
      <c r="K81" s="15">
        <v>4.21</v>
      </c>
      <c r="L81" s="15">
        <v>6.24</v>
      </c>
      <c r="M81" s="15"/>
      <c r="N81" s="15">
        <v>42.947263077000002</v>
      </c>
      <c r="O81" s="15">
        <v>4.6936701999999997</v>
      </c>
      <c r="P81" s="16" t="s">
        <v>14</v>
      </c>
      <c r="Q81" s="39" t="s">
        <v>599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440</v>
      </c>
      <c r="D82" s="17" t="s">
        <v>441</v>
      </c>
      <c r="E82" s="17">
        <v>9</v>
      </c>
      <c r="F82" s="14">
        <v>1992</v>
      </c>
      <c r="G82" s="14">
        <v>1432.61</v>
      </c>
      <c r="H82" s="14">
        <v>873.22</v>
      </c>
      <c r="I82" s="14"/>
      <c r="J82" s="14">
        <v>2389.9499999999998</v>
      </c>
      <c r="K82" s="14">
        <v>3508.72</v>
      </c>
      <c r="L82" s="14">
        <v>5319.05</v>
      </c>
      <c r="M82" s="14"/>
      <c r="N82" s="14">
        <v>67.181753221999998</v>
      </c>
      <c r="O82" s="33">
        <v>7.7222393240000002</v>
      </c>
      <c r="P82" s="17" t="s">
        <v>17</v>
      </c>
      <c r="Q82" s="40" t="s">
        <v>600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116</v>
      </c>
      <c r="D83" s="16" t="s">
        <v>117</v>
      </c>
      <c r="E83" s="16">
        <v>3</v>
      </c>
      <c r="F83" s="15">
        <v>17.64</v>
      </c>
      <c r="G83" s="15">
        <v>15.59</v>
      </c>
      <c r="H83" s="15">
        <v>13.55</v>
      </c>
      <c r="I83" s="14"/>
      <c r="J83" s="15">
        <v>17.89</v>
      </c>
      <c r="K83" s="15">
        <v>21.97</v>
      </c>
      <c r="L83" s="15">
        <v>28.57</v>
      </c>
      <c r="M83" s="15"/>
      <c r="N83" s="15">
        <v>42.514690254000001</v>
      </c>
      <c r="O83" s="15">
        <v>7.8284409500000001</v>
      </c>
      <c r="P83" s="16" t="s">
        <v>14</v>
      </c>
      <c r="Q83" s="39" t="s">
        <v>601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118</v>
      </c>
      <c r="D84" s="17" t="s">
        <v>119</v>
      </c>
      <c r="E84" s="17">
        <v>0</v>
      </c>
      <c r="F84" s="14">
        <v>4.7300000000000004</v>
      </c>
      <c r="G84" s="14">
        <v>4.24</v>
      </c>
      <c r="H84" s="14">
        <v>3.75</v>
      </c>
      <c r="I84" s="14"/>
      <c r="J84" s="14">
        <v>4.88</v>
      </c>
      <c r="K84" s="14">
        <v>5.85</v>
      </c>
      <c r="L84" s="14">
        <v>7.42</v>
      </c>
      <c r="M84" s="14"/>
      <c r="N84" s="14">
        <v>46.831845629999997</v>
      </c>
      <c r="O84" s="33">
        <v>8.7151110999999997</v>
      </c>
      <c r="P84" s="17" t="s">
        <v>14</v>
      </c>
      <c r="Q84" s="40" t="s">
        <v>602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120</v>
      </c>
      <c r="D85" s="16" t="s">
        <v>121</v>
      </c>
      <c r="E85" s="16">
        <v>0</v>
      </c>
      <c r="F85" s="15">
        <v>11.1</v>
      </c>
      <c r="G85" s="15">
        <v>9.2200000000000006</v>
      </c>
      <c r="H85" s="15">
        <v>7.35</v>
      </c>
      <c r="I85" s="14"/>
      <c r="J85" s="15">
        <v>11.67</v>
      </c>
      <c r="K85" s="15">
        <v>15.41</v>
      </c>
      <c r="L85" s="15">
        <v>21.47</v>
      </c>
      <c r="M85" s="15"/>
      <c r="N85" s="15">
        <v>42.026702444000001</v>
      </c>
      <c r="O85" s="15">
        <v>11.616111999999999</v>
      </c>
      <c r="P85" s="16" t="s">
        <v>14</v>
      </c>
      <c r="Q85" s="39" t="s">
        <v>603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122</v>
      </c>
      <c r="D86" s="17" t="s">
        <v>123</v>
      </c>
      <c r="E86" s="17">
        <v>7</v>
      </c>
      <c r="F86" s="14">
        <v>13.38</v>
      </c>
      <c r="G86" s="14">
        <v>11.89</v>
      </c>
      <c r="H86" s="14">
        <v>10.41</v>
      </c>
      <c r="I86" s="14"/>
      <c r="J86" s="14">
        <v>16.940000000000001</v>
      </c>
      <c r="K86" s="14">
        <v>19.899999999999999</v>
      </c>
      <c r="L86" s="14">
        <v>24.69</v>
      </c>
      <c r="M86" s="14"/>
      <c r="N86" s="14">
        <v>59.745484904000001</v>
      </c>
      <c r="O86" s="33">
        <v>85.206080200000002</v>
      </c>
      <c r="P86" s="17" t="s">
        <v>17</v>
      </c>
      <c r="Q86" s="40" t="s">
        <v>604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124</v>
      </c>
      <c r="D87" s="16" t="s">
        <v>125</v>
      </c>
      <c r="E87" s="16">
        <v>0</v>
      </c>
      <c r="F87" s="15">
        <v>7.2</v>
      </c>
      <c r="G87" s="15">
        <v>6.07</v>
      </c>
      <c r="H87" s="15">
        <v>4.9400000000000004</v>
      </c>
      <c r="I87" s="14"/>
      <c r="J87" s="15">
        <v>7.66</v>
      </c>
      <c r="K87" s="15">
        <v>9.91</v>
      </c>
      <c r="L87" s="15">
        <v>13.55</v>
      </c>
      <c r="M87" s="15"/>
      <c r="N87" s="15">
        <v>41.831504588999998</v>
      </c>
      <c r="O87" s="15">
        <v>41.883009200000004</v>
      </c>
      <c r="P87" s="16" t="s">
        <v>14</v>
      </c>
      <c r="Q87" s="39" t="s">
        <v>605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402</v>
      </c>
      <c r="D88" s="17" t="s">
        <v>403</v>
      </c>
      <c r="E88" s="17">
        <v>7</v>
      </c>
      <c r="F88" s="14">
        <v>186.59</v>
      </c>
      <c r="G88" s="14">
        <v>167.32</v>
      </c>
      <c r="H88" s="14">
        <v>148.05000000000001</v>
      </c>
      <c r="I88" s="14"/>
      <c r="J88" s="14">
        <v>204.19</v>
      </c>
      <c r="K88" s="14">
        <v>242.72</v>
      </c>
      <c r="L88" s="14">
        <v>305.07</v>
      </c>
      <c r="M88" s="14"/>
      <c r="N88" s="14">
        <v>58.410226653000002</v>
      </c>
      <c r="O88" s="33">
        <v>4.6415209395000003</v>
      </c>
      <c r="P88" s="17" t="s">
        <v>17</v>
      </c>
      <c r="Q88" s="40" t="s">
        <v>606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126</v>
      </c>
      <c r="D89" s="16" t="s">
        <v>127</v>
      </c>
      <c r="E89" s="16">
        <v>4</v>
      </c>
      <c r="F89" s="15">
        <v>150</v>
      </c>
      <c r="G89" s="15" t="s">
        <v>32</v>
      </c>
      <c r="H89" s="15" t="s">
        <v>32</v>
      </c>
      <c r="I89" s="14"/>
      <c r="J89" s="15" t="s">
        <v>32</v>
      </c>
      <c r="K89" s="15" t="s">
        <v>32</v>
      </c>
      <c r="L89" s="15" t="s">
        <v>32</v>
      </c>
      <c r="M89" s="15"/>
      <c r="N89" s="15">
        <v>94.064508982000007</v>
      </c>
      <c r="O89" s="15">
        <v>1.0764285713999999</v>
      </c>
      <c r="P89" s="16" t="s">
        <v>17</v>
      </c>
      <c r="Q89" s="39" t="s">
        <v>32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128</v>
      </c>
      <c r="D90" s="17" t="s">
        <v>129</v>
      </c>
      <c r="E90" s="17">
        <v>7</v>
      </c>
      <c r="F90" s="14">
        <v>75.25</v>
      </c>
      <c r="G90" s="14">
        <v>66.41</v>
      </c>
      <c r="H90" s="14">
        <v>57.57</v>
      </c>
      <c r="I90" s="14"/>
      <c r="J90" s="14">
        <v>96.68</v>
      </c>
      <c r="K90" s="14">
        <v>114.35</v>
      </c>
      <c r="L90" s="14">
        <v>142.96</v>
      </c>
      <c r="M90" s="14"/>
      <c r="N90" s="14">
        <v>66.300199128000003</v>
      </c>
      <c r="O90" s="33">
        <v>378.86536910000001</v>
      </c>
      <c r="P90" s="17" t="s">
        <v>17</v>
      </c>
      <c r="Q90" s="40" t="s">
        <v>607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130</v>
      </c>
      <c r="D91" s="16" t="s">
        <v>131</v>
      </c>
      <c r="E91" s="16">
        <v>0</v>
      </c>
      <c r="F91" s="15">
        <v>46.62</v>
      </c>
      <c r="G91" s="15">
        <v>42.34</v>
      </c>
      <c r="H91" s="15">
        <v>38.07</v>
      </c>
      <c r="I91" s="14"/>
      <c r="J91" s="15">
        <v>48.68</v>
      </c>
      <c r="K91" s="15">
        <v>57.22</v>
      </c>
      <c r="L91" s="15">
        <v>71.05</v>
      </c>
      <c r="M91" s="15"/>
      <c r="N91" s="15">
        <v>42.300902151999999</v>
      </c>
      <c r="O91" s="15">
        <v>100.01205969999999</v>
      </c>
      <c r="P91" s="16" t="s">
        <v>14</v>
      </c>
      <c r="Q91" s="39" t="s">
        <v>608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132</v>
      </c>
      <c r="D92" s="17" t="s">
        <v>133</v>
      </c>
      <c r="E92" s="17">
        <v>8</v>
      </c>
      <c r="F92" s="14">
        <v>24.49</v>
      </c>
      <c r="G92" s="14">
        <v>21.27</v>
      </c>
      <c r="H92" s="14">
        <v>18.05</v>
      </c>
      <c r="I92" s="14"/>
      <c r="J92" s="14">
        <v>28.12</v>
      </c>
      <c r="K92" s="14">
        <v>34.549999999999997</v>
      </c>
      <c r="L92" s="14">
        <v>44.97</v>
      </c>
      <c r="M92" s="14"/>
      <c r="N92" s="14">
        <v>53.213188217000003</v>
      </c>
      <c r="O92" s="33">
        <v>258.00688155</v>
      </c>
      <c r="P92" s="17" t="s">
        <v>17</v>
      </c>
      <c r="Q92" s="40" t="s">
        <v>609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134</v>
      </c>
      <c r="D93" s="16" t="s">
        <v>135</v>
      </c>
      <c r="E93" s="16">
        <v>9</v>
      </c>
      <c r="F93" s="15">
        <v>35.03</v>
      </c>
      <c r="G93" s="15">
        <v>32.479999999999997</v>
      </c>
      <c r="H93" s="15">
        <v>29.94</v>
      </c>
      <c r="I93" s="14"/>
      <c r="J93" s="15">
        <v>38.81</v>
      </c>
      <c r="K93" s="15">
        <v>43.89</v>
      </c>
      <c r="L93" s="15">
        <v>52.11</v>
      </c>
      <c r="M93" s="15"/>
      <c r="N93" s="15">
        <v>69.310745171999997</v>
      </c>
      <c r="O93" s="15">
        <v>84.253487250000006</v>
      </c>
      <c r="P93" s="16" t="s">
        <v>17</v>
      </c>
      <c r="Q93" s="39" t="s">
        <v>610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136</v>
      </c>
      <c r="D94" s="17" t="s">
        <v>137</v>
      </c>
      <c r="E94" s="17">
        <v>0</v>
      </c>
      <c r="F94" s="14">
        <v>38.21</v>
      </c>
      <c r="G94" s="14">
        <v>35.33</v>
      </c>
      <c r="H94" s="14">
        <v>32.450000000000003</v>
      </c>
      <c r="I94" s="14"/>
      <c r="J94" s="14">
        <v>39.729999999999997</v>
      </c>
      <c r="K94" s="14">
        <v>45.48</v>
      </c>
      <c r="L94" s="14">
        <v>54.8</v>
      </c>
      <c r="M94" s="14"/>
      <c r="N94" s="14">
        <v>42.672165393999997</v>
      </c>
      <c r="O94" s="33">
        <v>377.68617054999999</v>
      </c>
      <c r="P94" s="17" t="s">
        <v>14</v>
      </c>
      <c r="Q94" s="40" t="s">
        <v>611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411</v>
      </c>
      <c r="D95" s="16" t="s">
        <v>412</v>
      </c>
      <c r="E95" s="16">
        <v>10</v>
      </c>
      <c r="F95" s="15">
        <v>25.6</v>
      </c>
      <c r="G95" s="15">
        <v>22.88</v>
      </c>
      <c r="H95" s="15">
        <v>20.170000000000002</v>
      </c>
      <c r="I95" s="14"/>
      <c r="J95" s="15">
        <v>28.03</v>
      </c>
      <c r="K95" s="15">
        <v>33.450000000000003</v>
      </c>
      <c r="L95" s="15">
        <v>42.23</v>
      </c>
      <c r="M95" s="15"/>
      <c r="N95" s="15">
        <v>66.436759906999995</v>
      </c>
      <c r="O95" s="15">
        <v>3.4108786499999999</v>
      </c>
      <c r="P95" s="16" t="s">
        <v>17</v>
      </c>
      <c r="Q95" s="39" t="s">
        <v>612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138</v>
      </c>
      <c r="D96" s="17" t="s">
        <v>139</v>
      </c>
      <c r="E96" s="17">
        <v>4</v>
      </c>
      <c r="F96" s="14">
        <v>5.52</v>
      </c>
      <c r="G96" s="14">
        <v>4.5199999999999996</v>
      </c>
      <c r="H96" s="14">
        <v>3.53</v>
      </c>
      <c r="I96" s="14"/>
      <c r="J96" s="14">
        <v>8.32</v>
      </c>
      <c r="K96" s="14">
        <v>10.3</v>
      </c>
      <c r="L96" s="14">
        <v>13.5</v>
      </c>
      <c r="M96" s="14"/>
      <c r="N96" s="14">
        <v>51.347423775999999</v>
      </c>
      <c r="O96" s="33">
        <v>8.5579961999999998</v>
      </c>
      <c r="P96" s="17" t="s">
        <v>17</v>
      </c>
      <c r="Q96" s="40" t="s">
        <v>613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450</v>
      </c>
      <c r="D97" s="16" t="s">
        <v>451</v>
      </c>
      <c r="E97" s="16">
        <v>3</v>
      </c>
      <c r="F97" s="15">
        <v>86.56</v>
      </c>
      <c r="G97" s="15">
        <v>77.81</v>
      </c>
      <c r="H97" s="15">
        <v>69.06</v>
      </c>
      <c r="I97" s="14"/>
      <c r="J97" s="15">
        <v>91.1</v>
      </c>
      <c r="K97" s="15">
        <v>108.59</v>
      </c>
      <c r="L97" s="15">
        <v>136.9</v>
      </c>
      <c r="M97" s="15"/>
      <c r="N97" s="15">
        <v>33.577021618000003</v>
      </c>
      <c r="O97" s="15">
        <v>2.4922330714999998</v>
      </c>
      <c r="P97" s="16" t="s">
        <v>14</v>
      </c>
      <c r="Q97" s="39" t="s">
        <v>614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140</v>
      </c>
      <c r="D98" s="17" t="s">
        <v>141</v>
      </c>
      <c r="E98" s="17">
        <v>4</v>
      </c>
      <c r="F98" s="14">
        <v>12.97</v>
      </c>
      <c r="G98" s="14">
        <v>11.66</v>
      </c>
      <c r="H98" s="14">
        <v>10.35</v>
      </c>
      <c r="I98" s="14"/>
      <c r="J98" s="14">
        <v>16.39</v>
      </c>
      <c r="K98" s="14">
        <v>19</v>
      </c>
      <c r="L98" s="14">
        <v>23.23</v>
      </c>
      <c r="M98" s="14"/>
      <c r="N98" s="14">
        <v>53.551561139999997</v>
      </c>
      <c r="O98" s="33">
        <v>26.545135649999999</v>
      </c>
      <c r="P98" s="17" t="s">
        <v>17</v>
      </c>
      <c r="Q98" s="40" t="s">
        <v>615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142</v>
      </c>
      <c r="D99" s="16" t="s">
        <v>143</v>
      </c>
      <c r="E99" s="16">
        <v>5</v>
      </c>
      <c r="F99" s="15">
        <v>6.24</v>
      </c>
      <c r="G99" s="15">
        <v>5.39</v>
      </c>
      <c r="H99" s="15">
        <v>4.55</v>
      </c>
      <c r="I99" s="14"/>
      <c r="J99" s="15">
        <v>8.68</v>
      </c>
      <c r="K99" s="15">
        <v>10.36</v>
      </c>
      <c r="L99" s="15">
        <v>13.08</v>
      </c>
      <c r="M99" s="15"/>
      <c r="N99" s="15">
        <v>48.343621263999999</v>
      </c>
      <c r="O99" s="15">
        <v>5.48415915</v>
      </c>
      <c r="P99" s="16" t="s">
        <v>17</v>
      </c>
      <c r="Q99" s="39" t="s">
        <v>616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144</v>
      </c>
      <c r="D100" s="17" t="s">
        <v>145</v>
      </c>
      <c r="E100" s="17">
        <v>0</v>
      </c>
      <c r="F100" s="14">
        <v>14.84</v>
      </c>
      <c r="G100" s="14">
        <v>13.66</v>
      </c>
      <c r="H100" s="14">
        <v>12.49</v>
      </c>
      <c r="I100" s="14"/>
      <c r="J100" s="14">
        <v>15.42</v>
      </c>
      <c r="K100" s="14">
        <v>17.760000000000002</v>
      </c>
      <c r="L100" s="14">
        <v>21.55</v>
      </c>
      <c r="M100" s="14"/>
      <c r="N100" s="14">
        <v>42.211476103999999</v>
      </c>
      <c r="O100" s="33">
        <v>35.542005899999999</v>
      </c>
      <c r="P100" s="17" t="s">
        <v>14</v>
      </c>
      <c r="Q100" s="40" t="s">
        <v>617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146</v>
      </c>
      <c r="D101" s="16" t="s">
        <v>147</v>
      </c>
      <c r="E101" s="16">
        <v>4</v>
      </c>
      <c r="F101" s="15">
        <v>22.25</v>
      </c>
      <c r="G101" s="15">
        <v>20.82</v>
      </c>
      <c r="H101" s="15">
        <v>19.399999999999999</v>
      </c>
      <c r="I101" s="14"/>
      <c r="J101" s="15">
        <v>25.08</v>
      </c>
      <c r="K101" s="15">
        <v>27.92</v>
      </c>
      <c r="L101" s="15">
        <v>32.53</v>
      </c>
      <c r="M101" s="15"/>
      <c r="N101" s="15">
        <v>51.938903611000001</v>
      </c>
      <c r="O101" s="15">
        <v>3.9522944499999997</v>
      </c>
      <c r="P101" s="16" t="s">
        <v>17</v>
      </c>
      <c r="Q101" s="39" t="s">
        <v>618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488</v>
      </c>
      <c r="D102" s="17" t="s">
        <v>489</v>
      </c>
      <c r="E102" s="17">
        <v>10</v>
      </c>
      <c r="F102" s="14">
        <v>116.89</v>
      </c>
      <c r="G102" s="14">
        <v>107.28</v>
      </c>
      <c r="H102" s="14">
        <v>97.68</v>
      </c>
      <c r="I102" s="14"/>
      <c r="J102" s="14">
        <v>120.6</v>
      </c>
      <c r="K102" s="14">
        <v>139.80000000000001</v>
      </c>
      <c r="L102" s="14">
        <v>170.87</v>
      </c>
      <c r="M102" s="14"/>
      <c r="N102" s="14">
        <v>64.177886940999997</v>
      </c>
      <c r="O102" s="33">
        <v>1.3682709844999998</v>
      </c>
      <c r="P102" s="17" t="s">
        <v>17</v>
      </c>
      <c r="Q102" s="40" t="s">
        <v>619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148</v>
      </c>
      <c r="D103" s="16" t="s">
        <v>149</v>
      </c>
      <c r="E103" s="16">
        <v>4</v>
      </c>
      <c r="F103" s="15">
        <v>23.3</v>
      </c>
      <c r="G103" s="15">
        <v>20.83</v>
      </c>
      <c r="H103" s="15">
        <v>18.36</v>
      </c>
      <c r="I103" s="14"/>
      <c r="J103" s="15">
        <v>24.55</v>
      </c>
      <c r="K103" s="15">
        <v>29.48</v>
      </c>
      <c r="L103" s="15">
        <v>37.47</v>
      </c>
      <c r="M103" s="15"/>
      <c r="N103" s="15">
        <v>46.589844558000003</v>
      </c>
      <c r="O103" s="15">
        <v>244.43021854999998</v>
      </c>
      <c r="P103" s="16" t="s">
        <v>14</v>
      </c>
      <c r="Q103" s="39" t="s">
        <v>620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150</v>
      </c>
      <c r="D104" s="17" t="s">
        <v>151</v>
      </c>
      <c r="E104" s="17">
        <v>7</v>
      </c>
      <c r="F104" s="14">
        <v>10.24</v>
      </c>
      <c r="G104" s="14">
        <v>9.23</v>
      </c>
      <c r="H104" s="14">
        <v>8.23</v>
      </c>
      <c r="I104" s="14"/>
      <c r="J104" s="14">
        <v>10.77</v>
      </c>
      <c r="K104" s="14">
        <v>12.77</v>
      </c>
      <c r="L104" s="14">
        <v>16.010000000000002</v>
      </c>
      <c r="M104" s="14"/>
      <c r="N104" s="14">
        <v>49.749777125999998</v>
      </c>
      <c r="O104" s="33">
        <v>104.21026674999999</v>
      </c>
      <c r="P104" s="17" t="s">
        <v>17</v>
      </c>
      <c r="Q104" s="40" t="s">
        <v>621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152</v>
      </c>
      <c r="D105" s="16" t="s">
        <v>153</v>
      </c>
      <c r="E105" s="16">
        <v>0</v>
      </c>
      <c r="F105" s="15">
        <v>11.38</v>
      </c>
      <c r="G105" s="15">
        <v>8.82</v>
      </c>
      <c r="H105" s="15">
        <v>6.26</v>
      </c>
      <c r="I105" s="14"/>
      <c r="J105" s="15">
        <v>12.04</v>
      </c>
      <c r="K105" s="15">
        <v>17.149999999999999</v>
      </c>
      <c r="L105" s="15">
        <v>25.42</v>
      </c>
      <c r="M105" s="15"/>
      <c r="N105" s="15">
        <v>23.284194832000001</v>
      </c>
      <c r="O105" s="15">
        <v>48.789388150000001</v>
      </c>
      <c r="P105" s="16" t="s">
        <v>14</v>
      </c>
      <c r="Q105" s="39" t="s">
        <v>622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154</v>
      </c>
      <c r="D106" s="17" t="s">
        <v>155</v>
      </c>
      <c r="E106" s="17">
        <v>0</v>
      </c>
      <c r="F106" s="14">
        <v>3.91</v>
      </c>
      <c r="G106" s="14">
        <v>3.53</v>
      </c>
      <c r="H106" s="14">
        <v>3.16</v>
      </c>
      <c r="I106" s="14"/>
      <c r="J106" s="14">
        <v>4.03</v>
      </c>
      <c r="K106" s="14">
        <v>4.7699999999999996</v>
      </c>
      <c r="L106" s="14">
        <v>5.97</v>
      </c>
      <c r="M106" s="14"/>
      <c r="N106" s="14">
        <v>45.069146871000001</v>
      </c>
      <c r="O106" s="33">
        <v>13.970460950000001</v>
      </c>
      <c r="P106" s="17" t="s">
        <v>14</v>
      </c>
      <c r="Q106" s="40" t="s">
        <v>623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156</v>
      </c>
      <c r="D107" s="16" t="s">
        <v>157</v>
      </c>
      <c r="E107" s="16">
        <v>0</v>
      </c>
      <c r="F107" s="15">
        <v>3.95</v>
      </c>
      <c r="G107" s="15">
        <v>3.29</v>
      </c>
      <c r="H107" s="15">
        <v>2.64</v>
      </c>
      <c r="I107" s="14"/>
      <c r="J107" s="15">
        <v>4.08</v>
      </c>
      <c r="K107" s="15">
        <v>5.38</v>
      </c>
      <c r="L107" s="15">
        <v>7.49</v>
      </c>
      <c r="M107" s="15"/>
      <c r="N107" s="15">
        <v>38.188702644000003</v>
      </c>
      <c r="O107" s="15">
        <v>23.67919835</v>
      </c>
      <c r="P107" s="16" t="s">
        <v>14</v>
      </c>
      <c r="Q107" s="39" t="s">
        <v>624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158</v>
      </c>
      <c r="D108" s="17" t="s">
        <v>159</v>
      </c>
      <c r="E108" s="17">
        <v>0</v>
      </c>
      <c r="F108" s="14">
        <v>10.210000000000001</v>
      </c>
      <c r="G108" s="14">
        <v>9.27</v>
      </c>
      <c r="H108" s="14">
        <v>8.34</v>
      </c>
      <c r="I108" s="14"/>
      <c r="J108" s="14">
        <v>11.08</v>
      </c>
      <c r="K108" s="14">
        <v>12.94</v>
      </c>
      <c r="L108" s="14">
        <v>15.97</v>
      </c>
      <c r="M108" s="14"/>
      <c r="N108" s="14">
        <v>38.895539958000001</v>
      </c>
      <c r="O108" s="33">
        <v>24.020615499999998</v>
      </c>
      <c r="P108" s="17" t="s">
        <v>14</v>
      </c>
      <c r="Q108" s="40" t="s">
        <v>625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415</v>
      </c>
      <c r="D109" s="16" t="s">
        <v>416</v>
      </c>
      <c r="E109" s="16">
        <v>3</v>
      </c>
      <c r="F109" s="15" t="s">
        <v>32</v>
      </c>
      <c r="G109" s="15" t="s">
        <v>32</v>
      </c>
      <c r="H109" s="15" t="s">
        <v>32</v>
      </c>
      <c r="I109" s="14"/>
      <c r="J109" s="15" t="s">
        <v>32</v>
      </c>
      <c r="K109" s="15" t="s">
        <v>32</v>
      </c>
      <c r="L109" s="15" t="s">
        <v>32</v>
      </c>
      <c r="M109" s="15"/>
      <c r="N109" s="15" t="s">
        <v>32</v>
      </c>
      <c r="O109" s="15" t="s">
        <v>32</v>
      </c>
      <c r="P109" s="16" t="s">
        <v>32</v>
      </c>
      <c r="Q109" s="39" t="s">
        <v>33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473</v>
      </c>
      <c r="D110" s="17" t="s">
        <v>474</v>
      </c>
      <c r="E110" s="17">
        <v>0</v>
      </c>
      <c r="F110" s="14">
        <v>2.23</v>
      </c>
      <c r="G110" s="14">
        <v>1.81</v>
      </c>
      <c r="H110" s="14">
        <v>1.4</v>
      </c>
      <c r="I110" s="14"/>
      <c r="J110" s="14">
        <v>2.36</v>
      </c>
      <c r="K110" s="14">
        <v>3.18</v>
      </c>
      <c r="L110" s="14">
        <v>4.5</v>
      </c>
      <c r="M110" s="14"/>
      <c r="N110" s="14">
        <v>46.300487146999998</v>
      </c>
      <c r="O110" s="33">
        <v>1.7213329500000001</v>
      </c>
      <c r="P110" s="17" t="s">
        <v>14</v>
      </c>
      <c r="Q110" s="40" t="s">
        <v>626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160</v>
      </c>
      <c r="D111" s="16" t="s">
        <v>161</v>
      </c>
      <c r="E111" s="16">
        <v>4</v>
      </c>
      <c r="F111" s="15">
        <v>3.32</v>
      </c>
      <c r="G111" s="15">
        <v>2.86</v>
      </c>
      <c r="H111" s="15">
        <v>2.4</v>
      </c>
      <c r="I111" s="14"/>
      <c r="J111" s="15">
        <v>4.3899999999999997</v>
      </c>
      <c r="K111" s="15">
        <v>5.3</v>
      </c>
      <c r="L111" s="15">
        <v>6.78</v>
      </c>
      <c r="M111" s="15"/>
      <c r="N111" s="15">
        <v>55.249001419999999</v>
      </c>
      <c r="O111" s="15">
        <v>10.297972100000001</v>
      </c>
      <c r="P111" s="16" t="s">
        <v>17</v>
      </c>
      <c r="Q111" s="39" t="s">
        <v>627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162</v>
      </c>
      <c r="D112" s="17" t="s">
        <v>163</v>
      </c>
      <c r="E112" s="17">
        <v>0</v>
      </c>
      <c r="F112" s="14">
        <v>21.18</v>
      </c>
      <c r="G112" s="14">
        <v>20</v>
      </c>
      <c r="H112" s="14">
        <v>18.829999999999998</v>
      </c>
      <c r="I112" s="14"/>
      <c r="J112" s="14">
        <v>22.09</v>
      </c>
      <c r="K112" s="14">
        <v>24.43</v>
      </c>
      <c r="L112" s="14">
        <v>28.23</v>
      </c>
      <c r="M112" s="14"/>
      <c r="N112" s="14">
        <v>41.205583429999997</v>
      </c>
      <c r="O112" s="33">
        <v>50.127605199999998</v>
      </c>
      <c r="P112" s="17" t="s">
        <v>14</v>
      </c>
      <c r="Q112" s="40" t="s">
        <v>628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164</v>
      </c>
      <c r="D113" s="16" t="s">
        <v>165</v>
      </c>
      <c r="E113" s="16">
        <v>0</v>
      </c>
      <c r="F113" s="15">
        <v>23.91</v>
      </c>
      <c r="G113" s="15">
        <v>21.83</v>
      </c>
      <c r="H113" s="15">
        <v>19.760000000000002</v>
      </c>
      <c r="I113" s="14"/>
      <c r="J113" s="15">
        <v>25.36</v>
      </c>
      <c r="K113" s="15">
        <v>29.5</v>
      </c>
      <c r="L113" s="15">
        <v>36.21</v>
      </c>
      <c r="M113" s="15"/>
      <c r="N113" s="15">
        <v>28.697337612999998</v>
      </c>
      <c r="O113" s="15">
        <v>58.198549050000004</v>
      </c>
      <c r="P113" s="16" t="s">
        <v>14</v>
      </c>
      <c r="Q113" s="39" t="s">
        <v>629</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166</v>
      </c>
      <c r="D114" s="17" t="s">
        <v>167</v>
      </c>
      <c r="E114" s="17">
        <v>10</v>
      </c>
      <c r="F114" s="14">
        <v>106.81</v>
      </c>
      <c r="G114" s="14">
        <v>83.49</v>
      </c>
      <c r="H114" s="14">
        <v>60.18</v>
      </c>
      <c r="I114" s="14"/>
      <c r="J114" s="14">
        <v>111.11</v>
      </c>
      <c r="K114" s="14">
        <v>157.72999999999999</v>
      </c>
      <c r="L114" s="14">
        <v>233.18</v>
      </c>
      <c r="M114" s="14"/>
      <c r="N114" s="14">
        <v>66.069726234000001</v>
      </c>
      <c r="O114" s="33">
        <v>27.001160123000002</v>
      </c>
      <c r="P114" s="17" t="s">
        <v>17</v>
      </c>
      <c r="Q114" s="40" t="s">
        <v>630</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168</v>
      </c>
      <c r="D115" s="16" t="s">
        <v>169</v>
      </c>
      <c r="E115" s="16">
        <v>3</v>
      </c>
      <c r="F115" s="15">
        <v>12.95</v>
      </c>
      <c r="G115" s="15">
        <v>11.73</v>
      </c>
      <c r="H115" s="15">
        <v>10.52</v>
      </c>
      <c r="I115" s="14"/>
      <c r="J115" s="15">
        <v>13.49</v>
      </c>
      <c r="K115" s="15">
        <v>15.91</v>
      </c>
      <c r="L115" s="15">
        <v>19.829999999999998</v>
      </c>
      <c r="M115" s="15"/>
      <c r="N115" s="15">
        <v>33.572445952999999</v>
      </c>
      <c r="O115" s="15">
        <v>26.841558150000001</v>
      </c>
      <c r="P115" s="16" t="s">
        <v>14</v>
      </c>
      <c r="Q115" s="39" t="s">
        <v>631</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170</v>
      </c>
      <c r="D116" s="17" t="s">
        <v>171</v>
      </c>
      <c r="E116" s="17">
        <v>0</v>
      </c>
      <c r="F116" s="14">
        <v>29.13</v>
      </c>
      <c r="G116" s="14">
        <v>22.25</v>
      </c>
      <c r="H116" s="14">
        <v>15.38</v>
      </c>
      <c r="I116" s="14"/>
      <c r="J116" s="14">
        <v>30.58</v>
      </c>
      <c r="K116" s="14">
        <v>44.32</v>
      </c>
      <c r="L116" s="14">
        <v>66.569999999999993</v>
      </c>
      <c r="M116" s="14"/>
      <c r="N116" s="14">
        <v>38.142543895000003</v>
      </c>
      <c r="O116" s="33">
        <v>88.244277010000005</v>
      </c>
      <c r="P116" s="17" t="s">
        <v>14</v>
      </c>
      <c r="Q116" s="40" t="s">
        <v>632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172</v>
      </c>
      <c r="D117" s="16" t="s">
        <v>173</v>
      </c>
      <c r="E117" s="16">
        <v>4</v>
      </c>
      <c r="F117" s="15">
        <v>9.1</v>
      </c>
      <c r="G117" s="15">
        <v>8.3699999999999992</v>
      </c>
      <c r="H117" s="15">
        <v>7.64</v>
      </c>
      <c r="I117" s="14"/>
      <c r="J117" s="15">
        <v>10.95</v>
      </c>
      <c r="K117" s="15">
        <v>12.4</v>
      </c>
      <c r="L117" s="15">
        <v>14.76</v>
      </c>
      <c r="M117" s="15"/>
      <c r="N117" s="15">
        <v>52.254891743000002</v>
      </c>
      <c r="O117" s="15">
        <v>8.7332908499999995</v>
      </c>
      <c r="P117" s="16" t="s">
        <v>17</v>
      </c>
      <c r="Q117" s="39" t="s">
        <v>633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174</v>
      </c>
      <c r="D118" s="17" t="s">
        <v>175</v>
      </c>
      <c r="E118" s="17">
        <v>1</v>
      </c>
      <c r="F118" s="14">
        <v>7.89</v>
      </c>
      <c r="G118" s="14">
        <v>7.23</v>
      </c>
      <c r="H118" s="14">
        <v>6.57</v>
      </c>
      <c r="I118" s="14"/>
      <c r="J118" s="14">
        <v>8.1</v>
      </c>
      <c r="K118" s="14">
        <v>9.41</v>
      </c>
      <c r="L118" s="14">
        <v>11.53</v>
      </c>
      <c r="M118" s="14"/>
      <c r="N118" s="14">
        <v>46.975114789999999</v>
      </c>
      <c r="O118" s="33">
        <v>5.4442171500000001</v>
      </c>
      <c r="P118" s="17" t="s">
        <v>14</v>
      </c>
      <c r="Q118" s="40" t="s">
        <v>634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176</v>
      </c>
      <c r="D119" s="16" t="s">
        <v>177</v>
      </c>
      <c r="E119" s="16">
        <v>7</v>
      </c>
      <c r="F119" s="15">
        <v>51.88</v>
      </c>
      <c r="G119" s="15">
        <v>47.28</v>
      </c>
      <c r="H119" s="15">
        <v>42.68</v>
      </c>
      <c r="I119" s="14"/>
      <c r="J119" s="15">
        <v>65.099999999999994</v>
      </c>
      <c r="K119" s="15">
        <v>74.290000000000006</v>
      </c>
      <c r="L119" s="15">
        <v>89.16</v>
      </c>
      <c r="M119" s="15"/>
      <c r="N119" s="15">
        <v>53.130374811999999</v>
      </c>
      <c r="O119" s="15">
        <v>16.722930400000003</v>
      </c>
      <c r="P119" s="16" t="s">
        <v>17</v>
      </c>
      <c r="Q119" s="39" t="s">
        <v>635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178</v>
      </c>
      <c r="D120" s="17" t="s">
        <v>179</v>
      </c>
      <c r="E120" s="17">
        <v>8</v>
      </c>
      <c r="F120" s="14">
        <v>27.41</v>
      </c>
      <c r="G120" s="14">
        <v>25.71</v>
      </c>
      <c r="H120" s="14">
        <v>24.02</v>
      </c>
      <c r="I120" s="14"/>
      <c r="J120" s="14">
        <v>32.04</v>
      </c>
      <c r="K120" s="14">
        <v>35.42</v>
      </c>
      <c r="L120" s="14">
        <v>40.89</v>
      </c>
      <c r="M120" s="14"/>
      <c r="N120" s="14">
        <v>51.112803606</v>
      </c>
      <c r="O120" s="33">
        <v>72.623524350000011</v>
      </c>
      <c r="P120" s="17" t="s">
        <v>17</v>
      </c>
      <c r="Q120" s="40" t="s">
        <v>636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180</v>
      </c>
      <c r="D121" s="16" t="s">
        <v>515</v>
      </c>
      <c r="E121" s="16">
        <v>4</v>
      </c>
      <c r="F121" s="15">
        <v>12.85</v>
      </c>
      <c r="G121" s="15">
        <v>12.1</v>
      </c>
      <c r="H121" s="15">
        <v>11.35</v>
      </c>
      <c r="I121" s="14"/>
      <c r="J121" s="15">
        <v>13.25</v>
      </c>
      <c r="K121" s="15">
        <v>14.74</v>
      </c>
      <c r="L121" s="15">
        <v>17.149999999999999</v>
      </c>
      <c r="M121" s="15"/>
      <c r="N121" s="15">
        <v>45.339634384999997</v>
      </c>
      <c r="O121" s="15">
        <v>1.33119915</v>
      </c>
      <c r="P121" s="16" t="s">
        <v>14</v>
      </c>
      <c r="Q121" s="39" t="s">
        <v>637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180</v>
      </c>
      <c r="D122" s="17" t="s">
        <v>181</v>
      </c>
      <c r="E122" s="17">
        <v>4</v>
      </c>
      <c r="F122" s="14">
        <v>12.73</v>
      </c>
      <c r="G122" s="14">
        <v>11.85</v>
      </c>
      <c r="H122" s="14">
        <v>10.98</v>
      </c>
      <c r="I122" s="14"/>
      <c r="J122" s="14">
        <v>13.24</v>
      </c>
      <c r="K122" s="14">
        <v>14.98</v>
      </c>
      <c r="L122" s="14">
        <v>17.82</v>
      </c>
      <c r="M122" s="14"/>
      <c r="N122" s="14">
        <v>47.632676887999999</v>
      </c>
      <c r="O122" s="33">
        <v>351.83131985000006</v>
      </c>
      <c r="P122" s="17" t="s">
        <v>14</v>
      </c>
      <c r="Q122" s="40" t="s">
        <v>638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182</v>
      </c>
      <c r="D123" s="16" t="s">
        <v>183</v>
      </c>
      <c r="E123" s="16">
        <v>7</v>
      </c>
      <c r="F123" s="15">
        <v>41.65</v>
      </c>
      <c r="G123" s="15">
        <v>39.01</v>
      </c>
      <c r="H123" s="15">
        <v>36.380000000000003</v>
      </c>
      <c r="I123" s="14"/>
      <c r="J123" s="15">
        <v>47.75</v>
      </c>
      <c r="K123" s="15">
        <v>53.01</v>
      </c>
      <c r="L123" s="15">
        <v>61.54</v>
      </c>
      <c r="M123" s="15"/>
      <c r="N123" s="15">
        <v>56.575448751000003</v>
      </c>
      <c r="O123" s="15">
        <v>298.11750260000002</v>
      </c>
      <c r="P123" s="16" t="s">
        <v>17</v>
      </c>
      <c r="Q123" s="39" t="s">
        <v>639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182</v>
      </c>
      <c r="D124" s="17" t="s">
        <v>184</v>
      </c>
      <c r="E124" s="17">
        <v>7</v>
      </c>
      <c r="F124" s="14">
        <v>40.32</v>
      </c>
      <c r="G124" s="14">
        <v>36.99</v>
      </c>
      <c r="H124" s="14">
        <v>33.67</v>
      </c>
      <c r="I124" s="14"/>
      <c r="J124" s="14">
        <v>49.18</v>
      </c>
      <c r="K124" s="14">
        <v>55.82</v>
      </c>
      <c r="L124" s="14">
        <v>66.569999999999993</v>
      </c>
      <c r="M124" s="14"/>
      <c r="N124" s="14">
        <v>56.673708492000003</v>
      </c>
      <c r="O124" s="33">
        <v>1304.9593597999999</v>
      </c>
      <c r="P124" s="17" t="s">
        <v>17</v>
      </c>
      <c r="Q124" s="40" t="s">
        <v>640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417</v>
      </c>
      <c r="D125" s="16" t="s">
        <v>185</v>
      </c>
      <c r="E125" s="16">
        <v>2</v>
      </c>
      <c r="F125" s="15">
        <v>2.4</v>
      </c>
      <c r="G125" s="15">
        <v>1.92</v>
      </c>
      <c r="H125" s="15">
        <v>1.45</v>
      </c>
      <c r="I125" s="14"/>
      <c r="J125" s="15">
        <v>2.4700000000000002</v>
      </c>
      <c r="K125" s="15">
        <v>3.41</v>
      </c>
      <c r="L125" s="15">
        <v>4.9400000000000004</v>
      </c>
      <c r="M125" s="15"/>
      <c r="N125" s="15">
        <v>31.372854634999999</v>
      </c>
      <c r="O125" s="15">
        <v>2.4428730999999999</v>
      </c>
      <c r="P125" s="16" t="s">
        <v>14</v>
      </c>
      <c r="Q125" s="39" t="s">
        <v>641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186</v>
      </c>
      <c r="D126" s="17" t="s">
        <v>187</v>
      </c>
      <c r="E126" s="17">
        <v>0</v>
      </c>
      <c r="F126" s="14">
        <v>61.39</v>
      </c>
      <c r="G126" s="14">
        <v>52.57</v>
      </c>
      <c r="H126" s="14">
        <v>43.76</v>
      </c>
      <c r="I126" s="14"/>
      <c r="J126" s="14">
        <v>63.82</v>
      </c>
      <c r="K126" s="14">
        <v>81.44</v>
      </c>
      <c r="L126" s="14">
        <v>109.96</v>
      </c>
      <c r="M126" s="14"/>
      <c r="N126" s="14">
        <v>40.792550722999998</v>
      </c>
      <c r="O126" s="33">
        <v>113.88763781</v>
      </c>
      <c r="P126" s="17" t="s">
        <v>14</v>
      </c>
      <c r="Q126" s="40" t="s">
        <v>642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188</v>
      </c>
      <c r="D127" s="16" t="s">
        <v>189</v>
      </c>
      <c r="E127" s="16">
        <v>3</v>
      </c>
      <c r="F127" s="15">
        <v>10.83</v>
      </c>
      <c r="G127" s="15">
        <v>8.91</v>
      </c>
      <c r="H127" s="15">
        <v>6.99</v>
      </c>
      <c r="I127" s="14"/>
      <c r="J127" s="15">
        <v>11.43</v>
      </c>
      <c r="K127" s="15">
        <v>15.26</v>
      </c>
      <c r="L127" s="15">
        <v>21.46</v>
      </c>
      <c r="M127" s="15"/>
      <c r="N127" s="15">
        <v>42.701240869999999</v>
      </c>
      <c r="O127" s="15">
        <v>67.863460349999997</v>
      </c>
      <c r="P127" s="16" t="s">
        <v>14</v>
      </c>
      <c r="Q127" s="39" t="s">
        <v>643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418</v>
      </c>
      <c r="D128" s="17" t="s">
        <v>190</v>
      </c>
      <c r="E128" s="17">
        <v>7</v>
      </c>
      <c r="F128" s="14">
        <v>161.65</v>
      </c>
      <c r="G128" s="14">
        <v>154.16</v>
      </c>
      <c r="H128" s="14">
        <v>146.68</v>
      </c>
      <c r="I128" s="14"/>
      <c r="J128" s="14">
        <v>169.22</v>
      </c>
      <c r="K128" s="14">
        <v>184.18</v>
      </c>
      <c r="L128" s="14">
        <v>208.4</v>
      </c>
      <c r="M128" s="14"/>
      <c r="N128" s="14">
        <v>68.345614049999995</v>
      </c>
      <c r="O128" s="33">
        <v>5.492314951</v>
      </c>
      <c r="P128" s="17" t="s">
        <v>17</v>
      </c>
      <c r="Q128" s="40" t="s">
        <v>644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191</v>
      </c>
      <c r="D129" s="16" t="s">
        <v>192</v>
      </c>
      <c r="E129" s="16">
        <v>0</v>
      </c>
      <c r="F129" s="15">
        <v>5.76</v>
      </c>
      <c r="G129" s="15">
        <v>4.7</v>
      </c>
      <c r="H129" s="15">
        <v>3.65</v>
      </c>
      <c r="I129" s="14"/>
      <c r="J129" s="15">
        <v>6.18</v>
      </c>
      <c r="K129" s="15">
        <v>8.2799999999999994</v>
      </c>
      <c r="L129" s="15">
        <v>11.69</v>
      </c>
      <c r="M129" s="15"/>
      <c r="N129" s="15">
        <v>38.676718852999997</v>
      </c>
      <c r="O129" s="15">
        <v>4.7605347499999997</v>
      </c>
      <c r="P129" s="16" t="s">
        <v>14</v>
      </c>
      <c r="Q129" s="39" t="s">
        <v>645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193</v>
      </c>
      <c r="D130" s="17" t="s">
        <v>194</v>
      </c>
      <c r="E130" s="17">
        <v>0</v>
      </c>
      <c r="F130" s="14">
        <v>6.56</v>
      </c>
      <c r="G130" s="14">
        <v>5.29</v>
      </c>
      <c r="H130" s="14">
        <v>4.03</v>
      </c>
      <c r="I130" s="14"/>
      <c r="J130" s="14">
        <v>6.96</v>
      </c>
      <c r="K130" s="14">
        <v>9.48</v>
      </c>
      <c r="L130" s="14">
        <v>13.56</v>
      </c>
      <c r="M130" s="14"/>
      <c r="N130" s="14">
        <v>43.574660084999998</v>
      </c>
      <c r="O130" s="33">
        <v>8.5965083</v>
      </c>
      <c r="P130" s="17" t="s">
        <v>14</v>
      </c>
      <c r="Q130" s="40" t="s">
        <v>646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195</v>
      </c>
      <c r="D131" s="16" t="s">
        <v>196</v>
      </c>
      <c r="E131" s="16">
        <v>6</v>
      </c>
      <c r="F131" s="15">
        <v>3.42</v>
      </c>
      <c r="G131" s="15">
        <v>3.1</v>
      </c>
      <c r="H131" s="15">
        <v>2.79</v>
      </c>
      <c r="I131" s="14"/>
      <c r="J131" s="15">
        <v>4.24</v>
      </c>
      <c r="K131" s="15">
        <v>4.8600000000000003</v>
      </c>
      <c r="L131" s="15">
        <v>5.87</v>
      </c>
      <c r="M131" s="15"/>
      <c r="N131" s="15">
        <v>59.1892608</v>
      </c>
      <c r="O131" s="15">
        <v>4.6863980500000002</v>
      </c>
      <c r="P131" s="16" t="s">
        <v>17</v>
      </c>
      <c r="Q131" s="39" t="s">
        <v>647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195</v>
      </c>
      <c r="D132" s="17" t="s">
        <v>197</v>
      </c>
      <c r="E132" s="17">
        <v>6</v>
      </c>
      <c r="F132" s="14">
        <v>3.41</v>
      </c>
      <c r="G132" s="14">
        <v>3.11</v>
      </c>
      <c r="H132" s="14">
        <v>2.81</v>
      </c>
      <c r="I132" s="14"/>
      <c r="J132" s="14">
        <v>4.21</v>
      </c>
      <c r="K132" s="14">
        <v>4.8</v>
      </c>
      <c r="L132" s="14">
        <v>5.77</v>
      </c>
      <c r="M132" s="14"/>
      <c r="N132" s="14">
        <v>57.997632609999997</v>
      </c>
      <c r="O132" s="33">
        <v>19.575911349999998</v>
      </c>
      <c r="P132" s="17" t="s">
        <v>17</v>
      </c>
      <c r="Q132" s="40" t="s">
        <v>648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195</v>
      </c>
      <c r="D133" s="16" t="s">
        <v>198</v>
      </c>
      <c r="E133" s="16">
        <v>6</v>
      </c>
      <c r="F133" s="15">
        <v>17.04</v>
      </c>
      <c r="G133" s="15">
        <v>15.44</v>
      </c>
      <c r="H133" s="15">
        <v>13.85</v>
      </c>
      <c r="I133" s="14"/>
      <c r="J133" s="15">
        <v>21.25</v>
      </c>
      <c r="K133" s="15">
        <v>24.43</v>
      </c>
      <c r="L133" s="15">
        <v>29.58</v>
      </c>
      <c r="M133" s="15"/>
      <c r="N133" s="15">
        <v>59.395631143000003</v>
      </c>
      <c r="O133" s="15">
        <v>82.464625299999994</v>
      </c>
      <c r="P133" s="16" t="s">
        <v>17</v>
      </c>
      <c r="Q133" s="39" t="s">
        <v>649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650</v>
      </c>
      <c r="D134" s="17" t="s">
        <v>651</v>
      </c>
      <c r="E134" s="17">
        <v>9</v>
      </c>
      <c r="F134" s="14">
        <v>43.88</v>
      </c>
      <c r="G134" s="14">
        <v>36.83</v>
      </c>
      <c r="H134" s="14">
        <v>29.78</v>
      </c>
      <c r="I134" s="14"/>
      <c r="J134" s="14">
        <v>46</v>
      </c>
      <c r="K134" s="14">
        <v>60.09</v>
      </c>
      <c r="L134" s="14">
        <v>82.89</v>
      </c>
      <c r="M134" s="14"/>
      <c r="N134" s="14">
        <v>73.222808646999994</v>
      </c>
      <c r="O134" s="33">
        <v>1.204742107</v>
      </c>
      <c r="P134" s="17" t="s">
        <v>17</v>
      </c>
      <c r="Q134" s="40" t="s">
        <v>652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199</v>
      </c>
      <c r="D135" s="16" t="s">
        <v>200</v>
      </c>
      <c r="E135" s="16">
        <v>0</v>
      </c>
      <c r="F135" s="15">
        <v>10.93</v>
      </c>
      <c r="G135" s="15">
        <v>8.34</v>
      </c>
      <c r="H135" s="15">
        <v>5.76</v>
      </c>
      <c r="I135" s="14"/>
      <c r="J135" s="15">
        <v>11.59</v>
      </c>
      <c r="K135" s="15">
        <v>16.75</v>
      </c>
      <c r="L135" s="15">
        <v>25.11</v>
      </c>
      <c r="M135" s="15"/>
      <c r="N135" s="15">
        <v>39.522262937999997</v>
      </c>
      <c r="O135" s="15">
        <v>6.7254297999999997</v>
      </c>
      <c r="P135" s="16" t="s">
        <v>14</v>
      </c>
      <c r="Q135" s="39" t="s">
        <v>653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201</v>
      </c>
      <c r="D136" s="17" t="s">
        <v>202</v>
      </c>
      <c r="E136" s="17">
        <v>0</v>
      </c>
      <c r="F136" s="14">
        <v>2.4700000000000002</v>
      </c>
      <c r="G136" s="14">
        <v>1.39</v>
      </c>
      <c r="H136" s="14">
        <v>0.32</v>
      </c>
      <c r="I136" s="14"/>
      <c r="J136" s="14">
        <v>2.68</v>
      </c>
      <c r="K136" s="14">
        <v>4.82</v>
      </c>
      <c r="L136" s="14">
        <v>8.2899999999999991</v>
      </c>
      <c r="M136" s="14"/>
      <c r="N136" s="14">
        <v>31.026015097999998</v>
      </c>
      <c r="O136" s="33">
        <v>14.5982264</v>
      </c>
      <c r="P136" s="17" t="s">
        <v>14</v>
      </c>
      <c r="Q136" s="40" t="s">
        <v>654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203</v>
      </c>
      <c r="D137" s="16" t="s">
        <v>204</v>
      </c>
      <c r="E137" s="16">
        <v>0</v>
      </c>
      <c r="F137" s="15">
        <v>40.450000000000003</v>
      </c>
      <c r="G137" s="15">
        <v>36.03</v>
      </c>
      <c r="H137" s="15">
        <v>31.61</v>
      </c>
      <c r="I137" s="14"/>
      <c r="J137" s="15">
        <v>42.47</v>
      </c>
      <c r="K137" s="15">
        <v>51.3</v>
      </c>
      <c r="L137" s="15">
        <v>65.599999999999994</v>
      </c>
      <c r="M137" s="15"/>
      <c r="N137" s="15">
        <v>42.029907098000002</v>
      </c>
      <c r="O137" s="15">
        <v>383.06650880000001</v>
      </c>
      <c r="P137" s="16" t="s">
        <v>14</v>
      </c>
      <c r="Q137" s="39" t="s">
        <v>655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656</v>
      </c>
      <c r="E138" s="17">
        <v>0</v>
      </c>
      <c r="F138" s="14">
        <v>39.049999999999997</v>
      </c>
      <c r="G138" s="14">
        <v>34.93</v>
      </c>
      <c r="H138" s="14">
        <v>30.81</v>
      </c>
      <c r="I138" s="14"/>
      <c r="J138" s="14">
        <v>40.94</v>
      </c>
      <c r="K138" s="14">
        <v>49.17</v>
      </c>
      <c r="L138" s="14">
        <v>62.5</v>
      </c>
      <c r="M138" s="14"/>
      <c r="N138" s="14">
        <v>41.083222480000003</v>
      </c>
      <c r="O138" s="33">
        <v>7.11097365</v>
      </c>
      <c r="P138" s="17" t="s">
        <v>14</v>
      </c>
      <c r="Q138" s="40" t="s">
        <v>657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205</v>
      </c>
      <c r="D139" s="16" t="s">
        <v>206</v>
      </c>
      <c r="E139" s="16">
        <v>7</v>
      </c>
      <c r="F139" s="15">
        <v>26.9</v>
      </c>
      <c r="G139" s="15">
        <v>24.95</v>
      </c>
      <c r="H139" s="15">
        <v>23</v>
      </c>
      <c r="I139" s="14"/>
      <c r="J139" s="15">
        <v>28.63</v>
      </c>
      <c r="K139" s="15">
        <v>32.520000000000003</v>
      </c>
      <c r="L139" s="15">
        <v>38.82</v>
      </c>
      <c r="M139" s="15"/>
      <c r="N139" s="15">
        <v>60.615075611000002</v>
      </c>
      <c r="O139" s="15">
        <v>28.758047299999998</v>
      </c>
      <c r="P139" s="16" t="s">
        <v>17</v>
      </c>
      <c r="Q139" s="39" t="s">
        <v>658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207</v>
      </c>
      <c r="D140" s="17" t="s">
        <v>208</v>
      </c>
      <c r="E140" s="17">
        <v>7</v>
      </c>
      <c r="F140" s="14">
        <v>15.21</v>
      </c>
      <c r="G140" s="14">
        <v>14.22</v>
      </c>
      <c r="H140" s="14">
        <v>13.23</v>
      </c>
      <c r="I140" s="14"/>
      <c r="J140" s="14">
        <v>16.22</v>
      </c>
      <c r="K140" s="14">
        <v>18.190000000000001</v>
      </c>
      <c r="L140" s="14">
        <v>21.38</v>
      </c>
      <c r="M140" s="14"/>
      <c r="N140" s="14">
        <v>58.243300306999998</v>
      </c>
      <c r="O140" s="33">
        <v>201.01017435</v>
      </c>
      <c r="P140" s="17" t="s">
        <v>17</v>
      </c>
      <c r="Q140" s="40" t="s">
        <v>659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209</v>
      </c>
      <c r="D141" s="16" t="s">
        <v>210</v>
      </c>
      <c r="E141" s="16">
        <v>6</v>
      </c>
      <c r="F141" s="15">
        <v>3.78</v>
      </c>
      <c r="G141" s="15">
        <v>3.46</v>
      </c>
      <c r="H141" s="15">
        <v>3.14</v>
      </c>
      <c r="I141" s="14"/>
      <c r="J141" s="15">
        <v>4.3099999999999996</v>
      </c>
      <c r="K141" s="15">
        <v>4.9400000000000004</v>
      </c>
      <c r="L141" s="15">
        <v>5.97</v>
      </c>
      <c r="M141" s="15"/>
      <c r="N141" s="15">
        <v>55.655989888999997</v>
      </c>
      <c r="O141" s="15">
        <v>14.24195615</v>
      </c>
      <c r="P141" s="16" t="s">
        <v>17</v>
      </c>
      <c r="Q141" s="39" t="s">
        <v>660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211</v>
      </c>
      <c r="D142" s="17" t="s">
        <v>212</v>
      </c>
      <c r="E142" s="17">
        <v>0</v>
      </c>
      <c r="F142" s="14">
        <v>18.600000000000001</v>
      </c>
      <c r="G142" s="14">
        <v>16.170000000000002</v>
      </c>
      <c r="H142" s="14">
        <v>13.75</v>
      </c>
      <c r="I142" s="14"/>
      <c r="J142" s="14">
        <v>19.07</v>
      </c>
      <c r="K142" s="14">
        <v>23.91</v>
      </c>
      <c r="L142" s="14">
        <v>31.75</v>
      </c>
      <c r="M142" s="14"/>
      <c r="N142" s="14">
        <v>26.872791364000001</v>
      </c>
      <c r="O142" s="33">
        <v>10.301146450000001</v>
      </c>
      <c r="P142" s="17" t="s">
        <v>14</v>
      </c>
      <c r="Q142" s="40" t="s">
        <v>661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213</v>
      </c>
      <c r="D143" s="16" t="s">
        <v>214</v>
      </c>
      <c r="E143" s="16">
        <v>2</v>
      </c>
      <c r="F143" s="15">
        <v>5.26</v>
      </c>
      <c r="G143" s="15">
        <v>3.41</v>
      </c>
      <c r="H143" s="15">
        <v>1.57</v>
      </c>
      <c r="I143" s="14"/>
      <c r="J143" s="15">
        <v>5.47</v>
      </c>
      <c r="K143" s="15">
        <v>9.15</v>
      </c>
      <c r="L143" s="15">
        <v>15.1</v>
      </c>
      <c r="M143" s="15"/>
      <c r="N143" s="15">
        <v>33.093632024999998</v>
      </c>
      <c r="O143" s="15">
        <v>111.4230012</v>
      </c>
      <c r="P143" s="16" t="s">
        <v>14</v>
      </c>
      <c r="Q143" s="39" t="s">
        <v>662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215</v>
      </c>
      <c r="D144" s="17" t="s">
        <v>216</v>
      </c>
      <c r="E144" s="17">
        <v>0</v>
      </c>
      <c r="F144" s="14">
        <v>5.74</v>
      </c>
      <c r="G144" s="14">
        <v>5.31</v>
      </c>
      <c r="H144" s="14">
        <v>4.8899999999999997</v>
      </c>
      <c r="I144" s="14"/>
      <c r="J144" s="14">
        <v>5.96</v>
      </c>
      <c r="K144" s="14">
        <v>6.8</v>
      </c>
      <c r="L144" s="14">
        <v>8.16</v>
      </c>
      <c r="M144" s="14"/>
      <c r="N144" s="14">
        <v>43.227730727000001</v>
      </c>
      <c r="O144" s="33">
        <v>3.2921481500000001</v>
      </c>
      <c r="P144" s="17" t="s">
        <v>14</v>
      </c>
      <c r="Q144" s="40" t="s">
        <v>663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217</v>
      </c>
      <c r="E145" s="16">
        <v>2</v>
      </c>
      <c r="F145" s="15">
        <v>5.86</v>
      </c>
      <c r="G145" s="15">
        <v>5.41</v>
      </c>
      <c r="H145" s="15">
        <v>4.96</v>
      </c>
      <c r="I145" s="14"/>
      <c r="J145" s="15">
        <v>6.09</v>
      </c>
      <c r="K145" s="15">
        <v>6.98</v>
      </c>
      <c r="L145" s="15">
        <v>8.43</v>
      </c>
      <c r="M145" s="15"/>
      <c r="N145" s="15">
        <v>46.989259124</v>
      </c>
      <c r="O145" s="15">
        <v>41.449115850000005</v>
      </c>
      <c r="P145" s="16" t="s">
        <v>14</v>
      </c>
      <c r="Q145" s="39" t="s">
        <v>664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218</v>
      </c>
      <c r="D146" s="17" t="s">
        <v>219</v>
      </c>
      <c r="E146" s="17">
        <v>0</v>
      </c>
      <c r="F146" s="14">
        <v>15.61</v>
      </c>
      <c r="G146" s="14">
        <v>13.19</v>
      </c>
      <c r="H146" s="14">
        <v>10.77</v>
      </c>
      <c r="I146" s="14"/>
      <c r="J146" s="14">
        <v>16.329999999999998</v>
      </c>
      <c r="K146" s="14">
        <v>21.16</v>
      </c>
      <c r="L146" s="14">
        <v>28.99</v>
      </c>
      <c r="M146" s="14"/>
      <c r="N146" s="14">
        <v>39.047386056999997</v>
      </c>
      <c r="O146" s="33">
        <v>128.68804145000001</v>
      </c>
      <c r="P146" s="17" t="s">
        <v>14</v>
      </c>
      <c r="Q146" s="40" t="s">
        <v>665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442</v>
      </c>
      <c r="D147" s="16" t="s">
        <v>443</v>
      </c>
      <c r="E147" s="16">
        <v>10</v>
      </c>
      <c r="F147" s="15">
        <v>145.34</v>
      </c>
      <c r="G147" s="15">
        <v>107.04</v>
      </c>
      <c r="H147" s="15">
        <v>68.739999999999995</v>
      </c>
      <c r="I147" s="14"/>
      <c r="J147" s="15">
        <v>163.33000000000001</v>
      </c>
      <c r="K147" s="15">
        <v>239.92</v>
      </c>
      <c r="L147" s="15">
        <v>363.87</v>
      </c>
      <c r="M147" s="15"/>
      <c r="N147" s="15">
        <v>71.718185005999999</v>
      </c>
      <c r="O147" s="15">
        <v>9.6031473250000001</v>
      </c>
      <c r="P147" s="16" t="s">
        <v>17</v>
      </c>
      <c r="Q147" s="39" t="s">
        <v>666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667</v>
      </c>
      <c r="D148" s="17" t="s">
        <v>668</v>
      </c>
      <c r="E148" s="17">
        <v>3</v>
      </c>
      <c r="F148" s="14">
        <v>4.8499999999999996</v>
      </c>
      <c r="G148" s="14">
        <v>4.4000000000000004</v>
      </c>
      <c r="H148" s="14">
        <v>3.96</v>
      </c>
      <c r="I148" s="14"/>
      <c r="J148" s="14">
        <v>5.03</v>
      </c>
      <c r="K148" s="14">
        <v>5.91</v>
      </c>
      <c r="L148" s="14">
        <v>7.35</v>
      </c>
      <c r="M148" s="14"/>
      <c r="N148" s="14">
        <v>42.888594972999996</v>
      </c>
      <c r="O148" s="33">
        <v>1.1553782000000001</v>
      </c>
      <c r="P148" s="17" t="s">
        <v>14</v>
      </c>
      <c r="Q148" s="40" t="s">
        <v>669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220</v>
      </c>
      <c r="D149" s="16" t="s">
        <v>221</v>
      </c>
      <c r="E149" s="16">
        <v>9</v>
      </c>
      <c r="F149" s="15">
        <v>4.01</v>
      </c>
      <c r="G149" s="15">
        <v>3.58</v>
      </c>
      <c r="H149" s="15">
        <v>3.15</v>
      </c>
      <c r="I149" s="14"/>
      <c r="J149" s="15">
        <v>4.5999999999999996</v>
      </c>
      <c r="K149" s="15">
        <v>5.45</v>
      </c>
      <c r="L149" s="15">
        <v>6.84</v>
      </c>
      <c r="M149" s="15"/>
      <c r="N149" s="15">
        <v>56.354100668000001</v>
      </c>
      <c r="O149" s="15">
        <v>4.7187742500000001</v>
      </c>
      <c r="P149" s="16" t="s">
        <v>17</v>
      </c>
      <c r="Q149" s="39" t="s">
        <v>670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503</v>
      </c>
      <c r="D150" s="17" t="s">
        <v>504</v>
      </c>
      <c r="E150" s="17">
        <v>0</v>
      </c>
      <c r="F150" s="14">
        <v>3.13</v>
      </c>
      <c r="G150" s="14">
        <v>2.85</v>
      </c>
      <c r="H150" s="14">
        <v>2.57</v>
      </c>
      <c r="I150" s="14"/>
      <c r="J150" s="14">
        <v>3.23</v>
      </c>
      <c r="K150" s="14">
        <v>3.78</v>
      </c>
      <c r="L150" s="14">
        <v>4.68</v>
      </c>
      <c r="M150" s="14"/>
      <c r="N150" s="14">
        <v>39.035018561999998</v>
      </c>
      <c r="O150" s="33">
        <v>1.5656604000000001</v>
      </c>
      <c r="P150" s="17" t="s">
        <v>14</v>
      </c>
      <c r="Q150" s="40" t="s">
        <v>516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222</v>
      </c>
      <c r="D151" s="16" t="s">
        <v>223</v>
      </c>
      <c r="E151" s="16">
        <v>6</v>
      </c>
      <c r="F151" s="15">
        <v>67.349999999999994</v>
      </c>
      <c r="G151" s="15">
        <v>58.22</v>
      </c>
      <c r="H151" s="15">
        <v>49.09</v>
      </c>
      <c r="I151" s="14"/>
      <c r="J151" s="15">
        <v>90.89</v>
      </c>
      <c r="K151" s="15">
        <v>109.14</v>
      </c>
      <c r="L151" s="15">
        <v>138.68</v>
      </c>
      <c r="M151" s="15"/>
      <c r="N151" s="15">
        <v>49.751719424000001</v>
      </c>
      <c r="O151" s="15">
        <v>38.447407140000003</v>
      </c>
      <c r="P151" s="16" t="s">
        <v>17</v>
      </c>
      <c r="Q151" s="39" t="s">
        <v>671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469</v>
      </c>
      <c r="D152" s="17" t="s">
        <v>470</v>
      </c>
      <c r="E152" s="17">
        <v>3</v>
      </c>
      <c r="F152" s="14">
        <v>72.59</v>
      </c>
      <c r="G152" s="14">
        <v>65.28</v>
      </c>
      <c r="H152" s="14">
        <v>57.97</v>
      </c>
      <c r="I152" s="14"/>
      <c r="J152" s="14">
        <v>75.97</v>
      </c>
      <c r="K152" s="14">
        <v>90.58</v>
      </c>
      <c r="L152" s="14">
        <v>114.23</v>
      </c>
      <c r="M152" s="14"/>
      <c r="N152" s="14">
        <v>39.729511285000001</v>
      </c>
      <c r="O152" s="33">
        <v>2.5961094499999997</v>
      </c>
      <c r="P152" s="17" t="s">
        <v>14</v>
      </c>
      <c r="Q152" s="40" t="s">
        <v>672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224</v>
      </c>
      <c r="D153" s="16" t="s">
        <v>225</v>
      </c>
      <c r="E153" s="16">
        <v>2</v>
      </c>
      <c r="F153" s="15">
        <v>103.52</v>
      </c>
      <c r="G153" s="15">
        <v>94.76</v>
      </c>
      <c r="H153" s="15">
        <v>86</v>
      </c>
      <c r="I153" s="14"/>
      <c r="J153" s="15">
        <v>108.71</v>
      </c>
      <c r="K153" s="15">
        <v>126.22</v>
      </c>
      <c r="L153" s="15">
        <v>154.56</v>
      </c>
      <c r="M153" s="15"/>
      <c r="N153" s="15">
        <v>49.413401034000003</v>
      </c>
      <c r="O153" s="15">
        <v>24.398994009999999</v>
      </c>
      <c r="P153" s="16" t="s">
        <v>14</v>
      </c>
      <c r="Q153" s="39" t="s">
        <v>673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226</v>
      </c>
      <c r="D154" s="17" t="s">
        <v>227</v>
      </c>
      <c r="E154" s="17">
        <v>9</v>
      </c>
      <c r="F154" s="14">
        <v>33.24</v>
      </c>
      <c r="G154" s="14">
        <v>31.83</v>
      </c>
      <c r="H154" s="14">
        <v>30.42</v>
      </c>
      <c r="I154" s="14"/>
      <c r="J154" s="14">
        <v>36.21</v>
      </c>
      <c r="K154" s="14">
        <v>39.020000000000003</v>
      </c>
      <c r="L154" s="14">
        <v>43.58</v>
      </c>
      <c r="M154" s="14"/>
      <c r="N154" s="14">
        <v>57.738981866000003</v>
      </c>
      <c r="O154" s="33">
        <v>7.9414110500000001</v>
      </c>
      <c r="P154" s="17" t="s">
        <v>17</v>
      </c>
      <c r="Q154" s="40" t="s">
        <v>674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419</v>
      </c>
      <c r="D155" s="16" t="s">
        <v>228</v>
      </c>
      <c r="E155" s="16">
        <v>10</v>
      </c>
      <c r="F155" s="15">
        <v>882.77</v>
      </c>
      <c r="G155" s="15">
        <v>680.73</v>
      </c>
      <c r="H155" s="15">
        <v>478.7</v>
      </c>
      <c r="I155" s="14"/>
      <c r="J155" s="15">
        <v>925.59</v>
      </c>
      <c r="K155" s="15">
        <v>1329.65</v>
      </c>
      <c r="L155" s="15">
        <v>1983.48</v>
      </c>
      <c r="M155" s="15"/>
      <c r="N155" s="15">
        <v>66.680084183999995</v>
      </c>
      <c r="O155" s="15">
        <v>116.03607897000001</v>
      </c>
      <c r="P155" s="16" t="s">
        <v>17</v>
      </c>
      <c r="Q155" s="39" t="s">
        <v>675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229</v>
      </c>
      <c r="D156" s="17" t="s">
        <v>230</v>
      </c>
      <c r="E156" s="17">
        <v>2</v>
      </c>
      <c r="F156" s="14">
        <v>82.31</v>
      </c>
      <c r="G156" s="14">
        <v>75.89</v>
      </c>
      <c r="H156" s="14">
        <v>69.47</v>
      </c>
      <c r="I156" s="14"/>
      <c r="J156" s="14">
        <v>84.7</v>
      </c>
      <c r="K156" s="14">
        <v>97.53</v>
      </c>
      <c r="L156" s="14">
        <v>118.31</v>
      </c>
      <c r="M156" s="14"/>
      <c r="N156" s="14">
        <v>41.248035854999998</v>
      </c>
      <c r="O156" s="33">
        <v>38.277489746000001</v>
      </c>
      <c r="P156" s="17" t="s">
        <v>14</v>
      </c>
      <c r="Q156" s="40" t="s">
        <v>676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231</v>
      </c>
      <c r="D157" s="16" t="s">
        <v>232</v>
      </c>
      <c r="E157" s="16">
        <v>7</v>
      </c>
      <c r="F157" s="15">
        <v>15.17</v>
      </c>
      <c r="G157" s="15">
        <v>14.22</v>
      </c>
      <c r="H157" s="15">
        <v>13.28</v>
      </c>
      <c r="I157" s="14"/>
      <c r="J157" s="15">
        <v>15.39</v>
      </c>
      <c r="K157" s="15">
        <v>17.27</v>
      </c>
      <c r="L157" s="15">
        <v>20.32</v>
      </c>
      <c r="M157" s="15"/>
      <c r="N157" s="15">
        <v>68.425725670999995</v>
      </c>
      <c r="O157" s="15">
        <v>23.9762719</v>
      </c>
      <c r="P157" s="16" t="s">
        <v>17</v>
      </c>
      <c r="Q157" s="39" t="s">
        <v>677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233</v>
      </c>
      <c r="D158" s="17" t="s">
        <v>234</v>
      </c>
      <c r="E158" s="17">
        <v>2</v>
      </c>
      <c r="F158" s="14">
        <v>3.74</v>
      </c>
      <c r="G158" s="14">
        <v>2.9</v>
      </c>
      <c r="H158" s="14">
        <v>2.0699999999999998</v>
      </c>
      <c r="I158" s="14"/>
      <c r="J158" s="14">
        <v>3.88</v>
      </c>
      <c r="K158" s="14">
        <v>5.54</v>
      </c>
      <c r="L158" s="14">
        <v>8.23</v>
      </c>
      <c r="M158" s="14"/>
      <c r="N158" s="14">
        <v>52.999277958999997</v>
      </c>
      <c r="O158" s="33">
        <v>64.870167899999998</v>
      </c>
      <c r="P158" s="17" t="s">
        <v>14</v>
      </c>
      <c r="Q158" s="40" t="s">
        <v>678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490</v>
      </c>
      <c r="D159" s="16" t="s">
        <v>491</v>
      </c>
      <c r="E159" s="16">
        <v>0</v>
      </c>
      <c r="F159" s="15">
        <v>3.33</v>
      </c>
      <c r="G159" s="15">
        <v>3.04</v>
      </c>
      <c r="H159" s="15">
        <v>2.76</v>
      </c>
      <c r="I159" s="14"/>
      <c r="J159" s="15">
        <v>3.43</v>
      </c>
      <c r="K159" s="15">
        <v>3.99</v>
      </c>
      <c r="L159" s="15">
        <v>4.91</v>
      </c>
      <c r="M159" s="15"/>
      <c r="N159" s="15">
        <v>33.562550602000002</v>
      </c>
      <c r="O159" s="15">
        <v>2.5361995499999996</v>
      </c>
      <c r="P159" s="16" t="s">
        <v>14</v>
      </c>
      <c r="Q159" s="39" t="s">
        <v>679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235</v>
      </c>
      <c r="D160" s="17" t="s">
        <v>236</v>
      </c>
      <c r="E160" s="17">
        <v>2</v>
      </c>
      <c r="F160" s="14">
        <v>13.98</v>
      </c>
      <c r="G160" s="14">
        <v>12.72</v>
      </c>
      <c r="H160" s="14">
        <v>11.47</v>
      </c>
      <c r="I160" s="14"/>
      <c r="J160" s="14">
        <v>14.58</v>
      </c>
      <c r="K160" s="14">
        <v>17.079999999999998</v>
      </c>
      <c r="L160" s="14">
        <v>21.14</v>
      </c>
      <c r="M160" s="14"/>
      <c r="N160" s="14">
        <v>39.414860664999999</v>
      </c>
      <c r="O160" s="33">
        <v>141.62615925</v>
      </c>
      <c r="P160" s="17" t="s">
        <v>14</v>
      </c>
      <c r="Q160" s="40" t="s">
        <v>680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237</v>
      </c>
      <c r="D161" s="16" t="s">
        <v>238</v>
      </c>
      <c r="E161" s="16">
        <v>7</v>
      </c>
      <c r="F161" s="15">
        <v>27.01</v>
      </c>
      <c r="G161" s="15">
        <v>24.28</v>
      </c>
      <c r="H161" s="15">
        <v>21.55</v>
      </c>
      <c r="I161" s="14"/>
      <c r="J161" s="15">
        <v>34.28</v>
      </c>
      <c r="K161" s="15">
        <v>39.729999999999997</v>
      </c>
      <c r="L161" s="15">
        <v>48.55</v>
      </c>
      <c r="M161" s="15"/>
      <c r="N161" s="15">
        <v>49.741170162000003</v>
      </c>
      <c r="O161" s="15">
        <v>28.843098649999998</v>
      </c>
      <c r="P161" s="16" t="s">
        <v>17</v>
      </c>
      <c r="Q161" s="39" t="s">
        <v>681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239</v>
      </c>
      <c r="D162" s="17" t="s">
        <v>240</v>
      </c>
      <c r="E162" s="17">
        <v>0</v>
      </c>
      <c r="F162" s="14">
        <v>9.52</v>
      </c>
      <c r="G162" s="14">
        <v>7.68</v>
      </c>
      <c r="H162" s="14">
        <v>5.85</v>
      </c>
      <c r="I162" s="14"/>
      <c r="J162" s="14">
        <v>10.14</v>
      </c>
      <c r="K162" s="14">
        <v>13.8</v>
      </c>
      <c r="L162" s="14">
        <v>19.739999999999998</v>
      </c>
      <c r="M162" s="14"/>
      <c r="N162" s="14">
        <v>46.468679318</v>
      </c>
      <c r="O162" s="33">
        <v>50.064154499999994</v>
      </c>
      <c r="P162" s="17" t="s">
        <v>14</v>
      </c>
      <c r="Q162" s="40" t="s">
        <v>682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241</v>
      </c>
      <c r="D163" s="16" t="s">
        <v>242</v>
      </c>
      <c r="E163" s="16">
        <v>0</v>
      </c>
      <c r="F163" s="15">
        <v>5.12</v>
      </c>
      <c r="G163" s="15">
        <v>3.42</v>
      </c>
      <c r="H163" s="15">
        <v>1.73</v>
      </c>
      <c r="I163" s="14"/>
      <c r="J163" s="15">
        <v>5.48</v>
      </c>
      <c r="K163" s="15">
        <v>8.86</v>
      </c>
      <c r="L163" s="15">
        <v>14.34</v>
      </c>
      <c r="M163" s="15"/>
      <c r="N163" s="15">
        <v>24.515134172</v>
      </c>
      <c r="O163" s="15">
        <v>59.133713700000001</v>
      </c>
      <c r="P163" s="16" t="s">
        <v>14</v>
      </c>
      <c r="Q163" s="39"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517</v>
      </c>
      <c r="D164" s="17" t="s">
        <v>518</v>
      </c>
      <c r="E164" s="17">
        <v>10</v>
      </c>
      <c r="F164" s="14">
        <v>1.66</v>
      </c>
      <c r="G164" s="14">
        <v>1.44</v>
      </c>
      <c r="H164" s="14">
        <v>1.23</v>
      </c>
      <c r="I164" s="14"/>
      <c r="J164" s="14">
        <v>1.86</v>
      </c>
      <c r="K164" s="14">
        <v>2.2799999999999998</v>
      </c>
      <c r="L164" s="14">
        <v>2.97</v>
      </c>
      <c r="M164" s="14"/>
      <c r="N164" s="14">
        <v>64.350684540000003</v>
      </c>
      <c r="O164" s="33">
        <v>1.9754953499999999</v>
      </c>
      <c r="P164" s="17" t="s">
        <v>17</v>
      </c>
      <c r="Q164" s="40" t="s">
        <v>684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243</v>
      </c>
      <c r="D165" s="16" t="s">
        <v>244</v>
      </c>
      <c r="E165" s="16">
        <v>0</v>
      </c>
      <c r="F165" s="15">
        <v>28.08</v>
      </c>
      <c r="G165" s="15">
        <v>25.57</v>
      </c>
      <c r="H165" s="15">
        <v>23.06</v>
      </c>
      <c r="I165" s="14"/>
      <c r="J165" s="15">
        <v>29.41</v>
      </c>
      <c r="K165" s="15">
        <v>34.42</v>
      </c>
      <c r="L165" s="15">
        <v>42.54</v>
      </c>
      <c r="M165" s="15"/>
      <c r="N165" s="15">
        <v>35.749888245999998</v>
      </c>
      <c r="O165" s="15">
        <v>101.04112145000001</v>
      </c>
      <c r="P165" s="16" t="s">
        <v>14</v>
      </c>
      <c r="Q165" s="39" t="s">
        <v>685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245</v>
      </c>
      <c r="D166" s="17" t="s">
        <v>246</v>
      </c>
      <c r="E166" s="17">
        <v>0</v>
      </c>
      <c r="F166" s="14">
        <v>8.4</v>
      </c>
      <c r="G166" s="14">
        <v>7.53</v>
      </c>
      <c r="H166" s="14">
        <v>6.67</v>
      </c>
      <c r="I166" s="14"/>
      <c r="J166" s="14">
        <v>8.8800000000000008</v>
      </c>
      <c r="K166" s="14">
        <v>10.6</v>
      </c>
      <c r="L166" s="14">
        <v>13.39</v>
      </c>
      <c r="M166" s="14"/>
      <c r="N166" s="14">
        <v>18.972882306999999</v>
      </c>
      <c r="O166" s="33">
        <v>130.42266795</v>
      </c>
      <c r="P166" s="17" t="s">
        <v>14</v>
      </c>
      <c r="Q166" s="40" t="s">
        <v>686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432</v>
      </c>
      <c r="D167" s="16" t="s">
        <v>433</v>
      </c>
      <c r="E167" s="16">
        <v>9</v>
      </c>
      <c r="F167" s="15">
        <v>33.9</v>
      </c>
      <c r="G167" s="15">
        <v>31.05</v>
      </c>
      <c r="H167" s="15">
        <v>28.2</v>
      </c>
      <c r="I167" s="14"/>
      <c r="J167" s="15">
        <v>34.1</v>
      </c>
      <c r="K167" s="15">
        <v>39.79</v>
      </c>
      <c r="L167" s="15">
        <v>49</v>
      </c>
      <c r="M167" s="15"/>
      <c r="N167" s="15">
        <v>72.056402564999999</v>
      </c>
      <c r="O167" s="15">
        <v>2.3193142</v>
      </c>
      <c r="P167" s="16" t="s">
        <v>17</v>
      </c>
      <c r="Q167" s="39" t="s">
        <v>687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247</v>
      </c>
      <c r="D168" s="17" t="s">
        <v>248</v>
      </c>
      <c r="E168" s="17">
        <v>2</v>
      </c>
      <c r="F168" s="14">
        <v>8.08</v>
      </c>
      <c r="G168" s="14">
        <v>7.1</v>
      </c>
      <c r="H168" s="14">
        <v>6.12</v>
      </c>
      <c r="I168" s="14"/>
      <c r="J168" s="14">
        <v>8.3000000000000007</v>
      </c>
      <c r="K168" s="14">
        <v>10.25</v>
      </c>
      <c r="L168" s="14">
        <v>13.42</v>
      </c>
      <c r="M168" s="14"/>
      <c r="N168" s="14">
        <v>39.910242916999998</v>
      </c>
      <c r="O168" s="33">
        <v>5.8729480190000007</v>
      </c>
      <c r="P168" s="17" t="s">
        <v>14</v>
      </c>
      <c r="Q168" s="40" t="s">
        <v>688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249</v>
      </c>
      <c r="D169" s="16" t="s">
        <v>250</v>
      </c>
      <c r="E169" s="16">
        <v>2</v>
      </c>
      <c r="F169" s="15">
        <v>10.24</v>
      </c>
      <c r="G169" s="15">
        <v>8.34</v>
      </c>
      <c r="H169" s="15">
        <v>6.45</v>
      </c>
      <c r="I169" s="14"/>
      <c r="J169" s="15">
        <v>10.61</v>
      </c>
      <c r="K169" s="15">
        <v>14.39</v>
      </c>
      <c r="L169" s="15">
        <v>20.52</v>
      </c>
      <c r="M169" s="15"/>
      <c r="N169" s="15">
        <v>45.590125190999998</v>
      </c>
      <c r="O169" s="15">
        <v>83.128239027999996</v>
      </c>
      <c r="P169" s="16" t="s">
        <v>14</v>
      </c>
      <c r="Q169" s="39" t="s">
        <v>689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251</v>
      </c>
      <c r="D170" s="17" t="s">
        <v>252</v>
      </c>
      <c r="E170" s="17">
        <v>6</v>
      </c>
      <c r="F170" s="14">
        <v>21.78</v>
      </c>
      <c r="G170" s="14">
        <v>19.75</v>
      </c>
      <c r="H170" s="14">
        <v>17.72</v>
      </c>
      <c r="I170" s="14"/>
      <c r="J170" s="14">
        <v>22.41</v>
      </c>
      <c r="K170" s="14">
        <v>26.46</v>
      </c>
      <c r="L170" s="14">
        <v>33.03</v>
      </c>
      <c r="M170" s="14"/>
      <c r="N170" s="14">
        <v>50.039318838</v>
      </c>
      <c r="O170" s="33">
        <v>101.56598699999999</v>
      </c>
      <c r="P170" s="17" t="s">
        <v>14</v>
      </c>
      <c r="Q170" s="40" t="s">
        <v>690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253</v>
      </c>
      <c r="D171" s="16" t="s">
        <v>254</v>
      </c>
      <c r="E171" s="16">
        <v>9</v>
      </c>
      <c r="F171" s="15">
        <v>10.09</v>
      </c>
      <c r="G171" s="15">
        <v>9.3800000000000008</v>
      </c>
      <c r="H171" s="15">
        <v>8.67</v>
      </c>
      <c r="I171" s="14"/>
      <c r="J171" s="15">
        <v>10.87</v>
      </c>
      <c r="K171" s="15">
        <v>12.28</v>
      </c>
      <c r="L171" s="15">
        <v>14.57</v>
      </c>
      <c r="M171" s="15"/>
      <c r="N171" s="15">
        <v>52.386335746999997</v>
      </c>
      <c r="O171" s="15">
        <v>6.4896623499999997</v>
      </c>
      <c r="P171" s="16" t="s">
        <v>17</v>
      </c>
      <c r="Q171" s="39" t="s">
        <v>691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255</v>
      </c>
      <c r="D172" s="17" t="s">
        <v>256</v>
      </c>
      <c r="E172" s="17">
        <v>0</v>
      </c>
      <c r="F172" s="14">
        <v>1.2</v>
      </c>
      <c r="G172" s="14">
        <v>0.56999999999999995</v>
      </c>
      <c r="H172" s="14">
        <v>-0.04</v>
      </c>
      <c r="I172" s="14"/>
      <c r="J172" s="14">
        <v>1.27</v>
      </c>
      <c r="K172" s="14">
        <v>2.5099999999999998</v>
      </c>
      <c r="L172" s="14">
        <v>4.5199999999999996</v>
      </c>
      <c r="M172" s="14"/>
      <c r="N172" s="14">
        <v>42.446032887000001</v>
      </c>
      <c r="O172" s="33">
        <v>11.882576800000001</v>
      </c>
      <c r="P172" s="17" t="s">
        <v>14</v>
      </c>
      <c r="Q172" s="40" t="s">
        <v>692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257</v>
      </c>
      <c r="D173" s="16" t="s">
        <v>258</v>
      </c>
      <c r="E173" s="16">
        <v>2</v>
      </c>
      <c r="F173" s="15">
        <v>156.81</v>
      </c>
      <c r="G173" s="15">
        <v>127.05</v>
      </c>
      <c r="H173" s="15">
        <v>97.29</v>
      </c>
      <c r="I173" s="14"/>
      <c r="J173" s="15">
        <v>164.36</v>
      </c>
      <c r="K173" s="15">
        <v>223.87</v>
      </c>
      <c r="L173" s="15">
        <v>320.18</v>
      </c>
      <c r="M173" s="15"/>
      <c r="N173" s="15">
        <v>43.364479340999999</v>
      </c>
      <c r="O173" s="15">
        <v>21.111523453</v>
      </c>
      <c r="P173" s="16" t="s">
        <v>14</v>
      </c>
      <c r="Q173" s="39" t="s">
        <v>693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694</v>
      </c>
      <c r="D174" s="17" t="s">
        <v>695</v>
      </c>
      <c r="E174" s="17">
        <v>2</v>
      </c>
      <c r="F174" s="14">
        <v>6.05</v>
      </c>
      <c r="G174" s="14">
        <v>5.36</v>
      </c>
      <c r="H174" s="14">
        <v>4.67</v>
      </c>
      <c r="I174" s="14"/>
      <c r="J174" s="14">
        <v>6.49</v>
      </c>
      <c r="K174" s="14">
        <v>7.86</v>
      </c>
      <c r="L174" s="14">
        <v>10.09</v>
      </c>
      <c r="M174" s="14"/>
      <c r="N174" s="14">
        <v>54.412990088000001</v>
      </c>
      <c r="O174" s="33">
        <v>3.6006155</v>
      </c>
      <c r="P174" s="17" t="s">
        <v>14</v>
      </c>
      <c r="Q174" s="40" t="s">
        <v>696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259</v>
      </c>
      <c r="D175" s="16" t="s">
        <v>260</v>
      </c>
      <c r="E175" s="16">
        <v>5</v>
      </c>
      <c r="F175" s="15">
        <v>76.760000000000005</v>
      </c>
      <c r="G175" s="15">
        <v>70.099999999999994</v>
      </c>
      <c r="H175" s="15">
        <v>63.44</v>
      </c>
      <c r="I175" s="14"/>
      <c r="J175" s="15">
        <v>78.8</v>
      </c>
      <c r="K175" s="15">
        <v>92.11</v>
      </c>
      <c r="L175" s="15">
        <v>113.66</v>
      </c>
      <c r="M175" s="15"/>
      <c r="N175" s="15">
        <v>45.292391492999997</v>
      </c>
      <c r="O175" s="15">
        <v>63.756326600000001</v>
      </c>
      <c r="P175" s="16" t="s">
        <v>14</v>
      </c>
      <c r="Q175" s="39" t="s">
        <v>697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261</v>
      </c>
      <c r="D176" s="17" t="s">
        <v>262</v>
      </c>
      <c r="E176" s="17">
        <v>3</v>
      </c>
      <c r="F176" s="14">
        <v>1.6</v>
      </c>
      <c r="G176" s="14">
        <v>0.88</v>
      </c>
      <c r="H176" s="14">
        <v>0.17</v>
      </c>
      <c r="I176" s="14"/>
      <c r="J176" s="14">
        <v>1.83</v>
      </c>
      <c r="K176" s="14">
        <v>3.25</v>
      </c>
      <c r="L176" s="14">
        <v>5.56</v>
      </c>
      <c r="M176" s="14"/>
      <c r="N176" s="14">
        <v>49.728304326999996</v>
      </c>
      <c r="O176" s="33">
        <v>6.17193725</v>
      </c>
      <c r="P176" s="17" t="s">
        <v>14</v>
      </c>
      <c r="Q176" s="40" t="s">
        <v>698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263</v>
      </c>
      <c r="D177" s="16" t="s">
        <v>264</v>
      </c>
      <c r="E177" s="16">
        <v>0</v>
      </c>
      <c r="F177" s="15">
        <v>3.86</v>
      </c>
      <c r="G177" s="15">
        <v>2.68</v>
      </c>
      <c r="H177" s="15">
        <v>1.51</v>
      </c>
      <c r="I177" s="14"/>
      <c r="J177" s="15">
        <v>4.1399999999999997</v>
      </c>
      <c r="K177" s="15">
        <v>6.48</v>
      </c>
      <c r="L177" s="15">
        <v>10.27</v>
      </c>
      <c r="M177" s="15"/>
      <c r="N177" s="15">
        <v>26.885629629</v>
      </c>
      <c r="O177" s="15">
        <v>19.393731199999998</v>
      </c>
      <c r="P177" s="16" t="s">
        <v>14</v>
      </c>
      <c r="Q177" s="39" t="s">
        <v>699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444</v>
      </c>
      <c r="D178" s="17" t="s">
        <v>445</v>
      </c>
      <c r="E178" s="17">
        <v>2</v>
      </c>
      <c r="F178" s="14">
        <v>217.8</v>
      </c>
      <c r="G178" s="14">
        <v>192.97</v>
      </c>
      <c r="H178" s="14">
        <v>168.14</v>
      </c>
      <c r="I178" s="14"/>
      <c r="J178" s="14">
        <v>227.88</v>
      </c>
      <c r="K178" s="14">
        <v>277.52999999999997</v>
      </c>
      <c r="L178" s="14">
        <v>357.87</v>
      </c>
      <c r="M178" s="14"/>
      <c r="N178" s="14">
        <v>46.556687277000002</v>
      </c>
      <c r="O178" s="33">
        <v>7.0300013575000007</v>
      </c>
      <c r="P178" s="17" t="s">
        <v>14</v>
      </c>
      <c r="Q178" s="40" t="s">
        <v>700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265</v>
      </c>
      <c r="D179" s="16" t="s">
        <v>266</v>
      </c>
      <c r="E179" s="16">
        <v>3</v>
      </c>
      <c r="F179" s="15">
        <v>43.74</v>
      </c>
      <c r="G179" s="15">
        <v>38.630000000000003</v>
      </c>
      <c r="H179" s="15">
        <v>33.53</v>
      </c>
      <c r="I179" s="14"/>
      <c r="J179" s="15">
        <v>44.97</v>
      </c>
      <c r="K179" s="15">
        <v>55.17</v>
      </c>
      <c r="L179" s="15">
        <v>71.680000000000007</v>
      </c>
      <c r="M179" s="15"/>
      <c r="N179" s="15">
        <v>23.622077266000002</v>
      </c>
      <c r="O179" s="15">
        <v>556.97860704999994</v>
      </c>
      <c r="P179" s="16" t="s">
        <v>14</v>
      </c>
      <c r="Q179" s="39" t="s">
        <v>701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265</v>
      </c>
      <c r="D180" s="17" t="s">
        <v>268</v>
      </c>
      <c r="E180" s="17">
        <v>3</v>
      </c>
      <c r="F180" s="14">
        <v>39.06</v>
      </c>
      <c r="G180" s="14">
        <v>34.81</v>
      </c>
      <c r="H180" s="14">
        <v>30.57</v>
      </c>
      <c r="I180" s="14"/>
      <c r="J180" s="14">
        <v>39.92</v>
      </c>
      <c r="K180" s="14">
        <v>48.4</v>
      </c>
      <c r="L180" s="14">
        <v>62.14</v>
      </c>
      <c r="M180" s="14"/>
      <c r="N180" s="14">
        <v>21.284733964000001</v>
      </c>
      <c r="O180" s="33">
        <v>1982.6853192000001</v>
      </c>
      <c r="P180" s="17" t="s">
        <v>14</v>
      </c>
      <c r="Q180" s="40"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269</v>
      </c>
      <c r="D181" s="16" t="s">
        <v>270</v>
      </c>
      <c r="E181" s="16">
        <v>0</v>
      </c>
      <c r="F181" s="15">
        <v>10.210000000000001</v>
      </c>
      <c r="G181" s="15">
        <v>8.9600000000000009</v>
      </c>
      <c r="H181" s="15">
        <v>7.71</v>
      </c>
      <c r="I181" s="14"/>
      <c r="J181" s="15">
        <v>10.91</v>
      </c>
      <c r="K181" s="15">
        <v>13.4</v>
      </c>
      <c r="L181" s="15">
        <v>17.43</v>
      </c>
      <c r="M181" s="15"/>
      <c r="N181" s="15">
        <v>28.229138692999999</v>
      </c>
      <c r="O181" s="15">
        <v>30.048611749999999</v>
      </c>
      <c r="P181" s="16" t="s">
        <v>14</v>
      </c>
      <c r="Q181" s="39"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393</v>
      </c>
      <c r="D182" s="17" t="s">
        <v>271</v>
      </c>
      <c r="E182" s="17">
        <v>3</v>
      </c>
      <c r="F182" s="14">
        <v>56.65</v>
      </c>
      <c r="G182" s="14">
        <v>49.79</v>
      </c>
      <c r="H182" s="14">
        <v>42.94</v>
      </c>
      <c r="I182" s="14"/>
      <c r="J182" s="14">
        <v>59.01</v>
      </c>
      <c r="K182" s="14">
        <v>72.709999999999994</v>
      </c>
      <c r="L182" s="14">
        <v>94.89</v>
      </c>
      <c r="M182" s="14"/>
      <c r="N182" s="14">
        <v>24.598744236999998</v>
      </c>
      <c r="O182" s="33">
        <v>551.45361349999996</v>
      </c>
      <c r="P182" s="17" t="s">
        <v>14</v>
      </c>
      <c r="Q182" s="40"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429</v>
      </c>
      <c r="D183" s="16" t="s">
        <v>272</v>
      </c>
      <c r="E183" s="16">
        <v>1</v>
      </c>
      <c r="F183" s="15">
        <v>3.18</v>
      </c>
      <c r="G183" s="15">
        <v>2.79</v>
      </c>
      <c r="H183" s="15">
        <v>2.41</v>
      </c>
      <c r="I183" s="14"/>
      <c r="J183" s="15">
        <v>3.37</v>
      </c>
      <c r="K183" s="15">
        <v>4.13</v>
      </c>
      <c r="L183" s="15">
        <v>5.37</v>
      </c>
      <c r="M183" s="15"/>
      <c r="N183" s="15">
        <v>48.833184162999999</v>
      </c>
      <c r="O183" s="15">
        <v>8.7986988999999998</v>
      </c>
      <c r="P183" s="16" t="s">
        <v>14</v>
      </c>
      <c r="Q183" s="39"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407</v>
      </c>
      <c r="D184" s="17" t="s">
        <v>273</v>
      </c>
      <c r="E184" s="17">
        <v>5</v>
      </c>
      <c r="F184" s="14">
        <v>13.37</v>
      </c>
      <c r="G184" s="14">
        <v>11.63</v>
      </c>
      <c r="H184" s="14">
        <v>9.89</v>
      </c>
      <c r="I184" s="14"/>
      <c r="J184" s="14">
        <v>13.96</v>
      </c>
      <c r="K184" s="14">
        <v>17.43</v>
      </c>
      <c r="L184" s="14">
        <v>23.05</v>
      </c>
      <c r="M184" s="14"/>
      <c r="N184" s="14">
        <v>50.110941861999997</v>
      </c>
      <c r="O184" s="33">
        <v>18.124539850000001</v>
      </c>
      <c r="P184" s="17" t="s">
        <v>14</v>
      </c>
      <c r="Q184" s="40"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464</v>
      </c>
      <c r="D185" s="16" t="s">
        <v>274</v>
      </c>
      <c r="E185" s="16">
        <v>0</v>
      </c>
      <c r="F185" s="15">
        <v>8.4700000000000006</v>
      </c>
      <c r="G185" s="15">
        <v>5.95</v>
      </c>
      <c r="H185" s="15">
        <v>3.44</v>
      </c>
      <c r="I185" s="14"/>
      <c r="J185" s="15">
        <v>9.06</v>
      </c>
      <c r="K185" s="15">
        <v>14.08</v>
      </c>
      <c r="L185" s="15">
        <v>22.21</v>
      </c>
      <c r="M185" s="15"/>
      <c r="N185" s="15">
        <v>34.783368152000001</v>
      </c>
      <c r="O185" s="15">
        <v>47.324552349999998</v>
      </c>
      <c r="P185" s="16" t="s">
        <v>14</v>
      </c>
      <c r="Q185" s="39"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458</v>
      </c>
      <c r="D186" s="17" t="s">
        <v>275</v>
      </c>
      <c r="E186" s="17">
        <v>7</v>
      </c>
      <c r="F186" s="14">
        <v>49.77</v>
      </c>
      <c r="G186" s="14">
        <v>46.46</v>
      </c>
      <c r="H186" s="14">
        <v>43.15</v>
      </c>
      <c r="I186" s="14"/>
      <c r="J186" s="14">
        <v>55.72</v>
      </c>
      <c r="K186" s="14">
        <v>62.33</v>
      </c>
      <c r="L186" s="14">
        <v>73.05</v>
      </c>
      <c r="M186" s="14"/>
      <c r="N186" s="14">
        <v>59.854014145000001</v>
      </c>
      <c r="O186" s="33">
        <v>72.512719450000006</v>
      </c>
      <c r="P186" s="17" t="s">
        <v>17</v>
      </c>
      <c r="Q186" s="40"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397</v>
      </c>
      <c r="D187" s="16" t="s">
        <v>276</v>
      </c>
      <c r="E187" s="16">
        <v>3</v>
      </c>
      <c r="F187" s="15">
        <v>3.66</v>
      </c>
      <c r="G187" s="15">
        <v>3.19</v>
      </c>
      <c r="H187" s="15">
        <v>2.73</v>
      </c>
      <c r="I187" s="14"/>
      <c r="J187" s="15">
        <v>3.85</v>
      </c>
      <c r="K187" s="15">
        <v>4.7699999999999996</v>
      </c>
      <c r="L187" s="15">
        <v>6.27</v>
      </c>
      <c r="M187" s="15"/>
      <c r="N187" s="15">
        <v>47.327280590000001</v>
      </c>
      <c r="O187" s="15">
        <v>4.0622235999999994</v>
      </c>
      <c r="P187" s="16" t="s">
        <v>14</v>
      </c>
      <c r="Q187" s="39"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431</v>
      </c>
      <c r="D188" s="17" t="s">
        <v>277</v>
      </c>
      <c r="E188" s="17">
        <v>3</v>
      </c>
      <c r="F188" s="14">
        <v>17.850000000000001</v>
      </c>
      <c r="G188" s="14">
        <v>16.34</v>
      </c>
      <c r="H188" s="14">
        <v>14.84</v>
      </c>
      <c r="I188" s="14"/>
      <c r="J188" s="14">
        <v>18.89</v>
      </c>
      <c r="K188" s="14">
        <v>21.89</v>
      </c>
      <c r="L188" s="14">
        <v>26.76</v>
      </c>
      <c r="M188" s="14"/>
      <c r="N188" s="14">
        <v>42.704270440000002</v>
      </c>
      <c r="O188" s="33">
        <v>8.6632503500000002</v>
      </c>
      <c r="P188" s="17" t="s">
        <v>14</v>
      </c>
      <c r="Q188" s="40" t="s">
        <v>710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519</v>
      </c>
      <c r="D189" s="16" t="s">
        <v>520</v>
      </c>
      <c r="E189" s="16">
        <v>0</v>
      </c>
      <c r="F189" s="15">
        <v>6.44</v>
      </c>
      <c r="G189" s="15">
        <v>5.42</v>
      </c>
      <c r="H189" s="15">
        <v>4.4000000000000004</v>
      </c>
      <c r="I189" s="14"/>
      <c r="J189" s="15">
        <v>6.81</v>
      </c>
      <c r="K189" s="15">
        <v>8.84</v>
      </c>
      <c r="L189" s="15">
        <v>12.14</v>
      </c>
      <c r="M189" s="15"/>
      <c r="N189" s="15">
        <v>42.681184098999999</v>
      </c>
      <c r="O189" s="15">
        <v>1.24031625</v>
      </c>
      <c r="P189" s="16" t="s">
        <v>14</v>
      </c>
      <c r="Q189" s="39" t="s">
        <v>711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446</v>
      </c>
      <c r="D190" s="17" t="s">
        <v>447</v>
      </c>
      <c r="E190" s="17">
        <v>5</v>
      </c>
      <c r="F190" s="14">
        <v>90.14</v>
      </c>
      <c r="G190" s="14">
        <v>72.47</v>
      </c>
      <c r="H190" s="14">
        <v>54.81</v>
      </c>
      <c r="I190" s="14"/>
      <c r="J190" s="14">
        <v>94.91</v>
      </c>
      <c r="K190" s="14">
        <v>130.22999999999999</v>
      </c>
      <c r="L190" s="14">
        <v>187.38</v>
      </c>
      <c r="M190" s="14"/>
      <c r="N190" s="14">
        <v>52.540662247999997</v>
      </c>
      <c r="O190" s="33">
        <v>3.9180950604999998</v>
      </c>
      <c r="P190" s="17" t="s">
        <v>14</v>
      </c>
      <c r="Q190" s="40"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463</v>
      </c>
      <c r="D191" s="16" t="s">
        <v>278</v>
      </c>
      <c r="E191" s="16">
        <v>2</v>
      </c>
      <c r="F191" s="15">
        <v>1.58</v>
      </c>
      <c r="G191" s="15">
        <v>1.22</v>
      </c>
      <c r="H191" s="15">
        <v>0.86</v>
      </c>
      <c r="I191" s="14"/>
      <c r="J191" s="15">
        <v>1.7</v>
      </c>
      <c r="K191" s="15">
        <v>2.41</v>
      </c>
      <c r="L191" s="15">
        <v>3.56</v>
      </c>
      <c r="M191" s="15"/>
      <c r="N191" s="15">
        <v>43.286513845000002</v>
      </c>
      <c r="O191" s="15">
        <v>6.7927785999999992</v>
      </c>
      <c r="P191" s="16" t="s">
        <v>14</v>
      </c>
      <c r="Q191" s="39"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267</v>
      </c>
      <c r="D192" s="17" t="s">
        <v>279</v>
      </c>
      <c r="E192" s="17">
        <v>3</v>
      </c>
      <c r="F192" s="14">
        <v>1.31</v>
      </c>
      <c r="G192" s="14">
        <v>0.88</v>
      </c>
      <c r="H192" s="14">
        <v>0.45</v>
      </c>
      <c r="I192" s="14"/>
      <c r="J192" s="14">
        <v>1.44</v>
      </c>
      <c r="K192" s="14">
        <v>2.29</v>
      </c>
      <c r="L192" s="14">
        <v>3.68</v>
      </c>
      <c r="M192" s="14"/>
      <c r="N192" s="14">
        <v>45.821493904999997</v>
      </c>
      <c r="O192" s="33">
        <v>4.7174021000000002</v>
      </c>
      <c r="P192" s="17" t="s">
        <v>14</v>
      </c>
      <c r="Q192" s="40" t="s">
        <v>714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475</v>
      </c>
      <c r="D193" s="16" t="s">
        <v>280</v>
      </c>
      <c r="E193" s="16">
        <v>0</v>
      </c>
      <c r="F193" s="15">
        <v>17.29</v>
      </c>
      <c r="G193" s="15">
        <v>14.17</v>
      </c>
      <c r="H193" s="15">
        <v>11.05</v>
      </c>
      <c r="I193" s="14"/>
      <c r="J193" s="15">
        <v>18</v>
      </c>
      <c r="K193" s="15">
        <v>24.23</v>
      </c>
      <c r="L193" s="15">
        <v>34.31</v>
      </c>
      <c r="M193" s="15"/>
      <c r="N193" s="15">
        <v>32.333761453000001</v>
      </c>
      <c r="O193" s="15">
        <v>234.18936979999998</v>
      </c>
      <c r="P193" s="16" t="s">
        <v>14</v>
      </c>
      <c r="Q193" s="39" t="s">
        <v>715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505</v>
      </c>
      <c r="D194" s="17" t="s">
        <v>281</v>
      </c>
      <c r="E194" s="17">
        <v>4</v>
      </c>
      <c r="F194" s="14">
        <v>0.42</v>
      </c>
      <c r="G194" s="14">
        <v>0.25</v>
      </c>
      <c r="H194" s="14">
        <v>0.09</v>
      </c>
      <c r="I194" s="14"/>
      <c r="J194" s="14">
        <v>0.85</v>
      </c>
      <c r="K194" s="14">
        <v>1.17</v>
      </c>
      <c r="L194" s="14">
        <v>1.69</v>
      </c>
      <c r="M194" s="14"/>
      <c r="N194" s="14">
        <v>49.239377239</v>
      </c>
      <c r="O194" s="33">
        <v>9.4518953500000009</v>
      </c>
      <c r="P194" s="17" t="s">
        <v>17</v>
      </c>
      <c r="Q194" s="40" t="s">
        <v>716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521</v>
      </c>
      <c r="D195" s="16" t="s">
        <v>282</v>
      </c>
      <c r="E195" s="16">
        <v>3</v>
      </c>
      <c r="F195" s="15">
        <v>4.9400000000000004</v>
      </c>
      <c r="G195" s="15">
        <v>4.2</v>
      </c>
      <c r="H195" s="15">
        <v>3.46</v>
      </c>
      <c r="I195" s="14"/>
      <c r="J195" s="15">
        <v>5.2</v>
      </c>
      <c r="K195" s="15">
        <v>6.67</v>
      </c>
      <c r="L195" s="15">
        <v>9.06</v>
      </c>
      <c r="M195" s="15"/>
      <c r="N195" s="15">
        <v>39.307730518</v>
      </c>
      <c r="O195" s="15">
        <v>13.340622849999999</v>
      </c>
      <c r="P195" s="16" t="s">
        <v>14</v>
      </c>
      <c r="Q195" s="39" t="s">
        <v>717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434</v>
      </c>
      <c r="D196" s="17" t="s">
        <v>435</v>
      </c>
      <c r="E196" s="17">
        <v>2</v>
      </c>
      <c r="F196" s="14">
        <v>0.47</v>
      </c>
      <c r="G196" s="14">
        <v>-0.16</v>
      </c>
      <c r="H196" s="14">
        <v>-0.79</v>
      </c>
      <c r="I196" s="14"/>
      <c r="J196" s="14">
        <v>0.49</v>
      </c>
      <c r="K196" s="14">
        <v>1.75</v>
      </c>
      <c r="L196" s="14">
        <v>3.8</v>
      </c>
      <c r="M196" s="14"/>
      <c r="N196" s="14">
        <v>37.701887071999998</v>
      </c>
      <c r="O196" s="33">
        <v>1.9724171500000001</v>
      </c>
      <c r="P196" s="17" t="s">
        <v>14</v>
      </c>
      <c r="Q196" s="40" t="s">
        <v>718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492</v>
      </c>
      <c r="D197" s="16" t="s">
        <v>283</v>
      </c>
      <c r="E197" s="16">
        <v>0</v>
      </c>
      <c r="F197" s="15">
        <v>33.799999999999997</v>
      </c>
      <c r="G197" s="15">
        <v>29.82</v>
      </c>
      <c r="H197" s="15">
        <v>25.85</v>
      </c>
      <c r="I197" s="14"/>
      <c r="J197" s="15">
        <v>35.4</v>
      </c>
      <c r="K197" s="15">
        <v>43.34</v>
      </c>
      <c r="L197" s="15">
        <v>56.19</v>
      </c>
      <c r="M197" s="15"/>
      <c r="N197" s="15">
        <v>47.034970483000002</v>
      </c>
      <c r="O197" s="15">
        <v>270.55728264999999</v>
      </c>
      <c r="P197" s="16" t="s">
        <v>14</v>
      </c>
      <c r="Q197" s="39" t="s">
        <v>719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396</v>
      </c>
      <c r="D198" s="17" t="s">
        <v>284</v>
      </c>
      <c r="E198" s="17">
        <v>9</v>
      </c>
      <c r="F198" s="14">
        <v>8.7899999999999991</v>
      </c>
      <c r="G198" s="14">
        <v>7.87</v>
      </c>
      <c r="H198" s="14">
        <v>6.96</v>
      </c>
      <c r="I198" s="14"/>
      <c r="J198" s="14">
        <v>10.96</v>
      </c>
      <c r="K198" s="14">
        <v>12.78</v>
      </c>
      <c r="L198" s="14">
        <v>15.75</v>
      </c>
      <c r="M198" s="14"/>
      <c r="N198" s="14">
        <v>52.029086456999998</v>
      </c>
      <c r="O198" s="33">
        <v>11.415388049999999</v>
      </c>
      <c r="P198" s="17" t="s">
        <v>17</v>
      </c>
      <c r="Q198" s="40" t="s">
        <v>720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721</v>
      </c>
      <c r="D199" s="16" t="s">
        <v>722</v>
      </c>
      <c r="E199" s="16">
        <v>10</v>
      </c>
      <c r="F199" s="15">
        <v>524.29999999999995</v>
      </c>
      <c r="G199" s="15">
        <v>483.89</v>
      </c>
      <c r="H199" s="15">
        <v>443.49</v>
      </c>
      <c r="I199" s="14"/>
      <c r="J199" s="15">
        <v>562.75</v>
      </c>
      <c r="K199" s="15">
        <v>643.54999999999995</v>
      </c>
      <c r="L199" s="15">
        <v>774.3</v>
      </c>
      <c r="M199" s="15"/>
      <c r="N199" s="15">
        <v>55.936271751</v>
      </c>
      <c r="O199" s="15">
        <v>1.2524783955000001</v>
      </c>
      <c r="P199" s="16" t="s">
        <v>17</v>
      </c>
      <c r="Q199" s="39" t="s">
        <v>723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476</v>
      </c>
      <c r="D200" s="17" t="s">
        <v>477</v>
      </c>
      <c r="E200" s="17">
        <v>0</v>
      </c>
      <c r="F200" s="14">
        <v>6.24</v>
      </c>
      <c r="G200" s="14">
        <v>5.49</v>
      </c>
      <c r="H200" s="14">
        <v>4.75</v>
      </c>
      <c r="I200" s="14"/>
      <c r="J200" s="14">
        <v>6.39</v>
      </c>
      <c r="K200" s="14">
        <v>7.87</v>
      </c>
      <c r="L200" s="14">
        <v>10.27</v>
      </c>
      <c r="M200" s="14"/>
      <c r="N200" s="14">
        <v>37.764404618999997</v>
      </c>
      <c r="O200" s="33">
        <v>1.0695781500000001</v>
      </c>
      <c r="P200" s="17" t="s">
        <v>14</v>
      </c>
      <c r="Q200" s="40" t="s">
        <v>724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399</v>
      </c>
      <c r="D201" s="16" t="s">
        <v>285</v>
      </c>
      <c r="E201" s="16">
        <v>0</v>
      </c>
      <c r="F201" s="15">
        <v>13.27</v>
      </c>
      <c r="G201" s="15">
        <v>11.98</v>
      </c>
      <c r="H201" s="15">
        <v>10.7</v>
      </c>
      <c r="I201" s="14"/>
      <c r="J201" s="15">
        <v>13.79</v>
      </c>
      <c r="K201" s="15">
        <v>16.350000000000001</v>
      </c>
      <c r="L201" s="15">
        <v>20.5</v>
      </c>
      <c r="M201" s="15"/>
      <c r="N201" s="15">
        <v>29.697372269999999</v>
      </c>
      <c r="O201" s="15">
        <v>177.01273209999999</v>
      </c>
      <c r="P201" s="16" t="s">
        <v>14</v>
      </c>
      <c r="Q201" s="39" t="s">
        <v>725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286</v>
      </c>
      <c r="D202" s="17" t="s">
        <v>287</v>
      </c>
      <c r="E202" s="17">
        <v>6</v>
      </c>
      <c r="F202" s="14">
        <v>27.77</v>
      </c>
      <c r="G202" s="14">
        <v>25.11</v>
      </c>
      <c r="H202" s="14">
        <v>22.45</v>
      </c>
      <c r="I202" s="14"/>
      <c r="J202" s="14">
        <v>28.45</v>
      </c>
      <c r="K202" s="14">
        <v>33.76</v>
      </c>
      <c r="L202" s="14">
        <v>42.37</v>
      </c>
      <c r="M202" s="14"/>
      <c r="N202" s="14">
        <v>44.976948084</v>
      </c>
      <c r="O202" s="33">
        <v>413.56244335000002</v>
      </c>
      <c r="P202" s="17" t="s">
        <v>14</v>
      </c>
      <c r="Q202" s="40" t="s">
        <v>726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288</v>
      </c>
      <c r="D203" s="16" t="s">
        <v>289</v>
      </c>
      <c r="E203" s="16">
        <v>4</v>
      </c>
      <c r="F203" s="15">
        <v>7.3</v>
      </c>
      <c r="G203" s="15">
        <v>6.66</v>
      </c>
      <c r="H203" s="15">
        <v>6.02</v>
      </c>
      <c r="I203" s="14"/>
      <c r="J203" s="15">
        <v>9.1300000000000008</v>
      </c>
      <c r="K203" s="15">
        <v>10.4</v>
      </c>
      <c r="L203" s="15">
        <v>12.47</v>
      </c>
      <c r="M203" s="15"/>
      <c r="N203" s="15">
        <v>48.927360993000001</v>
      </c>
      <c r="O203" s="15">
        <v>8.18664375</v>
      </c>
      <c r="P203" s="16" t="s">
        <v>17</v>
      </c>
      <c r="Q203" s="39" t="s">
        <v>727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288</v>
      </c>
      <c r="D204" s="17" t="s">
        <v>290</v>
      </c>
      <c r="E204" s="17">
        <v>7</v>
      </c>
      <c r="F204" s="14">
        <v>38.159999999999997</v>
      </c>
      <c r="G204" s="14">
        <v>34.479999999999997</v>
      </c>
      <c r="H204" s="14">
        <v>30.8</v>
      </c>
      <c r="I204" s="14"/>
      <c r="J204" s="14">
        <v>48</v>
      </c>
      <c r="K204" s="14">
        <v>55.35</v>
      </c>
      <c r="L204" s="14">
        <v>67.25</v>
      </c>
      <c r="M204" s="14"/>
      <c r="N204" s="14">
        <v>55.409600083000001</v>
      </c>
      <c r="O204" s="33">
        <v>53.398822000000003</v>
      </c>
      <c r="P204" s="17" t="s">
        <v>17</v>
      </c>
      <c r="Q204" s="40" t="s">
        <v>728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291</v>
      </c>
      <c r="D205" s="16" t="s">
        <v>729</v>
      </c>
      <c r="E205" s="16">
        <v>0</v>
      </c>
      <c r="F205" s="15">
        <v>13.06</v>
      </c>
      <c r="G205" s="15">
        <v>11.33</v>
      </c>
      <c r="H205" s="15">
        <v>9.61</v>
      </c>
      <c r="I205" s="14"/>
      <c r="J205" s="15">
        <v>13.48</v>
      </c>
      <c r="K205" s="15">
        <v>16.920000000000002</v>
      </c>
      <c r="L205" s="15">
        <v>22.48</v>
      </c>
      <c r="M205" s="15"/>
      <c r="N205" s="15">
        <v>41.025185989000001</v>
      </c>
      <c r="O205" s="15">
        <v>1.0010668</v>
      </c>
      <c r="P205" s="16" t="s">
        <v>14</v>
      </c>
      <c r="Q205" s="39" t="s">
        <v>730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291</v>
      </c>
      <c r="D206" s="17" t="s">
        <v>731</v>
      </c>
      <c r="E206" s="17">
        <v>1</v>
      </c>
      <c r="F206" s="14">
        <v>13.96</v>
      </c>
      <c r="G206" s="14">
        <v>12.57</v>
      </c>
      <c r="H206" s="14">
        <v>11.18</v>
      </c>
      <c r="I206" s="14"/>
      <c r="J206" s="14">
        <v>14.39</v>
      </c>
      <c r="K206" s="14">
        <v>17.16</v>
      </c>
      <c r="L206" s="14">
        <v>21.64</v>
      </c>
      <c r="M206" s="14"/>
      <c r="N206" s="14">
        <v>43.697100472999999</v>
      </c>
      <c r="O206" s="33">
        <v>1.2901088000000001</v>
      </c>
      <c r="P206" s="17" t="s">
        <v>14</v>
      </c>
      <c r="Q206" s="40" t="s">
        <v>732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291</v>
      </c>
      <c r="D207" s="16" t="s">
        <v>292</v>
      </c>
      <c r="E207" s="16">
        <v>0</v>
      </c>
      <c r="F207" s="15">
        <v>26.99</v>
      </c>
      <c r="G207" s="15">
        <v>23.86</v>
      </c>
      <c r="H207" s="15">
        <v>20.74</v>
      </c>
      <c r="I207" s="14"/>
      <c r="J207" s="15">
        <v>27.79</v>
      </c>
      <c r="K207" s="15">
        <v>34.03</v>
      </c>
      <c r="L207" s="15">
        <v>44.15</v>
      </c>
      <c r="M207" s="15"/>
      <c r="N207" s="15">
        <v>45.263304826999999</v>
      </c>
      <c r="O207" s="15">
        <v>76.279789300000004</v>
      </c>
      <c r="P207" s="16" t="s">
        <v>14</v>
      </c>
      <c r="Q207" s="39" t="s">
        <v>733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293</v>
      </c>
      <c r="D208" s="17" t="s">
        <v>294</v>
      </c>
      <c r="E208" s="17">
        <v>3</v>
      </c>
      <c r="F208" s="14">
        <v>15.71</v>
      </c>
      <c r="G208" s="14">
        <v>13.63</v>
      </c>
      <c r="H208" s="14">
        <v>11.56</v>
      </c>
      <c r="I208" s="14"/>
      <c r="J208" s="14">
        <v>16.48</v>
      </c>
      <c r="K208" s="14">
        <v>20.62</v>
      </c>
      <c r="L208" s="14">
        <v>27.33</v>
      </c>
      <c r="M208" s="14"/>
      <c r="N208" s="14">
        <v>33.792256244000001</v>
      </c>
      <c r="O208" s="33">
        <v>40.715635300000002</v>
      </c>
      <c r="P208" s="17" t="s">
        <v>14</v>
      </c>
      <c r="Q208" s="40" t="s">
        <v>734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295</v>
      </c>
      <c r="D209" s="16" t="s">
        <v>296</v>
      </c>
      <c r="E209" s="16">
        <v>8</v>
      </c>
      <c r="F209" s="15">
        <v>4.83</v>
      </c>
      <c r="G209" s="15">
        <v>4.54</v>
      </c>
      <c r="H209" s="15">
        <v>4.25</v>
      </c>
      <c r="I209" s="14"/>
      <c r="J209" s="15">
        <v>5.65</v>
      </c>
      <c r="K209" s="15">
        <v>6.22</v>
      </c>
      <c r="L209" s="15">
        <v>7.16</v>
      </c>
      <c r="M209" s="15"/>
      <c r="N209" s="15">
        <v>54.084054430000002</v>
      </c>
      <c r="O209" s="15">
        <v>2.70264105</v>
      </c>
      <c r="P209" s="16" t="s">
        <v>17</v>
      </c>
      <c r="Q209" s="39" t="s">
        <v>735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522</v>
      </c>
      <c r="D210" s="17" t="s">
        <v>523</v>
      </c>
      <c r="E210" s="17">
        <v>9</v>
      </c>
      <c r="F210" s="14">
        <v>5000</v>
      </c>
      <c r="G210" s="14">
        <v>3957.29</v>
      </c>
      <c r="H210" s="14">
        <v>2914.58</v>
      </c>
      <c r="I210" s="14"/>
      <c r="J210" s="14">
        <v>5155</v>
      </c>
      <c r="K210" s="14">
        <v>7240.41</v>
      </c>
      <c r="L210" s="14">
        <v>10614.87</v>
      </c>
      <c r="M210" s="14"/>
      <c r="N210" s="14">
        <v>71.416225737999994</v>
      </c>
      <c r="O210" s="33">
        <v>2.449953716</v>
      </c>
      <c r="P210" s="17" t="s">
        <v>17</v>
      </c>
      <c r="Q210" s="40" t="s">
        <v>736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297</v>
      </c>
      <c r="D211" s="16" t="s">
        <v>298</v>
      </c>
      <c r="E211" s="16">
        <v>6</v>
      </c>
      <c r="F211" s="15">
        <v>11.1</v>
      </c>
      <c r="G211" s="15">
        <v>9.66</v>
      </c>
      <c r="H211" s="15">
        <v>8.23</v>
      </c>
      <c r="I211" s="14"/>
      <c r="J211" s="15">
        <v>11.52</v>
      </c>
      <c r="K211" s="15">
        <v>14.38</v>
      </c>
      <c r="L211" s="15">
        <v>19</v>
      </c>
      <c r="M211" s="15"/>
      <c r="N211" s="15">
        <v>46.113037931999997</v>
      </c>
      <c r="O211" s="15">
        <v>8.3976235500000005</v>
      </c>
      <c r="P211" s="16" t="s">
        <v>14</v>
      </c>
      <c r="Q211" s="39" t="s">
        <v>737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738</v>
      </c>
      <c r="D212" s="17" t="s">
        <v>739</v>
      </c>
      <c r="E212" s="17">
        <v>2</v>
      </c>
      <c r="F212" s="14">
        <v>10.49</v>
      </c>
      <c r="G212" s="14">
        <v>8.68</v>
      </c>
      <c r="H212" s="14">
        <v>6.87</v>
      </c>
      <c r="I212" s="14"/>
      <c r="J212" s="14">
        <v>10.86</v>
      </c>
      <c r="K212" s="14">
        <v>14.47</v>
      </c>
      <c r="L212" s="14">
        <v>20.32</v>
      </c>
      <c r="M212" s="14"/>
      <c r="N212" s="14">
        <v>45.483649405999998</v>
      </c>
      <c r="O212" s="33">
        <v>2.3854840024999997</v>
      </c>
      <c r="P212" s="17" t="s">
        <v>14</v>
      </c>
      <c r="Q212" s="40"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299</v>
      </c>
      <c r="D213" s="16" t="s">
        <v>300</v>
      </c>
      <c r="E213" s="16">
        <v>2</v>
      </c>
      <c r="F213" s="15">
        <v>6.06</v>
      </c>
      <c r="G213" s="15">
        <v>4.75</v>
      </c>
      <c r="H213" s="15">
        <v>3.45</v>
      </c>
      <c r="I213" s="14"/>
      <c r="J213" s="15">
        <v>6.5</v>
      </c>
      <c r="K213" s="15">
        <v>9.1</v>
      </c>
      <c r="L213" s="15">
        <v>13.31</v>
      </c>
      <c r="M213" s="15"/>
      <c r="N213" s="15">
        <v>42.872003843999998</v>
      </c>
      <c r="O213" s="15">
        <v>105.6517793</v>
      </c>
      <c r="P213" s="16" t="s">
        <v>14</v>
      </c>
      <c r="Q213" s="39"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478</v>
      </c>
      <c r="D214" s="17" t="s">
        <v>479</v>
      </c>
      <c r="E214" s="17">
        <v>7</v>
      </c>
      <c r="F214" s="14">
        <v>25.95</v>
      </c>
      <c r="G214" s="14">
        <v>18.46</v>
      </c>
      <c r="H214" s="14">
        <v>10.98</v>
      </c>
      <c r="I214" s="14"/>
      <c r="J214" s="14">
        <v>40</v>
      </c>
      <c r="K214" s="14">
        <v>54.96</v>
      </c>
      <c r="L214" s="14">
        <v>79.180000000000007</v>
      </c>
      <c r="M214" s="14"/>
      <c r="N214" s="14">
        <v>50.122595339</v>
      </c>
      <c r="O214" s="33">
        <v>1.2941528259999999</v>
      </c>
      <c r="P214" s="17" t="s">
        <v>17</v>
      </c>
      <c r="Q214" s="40"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301</v>
      </c>
      <c r="D215" s="16" t="s">
        <v>302</v>
      </c>
      <c r="E215" s="16">
        <v>0</v>
      </c>
      <c r="F215" s="15">
        <v>8.3000000000000007</v>
      </c>
      <c r="G215" s="15">
        <v>6.39</v>
      </c>
      <c r="H215" s="15">
        <v>4.49</v>
      </c>
      <c r="I215" s="14"/>
      <c r="J215" s="15">
        <v>9.1</v>
      </c>
      <c r="K215" s="15">
        <v>12.9</v>
      </c>
      <c r="L215" s="15">
        <v>19.07</v>
      </c>
      <c r="M215" s="15"/>
      <c r="N215" s="15">
        <v>37.626434338000003</v>
      </c>
      <c r="O215" s="15">
        <v>22.26475705</v>
      </c>
      <c r="P215" s="16" t="s">
        <v>14</v>
      </c>
      <c r="Q215" s="39"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303</v>
      </c>
      <c r="D216" s="17" t="s">
        <v>304</v>
      </c>
      <c r="E216" s="17">
        <v>0</v>
      </c>
      <c r="F216" s="14">
        <v>14.12</v>
      </c>
      <c r="G216" s="14">
        <v>12.46</v>
      </c>
      <c r="H216" s="14">
        <v>10.8</v>
      </c>
      <c r="I216" s="14"/>
      <c r="J216" s="14">
        <v>14.54</v>
      </c>
      <c r="K216" s="14">
        <v>17.850000000000001</v>
      </c>
      <c r="L216" s="14">
        <v>23.21</v>
      </c>
      <c r="M216" s="14"/>
      <c r="N216" s="14">
        <v>20.530653753999999</v>
      </c>
      <c r="O216" s="33">
        <v>46.289596850000002</v>
      </c>
      <c r="P216" s="17" t="s">
        <v>14</v>
      </c>
      <c r="Q216" s="40"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305</v>
      </c>
      <c r="D217" s="16" t="s">
        <v>306</v>
      </c>
      <c r="E217" s="16">
        <v>1</v>
      </c>
      <c r="F217" s="15">
        <v>18.66</v>
      </c>
      <c r="G217" s="15">
        <v>16.989999999999998</v>
      </c>
      <c r="H217" s="15">
        <v>15.33</v>
      </c>
      <c r="I217" s="14"/>
      <c r="J217" s="15">
        <v>19.62</v>
      </c>
      <c r="K217" s="15">
        <v>22.94</v>
      </c>
      <c r="L217" s="15">
        <v>28.33</v>
      </c>
      <c r="M217" s="15"/>
      <c r="N217" s="15">
        <v>48.602675705999999</v>
      </c>
      <c r="O217" s="15">
        <v>99.514882249999999</v>
      </c>
      <c r="P217" s="16" t="s">
        <v>14</v>
      </c>
      <c r="Q217" s="39"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307</v>
      </c>
      <c r="D218" s="17" t="s">
        <v>308</v>
      </c>
      <c r="E218" s="17">
        <v>4</v>
      </c>
      <c r="F218" s="14">
        <v>55.25</v>
      </c>
      <c r="G218" s="14">
        <v>44.12</v>
      </c>
      <c r="H218" s="14">
        <v>32.99</v>
      </c>
      <c r="I218" s="14"/>
      <c r="J218" s="14">
        <v>83.58</v>
      </c>
      <c r="K218" s="14">
        <v>105.83</v>
      </c>
      <c r="L218" s="14">
        <v>141.84</v>
      </c>
      <c r="M218" s="14"/>
      <c r="N218" s="14">
        <v>48.878354346999998</v>
      </c>
      <c r="O218" s="33">
        <v>7.5969034035000007</v>
      </c>
      <c r="P218" s="17" t="s">
        <v>17</v>
      </c>
      <c r="Q218" s="40"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420</v>
      </c>
      <c r="D219" s="16" t="s">
        <v>309</v>
      </c>
      <c r="E219" s="16">
        <v>2</v>
      </c>
      <c r="F219" s="15">
        <v>9.42</v>
      </c>
      <c r="G219" s="15">
        <v>7.74</v>
      </c>
      <c r="H219" s="15">
        <v>6.07</v>
      </c>
      <c r="I219" s="14"/>
      <c r="J219" s="15">
        <v>9.8000000000000007</v>
      </c>
      <c r="K219" s="15">
        <v>13.14</v>
      </c>
      <c r="L219" s="15">
        <v>18.559999999999999</v>
      </c>
      <c r="M219" s="15"/>
      <c r="N219" s="15">
        <v>44.567153331999997</v>
      </c>
      <c r="O219" s="15">
        <v>29.122076120999999</v>
      </c>
      <c r="P219" s="16" t="s">
        <v>14</v>
      </c>
      <c r="Q219" s="39"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310</v>
      </c>
      <c r="D220" s="17" t="s">
        <v>311</v>
      </c>
      <c r="E220" s="17">
        <v>6</v>
      </c>
      <c r="F220" s="14">
        <v>41.74</v>
      </c>
      <c r="G220" s="14">
        <v>35.72</v>
      </c>
      <c r="H220" s="14">
        <v>29.7</v>
      </c>
      <c r="I220" s="14"/>
      <c r="J220" s="14">
        <v>59.64</v>
      </c>
      <c r="K220" s="14">
        <v>71.67</v>
      </c>
      <c r="L220" s="14">
        <v>91.14</v>
      </c>
      <c r="M220" s="14"/>
      <c r="N220" s="14">
        <v>59.177236950000001</v>
      </c>
      <c r="O220" s="33">
        <v>253.99733189999998</v>
      </c>
      <c r="P220" s="17" t="s">
        <v>17</v>
      </c>
      <c r="Q220" s="40"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506</v>
      </c>
      <c r="D221" s="16" t="s">
        <v>507</v>
      </c>
      <c r="E221" s="16">
        <v>1</v>
      </c>
      <c r="F221" s="15">
        <v>3.57</v>
      </c>
      <c r="G221" s="15">
        <v>3.11</v>
      </c>
      <c r="H221" s="15">
        <v>2.65</v>
      </c>
      <c r="I221" s="14"/>
      <c r="J221" s="15">
        <v>3.67</v>
      </c>
      <c r="K221" s="15">
        <v>4.58</v>
      </c>
      <c r="L221" s="15">
        <v>6.06</v>
      </c>
      <c r="M221" s="15"/>
      <c r="N221" s="15">
        <v>43.676971291999998</v>
      </c>
      <c r="O221" s="15">
        <v>1.2523933</v>
      </c>
      <c r="P221" s="16" t="s">
        <v>14</v>
      </c>
      <c r="Q221" s="39"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312</v>
      </c>
      <c r="D222" s="17" t="s">
        <v>508</v>
      </c>
      <c r="E222" s="17">
        <v>9</v>
      </c>
      <c r="F222" s="14">
        <v>13.13</v>
      </c>
      <c r="G222" s="14">
        <v>12.49</v>
      </c>
      <c r="H222" s="14">
        <v>11.86</v>
      </c>
      <c r="I222" s="14"/>
      <c r="J222" s="14">
        <v>14.6</v>
      </c>
      <c r="K222" s="14">
        <v>15.86</v>
      </c>
      <c r="L222" s="14">
        <v>17.91</v>
      </c>
      <c r="M222" s="14"/>
      <c r="N222" s="14">
        <v>70.576422344999997</v>
      </c>
      <c r="O222" s="33">
        <v>1.2656961499999999</v>
      </c>
      <c r="P222" s="17" t="s">
        <v>17</v>
      </c>
      <c r="Q222" s="40"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312</v>
      </c>
      <c r="D223" s="16" t="s">
        <v>313</v>
      </c>
      <c r="E223" s="16">
        <v>7</v>
      </c>
      <c r="F223" s="15">
        <v>13.24</v>
      </c>
      <c r="G223" s="15">
        <v>12.55</v>
      </c>
      <c r="H223" s="15">
        <v>11.86</v>
      </c>
      <c r="I223" s="14"/>
      <c r="J223" s="15">
        <v>14.95</v>
      </c>
      <c r="K223" s="15">
        <v>16.32</v>
      </c>
      <c r="L223" s="15">
        <v>18.53</v>
      </c>
      <c r="M223" s="15"/>
      <c r="N223" s="15">
        <v>53.075394709000001</v>
      </c>
      <c r="O223" s="15">
        <v>2.3554205000000001</v>
      </c>
      <c r="P223" s="16" t="s">
        <v>17</v>
      </c>
      <c r="Q223" s="39" t="s">
        <v>751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312</v>
      </c>
      <c r="D224" s="17" t="s">
        <v>314</v>
      </c>
      <c r="E224" s="17">
        <v>7</v>
      </c>
      <c r="F224" s="14">
        <v>39.51</v>
      </c>
      <c r="G224" s="14">
        <v>37.47</v>
      </c>
      <c r="H224" s="14">
        <v>35.43</v>
      </c>
      <c r="I224" s="14"/>
      <c r="J224" s="14">
        <v>44.51</v>
      </c>
      <c r="K224" s="14">
        <v>48.58</v>
      </c>
      <c r="L224" s="14">
        <v>55.18</v>
      </c>
      <c r="M224" s="14"/>
      <c r="N224" s="14">
        <v>53.750589699000002</v>
      </c>
      <c r="O224" s="33">
        <v>61.533186199999996</v>
      </c>
      <c r="P224" s="17" t="s">
        <v>17</v>
      </c>
      <c r="Q224" s="40" t="s">
        <v>752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315</v>
      </c>
      <c r="D225" s="16" t="s">
        <v>316</v>
      </c>
      <c r="E225" s="16">
        <v>10</v>
      </c>
      <c r="F225" s="15">
        <v>271.76</v>
      </c>
      <c r="G225" s="15">
        <v>247.96</v>
      </c>
      <c r="H225" s="15">
        <v>224.16</v>
      </c>
      <c r="I225" s="14"/>
      <c r="J225" s="15">
        <v>282.95999999999998</v>
      </c>
      <c r="K225" s="15">
        <v>330.55</v>
      </c>
      <c r="L225" s="15">
        <v>407.56</v>
      </c>
      <c r="M225" s="15"/>
      <c r="N225" s="15">
        <v>64.012213102000004</v>
      </c>
      <c r="O225" s="15">
        <v>21.934366453999999</v>
      </c>
      <c r="P225" s="16" t="s">
        <v>17</v>
      </c>
      <c r="Q225" s="39" t="s">
        <v>753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452</v>
      </c>
      <c r="D226" s="17" t="s">
        <v>453</v>
      </c>
      <c r="E226" s="17">
        <v>2</v>
      </c>
      <c r="F226" s="14">
        <v>4.12</v>
      </c>
      <c r="G226" s="14">
        <v>3.5</v>
      </c>
      <c r="H226" s="14">
        <v>2.88</v>
      </c>
      <c r="I226" s="14"/>
      <c r="J226" s="14">
        <v>4.3</v>
      </c>
      <c r="K226" s="14">
        <v>5.53</v>
      </c>
      <c r="L226" s="14">
        <v>7.54</v>
      </c>
      <c r="M226" s="14"/>
      <c r="N226" s="14">
        <v>41.253137807000002</v>
      </c>
      <c r="O226" s="33">
        <v>1.9495263</v>
      </c>
      <c r="P226" s="17" t="s">
        <v>14</v>
      </c>
      <c r="Q226" s="40" t="s">
        <v>754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317</v>
      </c>
      <c r="D227" s="16" t="s">
        <v>318</v>
      </c>
      <c r="E227" s="16">
        <v>6</v>
      </c>
      <c r="F227" s="15">
        <v>31.05</v>
      </c>
      <c r="G227" s="15">
        <v>26.74</v>
      </c>
      <c r="H227" s="15">
        <v>22.43</v>
      </c>
      <c r="I227" s="14"/>
      <c r="J227" s="15">
        <v>40.89</v>
      </c>
      <c r="K227" s="15">
        <v>49.5</v>
      </c>
      <c r="L227" s="15">
        <v>63.44</v>
      </c>
      <c r="M227" s="15"/>
      <c r="N227" s="15">
        <v>54.376896125999998</v>
      </c>
      <c r="O227" s="15">
        <v>5.6619867000000008</v>
      </c>
      <c r="P227" s="16" t="s">
        <v>17</v>
      </c>
      <c r="Q227" s="39" t="s">
        <v>755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319</v>
      </c>
      <c r="D228" s="17" t="s">
        <v>320</v>
      </c>
      <c r="E228" s="17">
        <v>0</v>
      </c>
      <c r="F228" s="14">
        <v>33.14</v>
      </c>
      <c r="G228" s="14">
        <v>30.43</v>
      </c>
      <c r="H228" s="14">
        <v>27.72</v>
      </c>
      <c r="I228" s="14"/>
      <c r="J228" s="14">
        <v>34.22</v>
      </c>
      <c r="K228" s="14">
        <v>39.630000000000003</v>
      </c>
      <c r="L228" s="14">
        <v>48.39</v>
      </c>
      <c r="M228" s="14"/>
      <c r="N228" s="14">
        <v>40.907312912000002</v>
      </c>
      <c r="O228" s="33">
        <v>171.14821095000002</v>
      </c>
      <c r="P228" s="17" t="s">
        <v>14</v>
      </c>
      <c r="Q228" s="40" t="s">
        <v>756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321</v>
      </c>
      <c r="D229" s="16" t="s">
        <v>322</v>
      </c>
      <c r="E229" s="16">
        <v>7</v>
      </c>
      <c r="F229" s="15">
        <v>33.71</v>
      </c>
      <c r="G229" s="15">
        <v>30.89</v>
      </c>
      <c r="H229" s="15">
        <v>28.07</v>
      </c>
      <c r="I229" s="14"/>
      <c r="J229" s="15">
        <v>36.049999999999997</v>
      </c>
      <c r="K229" s="15">
        <v>41.68</v>
      </c>
      <c r="L229" s="15">
        <v>50.8</v>
      </c>
      <c r="M229" s="15"/>
      <c r="N229" s="15">
        <v>64.206078473000005</v>
      </c>
      <c r="O229" s="15">
        <v>91.645608500000009</v>
      </c>
      <c r="P229" s="16" t="s">
        <v>17</v>
      </c>
      <c r="Q229" s="39"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323</v>
      </c>
      <c r="D230" s="17" t="s">
        <v>324</v>
      </c>
      <c r="E230" s="17">
        <v>2</v>
      </c>
      <c r="F230" s="14">
        <v>64.17</v>
      </c>
      <c r="G230" s="14">
        <v>58.9</v>
      </c>
      <c r="H230" s="14">
        <v>53.64</v>
      </c>
      <c r="I230" s="14"/>
      <c r="J230" s="14">
        <v>65.459999999999994</v>
      </c>
      <c r="K230" s="14">
        <v>75.98</v>
      </c>
      <c r="L230" s="14">
        <v>93.01</v>
      </c>
      <c r="M230" s="14"/>
      <c r="N230" s="14">
        <v>50.058056852999997</v>
      </c>
      <c r="O230" s="33">
        <v>59.497187541999999</v>
      </c>
      <c r="P230" s="17" t="s">
        <v>14</v>
      </c>
      <c r="Q230" s="40"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480</v>
      </c>
      <c r="D231" s="16" t="s">
        <v>481</v>
      </c>
      <c r="E231" s="16">
        <v>9</v>
      </c>
      <c r="F231" s="15">
        <v>179.4</v>
      </c>
      <c r="G231" s="15">
        <v>163.47</v>
      </c>
      <c r="H231" s="15">
        <v>147.55000000000001</v>
      </c>
      <c r="I231" s="14"/>
      <c r="J231" s="15">
        <v>187.12</v>
      </c>
      <c r="K231" s="15">
        <v>218.96</v>
      </c>
      <c r="L231" s="15">
        <v>270.48</v>
      </c>
      <c r="M231" s="15"/>
      <c r="N231" s="15">
        <v>62.121475807000003</v>
      </c>
      <c r="O231" s="15">
        <v>4.4904577740000002</v>
      </c>
      <c r="P231" s="16" t="s">
        <v>17</v>
      </c>
      <c r="Q231" s="39"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325</v>
      </c>
      <c r="D232" s="17" t="s">
        <v>326</v>
      </c>
      <c r="E232" s="17">
        <v>0</v>
      </c>
      <c r="F232" s="14">
        <v>22.25</v>
      </c>
      <c r="G232" s="14">
        <v>20.149999999999999</v>
      </c>
      <c r="H232" s="14">
        <v>18.05</v>
      </c>
      <c r="I232" s="14"/>
      <c r="J232" s="14">
        <v>22.91</v>
      </c>
      <c r="K232" s="14">
        <v>27.1</v>
      </c>
      <c r="L232" s="14">
        <v>33.880000000000003</v>
      </c>
      <c r="M232" s="14"/>
      <c r="N232" s="14">
        <v>44.540533209000003</v>
      </c>
      <c r="O232" s="33">
        <v>119.67565605</v>
      </c>
      <c r="P232" s="17" t="s">
        <v>14</v>
      </c>
      <c r="Q232" s="40"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327</v>
      </c>
      <c r="D233" s="16" t="s">
        <v>328</v>
      </c>
      <c r="E233" s="16">
        <v>0</v>
      </c>
      <c r="F233" s="15">
        <v>29.41</v>
      </c>
      <c r="G233" s="15">
        <v>25.76</v>
      </c>
      <c r="H233" s="15">
        <v>22.12</v>
      </c>
      <c r="I233" s="14"/>
      <c r="J233" s="15">
        <v>30.88</v>
      </c>
      <c r="K233" s="15">
        <v>38.159999999999997</v>
      </c>
      <c r="L233" s="15">
        <v>49.94</v>
      </c>
      <c r="M233" s="15"/>
      <c r="N233" s="15">
        <v>35.885685539000001</v>
      </c>
      <c r="O233" s="15">
        <v>392.37909324999998</v>
      </c>
      <c r="P233" s="16" t="s">
        <v>14</v>
      </c>
      <c r="Q233" s="39"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329</v>
      </c>
      <c r="D234" s="17" t="s">
        <v>330</v>
      </c>
      <c r="E234" s="17">
        <v>4</v>
      </c>
      <c r="F234" s="14">
        <v>15.49</v>
      </c>
      <c r="G234" s="14">
        <v>14.33</v>
      </c>
      <c r="H234" s="14">
        <v>13.18</v>
      </c>
      <c r="I234" s="14"/>
      <c r="J234" s="14">
        <v>17.829999999999998</v>
      </c>
      <c r="K234" s="14">
        <v>20.13</v>
      </c>
      <c r="L234" s="14">
        <v>23.86</v>
      </c>
      <c r="M234" s="14"/>
      <c r="N234" s="14">
        <v>58.659406840000003</v>
      </c>
      <c r="O234" s="33">
        <v>11.7385731</v>
      </c>
      <c r="P234" s="17" t="s">
        <v>17</v>
      </c>
      <c r="Q234" s="40"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331</v>
      </c>
      <c r="D235" s="16" t="s">
        <v>332</v>
      </c>
      <c r="E235" s="16">
        <v>7</v>
      </c>
      <c r="F235" s="15">
        <v>13.78</v>
      </c>
      <c r="G235" s="15">
        <v>12.09</v>
      </c>
      <c r="H235" s="15">
        <v>10.41</v>
      </c>
      <c r="I235" s="14"/>
      <c r="J235" s="15">
        <v>16.03</v>
      </c>
      <c r="K235" s="15">
        <v>19.39</v>
      </c>
      <c r="L235" s="15">
        <v>24.83</v>
      </c>
      <c r="M235" s="15"/>
      <c r="N235" s="15">
        <v>57.930983685999998</v>
      </c>
      <c r="O235" s="15">
        <v>11.008794700000001</v>
      </c>
      <c r="P235" s="16" t="s">
        <v>17</v>
      </c>
      <c r="Q235" s="39"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333</v>
      </c>
      <c r="D236" s="17" t="s">
        <v>334</v>
      </c>
      <c r="E236" s="17">
        <v>3</v>
      </c>
      <c r="F236" s="14">
        <v>23.86</v>
      </c>
      <c r="G236" s="14">
        <v>21.71</v>
      </c>
      <c r="H236" s="14">
        <v>19.559999999999999</v>
      </c>
      <c r="I236" s="14"/>
      <c r="J236" s="14">
        <v>25.16</v>
      </c>
      <c r="K236" s="14">
        <v>29.45</v>
      </c>
      <c r="L236" s="14">
        <v>36.4</v>
      </c>
      <c r="M236" s="14"/>
      <c r="N236" s="14">
        <v>21.591269666999999</v>
      </c>
      <c r="O236" s="33">
        <v>187.92215150000001</v>
      </c>
      <c r="P236" s="17" t="s">
        <v>14</v>
      </c>
      <c r="Q236" s="40"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335</v>
      </c>
      <c r="D237" s="16" t="s">
        <v>336</v>
      </c>
      <c r="E237" s="16">
        <v>3</v>
      </c>
      <c r="F237" s="15">
        <v>5.99</v>
      </c>
      <c r="G237" s="15">
        <v>5.16</v>
      </c>
      <c r="H237" s="15">
        <v>4.34</v>
      </c>
      <c r="I237" s="14"/>
      <c r="J237" s="15">
        <v>6.24</v>
      </c>
      <c r="K237" s="15">
        <v>7.88</v>
      </c>
      <c r="L237" s="15">
        <v>10.54</v>
      </c>
      <c r="M237" s="15"/>
      <c r="N237" s="15">
        <v>32.385360562999999</v>
      </c>
      <c r="O237" s="15">
        <v>3.66576645</v>
      </c>
      <c r="P237" s="16" t="s">
        <v>14</v>
      </c>
      <c r="Q237" s="39"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337</v>
      </c>
      <c r="D238" s="17" t="s">
        <v>338</v>
      </c>
      <c r="E238" s="17">
        <v>4</v>
      </c>
      <c r="F238" s="14">
        <v>60.7</v>
      </c>
      <c r="G238" s="14">
        <v>56</v>
      </c>
      <c r="H238" s="14">
        <v>51.31</v>
      </c>
      <c r="I238" s="14"/>
      <c r="J238" s="14">
        <v>72.22</v>
      </c>
      <c r="K238" s="14">
        <v>81.599999999999994</v>
      </c>
      <c r="L238" s="14">
        <v>96.78</v>
      </c>
      <c r="M238" s="14"/>
      <c r="N238" s="14">
        <v>48.958377941999998</v>
      </c>
      <c r="O238" s="33">
        <v>12.1499141</v>
      </c>
      <c r="P238" s="17" t="s">
        <v>17</v>
      </c>
      <c r="Q238" s="40" t="s">
        <v>766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524</v>
      </c>
      <c r="D239" s="16" t="s">
        <v>525</v>
      </c>
      <c r="E239" s="16">
        <v>10</v>
      </c>
      <c r="F239" s="15">
        <v>303.48</v>
      </c>
      <c r="G239" s="15">
        <v>275.3</v>
      </c>
      <c r="H239" s="15">
        <v>247.12</v>
      </c>
      <c r="I239" s="14"/>
      <c r="J239" s="15">
        <v>313.51</v>
      </c>
      <c r="K239" s="15">
        <v>369.86</v>
      </c>
      <c r="L239" s="15">
        <v>461.05</v>
      </c>
      <c r="M239" s="15"/>
      <c r="N239" s="15">
        <v>75.047276835000005</v>
      </c>
      <c r="O239" s="15">
        <v>1.3054774285000001</v>
      </c>
      <c r="P239" s="16" t="s">
        <v>17</v>
      </c>
      <c r="Q239" s="39" t="s">
        <v>767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339</v>
      </c>
      <c r="D240" s="17" t="s">
        <v>395</v>
      </c>
      <c r="E240" s="17">
        <v>10</v>
      </c>
      <c r="F240" s="14">
        <v>9.6999999999999993</v>
      </c>
      <c r="G240" s="14">
        <v>8.1300000000000008</v>
      </c>
      <c r="H240" s="14">
        <v>6.57</v>
      </c>
      <c r="I240" s="14"/>
      <c r="J240" s="14">
        <v>10.95</v>
      </c>
      <c r="K240" s="14">
        <v>14.07</v>
      </c>
      <c r="L240" s="14">
        <v>19.12</v>
      </c>
      <c r="M240" s="14"/>
      <c r="N240" s="14">
        <v>55.112869183999997</v>
      </c>
      <c r="O240" s="33">
        <v>7.2868515</v>
      </c>
      <c r="P240" s="17" t="s">
        <v>17</v>
      </c>
      <c r="Q240" s="40" t="s">
        <v>768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339</v>
      </c>
      <c r="D241" s="16" t="s">
        <v>340</v>
      </c>
      <c r="E241" s="16">
        <v>7</v>
      </c>
      <c r="F241" s="15">
        <v>10.72</v>
      </c>
      <c r="G241" s="15">
        <v>8.7899999999999991</v>
      </c>
      <c r="H241" s="15">
        <v>6.86</v>
      </c>
      <c r="I241" s="14"/>
      <c r="J241" s="15">
        <v>12.18</v>
      </c>
      <c r="K241" s="15">
        <v>16.03</v>
      </c>
      <c r="L241" s="15">
        <v>22.27</v>
      </c>
      <c r="M241" s="15"/>
      <c r="N241" s="15">
        <v>54.105211076000003</v>
      </c>
      <c r="O241" s="15">
        <v>176.96165255</v>
      </c>
      <c r="P241" s="16" t="s">
        <v>17</v>
      </c>
      <c r="Q241" s="39" t="s">
        <v>769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341</v>
      </c>
      <c r="D242" s="17" t="s">
        <v>342</v>
      </c>
      <c r="E242" s="17">
        <v>6</v>
      </c>
      <c r="F242" s="14">
        <v>80.650000000000006</v>
      </c>
      <c r="G242" s="14">
        <v>75.22</v>
      </c>
      <c r="H242" s="14">
        <v>69.790000000000006</v>
      </c>
      <c r="I242" s="14"/>
      <c r="J242" s="14">
        <v>82.74</v>
      </c>
      <c r="K242" s="14">
        <v>93.59</v>
      </c>
      <c r="L242" s="14">
        <v>111.15</v>
      </c>
      <c r="M242" s="14"/>
      <c r="N242" s="14">
        <v>52.100176138999998</v>
      </c>
      <c r="O242" s="33">
        <v>1303.7255435</v>
      </c>
      <c r="P242" s="17" t="s">
        <v>14</v>
      </c>
      <c r="Q242" s="40" t="s">
        <v>770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343</v>
      </c>
      <c r="D243" s="16" t="s">
        <v>344</v>
      </c>
      <c r="E243" s="16">
        <v>5</v>
      </c>
      <c r="F243" s="15">
        <v>17.36</v>
      </c>
      <c r="G243" s="15">
        <v>15.33</v>
      </c>
      <c r="H243" s="15">
        <v>13.3</v>
      </c>
      <c r="I243" s="14"/>
      <c r="J243" s="15">
        <v>23.07</v>
      </c>
      <c r="K243" s="15">
        <v>27.12</v>
      </c>
      <c r="L243" s="15">
        <v>33.68</v>
      </c>
      <c r="M243" s="15"/>
      <c r="N243" s="15">
        <v>49.551316524000001</v>
      </c>
      <c r="O243" s="15">
        <v>7.8671524499999999</v>
      </c>
      <c r="P243" s="16" t="s">
        <v>17</v>
      </c>
      <c r="Q243" s="39" t="s">
        <v>771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345</v>
      </c>
      <c r="D244" s="17" t="s">
        <v>346</v>
      </c>
      <c r="E244" s="17">
        <v>0</v>
      </c>
      <c r="F244" s="14">
        <v>2.94</v>
      </c>
      <c r="G244" s="14">
        <v>2.27</v>
      </c>
      <c r="H244" s="14">
        <v>1.6</v>
      </c>
      <c r="I244" s="14"/>
      <c r="J244" s="14">
        <v>3.2</v>
      </c>
      <c r="K244" s="14">
        <v>4.53</v>
      </c>
      <c r="L244" s="14">
        <v>6.69</v>
      </c>
      <c r="M244" s="14"/>
      <c r="N244" s="14">
        <v>42.001139027999997</v>
      </c>
      <c r="O244" s="33">
        <v>37.856298499999994</v>
      </c>
      <c r="P244" s="17" t="s">
        <v>14</v>
      </c>
      <c r="Q244" s="40" t="s">
        <v>772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347</v>
      </c>
      <c r="D245" s="16" t="s">
        <v>348</v>
      </c>
      <c r="E245" s="16">
        <v>3</v>
      </c>
      <c r="F245" s="15">
        <v>28.66</v>
      </c>
      <c r="G245" s="15">
        <v>26.82</v>
      </c>
      <c r="H245" s="15">
        <v>24.98</v>
      </c>
      <c r="I245" s="14"/>
      <c r="J245" s="15">
        <v>29.63</v>
      </c>
      <c r="K245" s="15">
        <v>33.299999999999997</v>
      </c>
      <c r="L245" s="15">
        <v>39.25</v>
      </c>
      <c r="M245" s="15"/>
      <c r="N245" s="15">
        <v>28.73463082</v>
      </c>
      <c r="O245" s="15">
        <v>257.84320050000002</v>
      </c>
      <c r="P245" s="16" t="s">
        <v>14</v>
      </c>
      <c r="Q245" s="39" t="s">
        <v>773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349</v>
      </c>
      <c r="D246" s="17" t="s">
        <v>350</v>
      </c>
      <c r="E246" s="17">
        <v>9</v>
      </c>
      <c r="F246" s="14">
        <v>13.41</v>
      </c>
      <c r="G246" s="14">
        <v>12.24</v>
      </c>
      <c r="H246" s="14">
        <v>11.07</v>
      </c>
      <c r="I246" s="14"/>
      <c r="J246" s="14">
        <v>15.78</v>
      </c>
      <c r="K246" s="14">
        <v>18.11</v>
      </c>
      <c r="L246" s="14">
        <v>21.89</v>
      </c>
      <c r="M246" s="14"/>
      <c r="N246" s="14">
        <v>59.28546223</v>
      </c>
      <c r="O246" s="33">
        <v>9.8759201000000001</v>
      </c>
      <c r="P246" s="17" t="s">
        <v>17</v>
      </c>
      <c r="Q246" s="40" t="s">
        <v>774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775</v>
      </c>
      <c r="D247" s="16" t="s">
        <v>776</v>
      </c>
      <c r="E247" s="16">
        <v>0</v>
      </c>
      <c r="F247" s="15">
        <v>3.32</v>
      </c>
      <c r="G247" s="15">
        <v>2.98</v>
      </c>
      <c r="H247" s="15">
        <v>2.65</v>
      </c>
      <c r="I247" s="14"/>
      <c r="J247" s="15">
        <v>3.4</v>
      </c>
      <c r="K247" s="15">
        <v>4.0599999999999996</v>
      </c>
      <c r="L247" s="15">
        <v>5.13</v>
      </c>
      <c r="M247" s="15"/>
      <c r="N247" s="15">
        <v>46.618047627000003</v>
      </c>
      <c r="O247" s="15">
        <v>1.1737772</v>
      </c>
      <c r="P247" s="16" t="s">
        <v>14</v>
      </c>
      <c r="Q247" s="39" t="s">
        <v>777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351</v>
      </c>
      <c r="D248" s="17" t="s">
        <v>352</v>
      </c>
      <c r="E248" s="17">
        <v>2</v>
      </c>
      <c r="F248" s="14">
        <v>21.44</v>
      </c>
      <c r="G248" s="14">
        <v>17.54</v>
      </c>
      <c r="H248" s="14">
        <v>13.64</v>
      </c>
      <c r="I248" s="14"/>
      <c r="J248" s="14">
        <v>22.09</v>
      </c>
      <c r="K248" s="14">
        <v>29.88</v>
      </c>
      <c r="L248" s="14">
        <v>42.5</v>
      </c>
      <c r="M248" s="14"/>
      <c r="N248" s="14">
        <v>47.746951752999998</v>
      </c>
      <c r="O248" s="33">
        <v>64.611218699999995</v>
      </c>
      <c r="P248" s="17" t="s">
        <v>14</v>
      </c>
      <c r="Q248" s="40" t="s">
        <v>778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353</v>
      </c>
      <c r="D249" s="16" t="s">
        <v>354</v>
      </c>
      <c r="E249" s="16">
        <v>0</v>
      </c>
      <c r="F249" s="15">
        <v>14.79</v>
      </c>
      <c r="G249" s="15">
        <v>13.11</v>
      </c>
      <c r="H249" s="15">
        <v>11.43</v>
      </c>
      <c r="I249" s="14"/>
      <c r="J249" s="15">
        <v>15.24</v>
      </c>
      <c r="K249" s="15">
        <v>18.59</v>
      </c>
      <c r="L249" s="15">
        <v>24.02</v>
      </c>
      <c r="M249" s="15"/>
      <c r="N249" s="15">
        <v>45.738754186000001</v>
      </c>
      <c r="O249" s="15">
        <v>15.882519850000001</v>
      </c>
      <c r="P249" s="16" t="s">
        <v>14</v>
      </c>
      <c r="Q249" s="39" t="s">
        <v>779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355</v>
      </c>
      <c r="D250" s="17" t="s">
        <v>356</v>
      </c>
      <c r="E250" s="17">
        <v>2</v>
      </c>
      <c r="F250" s="14">
        <v>42.45</v>
      </c>
      <c r="G250" s="14">
        <v>38.39</v>
      </c>
      <c r="H250" s="14">
        <v>34.340000000000003</v>
      </c>
      <c r="I250" s="14"/>
      <c r="J250" s="14">
        <v>43.96</v>
      </c>
      <c r="K250" s="14">
        <v>52.06</v>
      </c>
      <c r="L250" s="14">
        <v>65.19</v>
      </c>
      <c r="M250" s="14"/>
      <c r="N250" s="14">
        <v>46.594362246000003</v>
      </c>
      <c r="O250" s="33">
        <v>331.87833219999999</v>
      </c>
      <c r="P250" s="17" t="s">
        <v>14</v>
      </c>
      <c r="Q250" s="40" t="s">
        <v>780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509</v>
      </c>
      <c r="D251" s="16" t="s">
        <v>510</v>
      </c>
      <c r="E251" s="16">
        <v>9</v>
      </c>
      <c r="F251" s="15">
        <v>2827.29</v>
      </c>
      <c r="G251" s="15">
        <v>2184.5700000000002</v>
      </c>
      <c r="H251" s="15">
        <v>1541.86</v>
      </c>
      <c r="I251" s="14"/>
      <c r="J251" s="15">
        <v>3317.27</v>
      </c>
      <c r="K251" s="15">
        <v>4602.6899999999996</v>
      </c>
      <c r="L251" s="15">
        <v>6682.68</v>
      </c>
      <c r="M251" s="15"/>
      <c r="N251" s="15">
        <v>70.498677341000004</v>
      </c>
      <c r="O251" s="15">
        <v>3.3402963455000001</v>
      </c>
      <c r="P251" s="16" t="s">
        <v>17</v>
      </c>
      <c r="Q251" s="39" t="s">
        <v>781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357</v>
      </c>
      <c r="D252" s="17" t="s">
        <v>358</v>
      </c>
      <c r="E252" s="17">
        <v>3</v>
      </c>
      <c r="F252" s="14">
        <v>7.61</v>
      </c>
      <c r="G252" s="14">
        <v>6.92</v>
      </c>
      <c r="H252" s="14">
        <v>6.23</v>
      </c>
      <c r="I252" s="14"/>
      <c r="J252" s="14">
        <v>7.8</v>
      </c>
      <c r="K252" s="14">
        <v>9.17</v>
      </c>
      <c r="L252" s="14">
        <v>11.39</v>
      </c>
      <c r="M252" s="14"/>
      <c r="N252" s="14">
        <v>47.284874391999999</v>
      </c>
      <c r="O252" s="33">
        <v>2.99807515</v>
      </c>
      <c r="P252" s="17" t="s">
        <v>14</v>
      </c>
      <c r="Q252" s="40" t="s">
        <v>782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359</v>
      </c>
      <c r="D253" s="16" t="s">
        <v>360</v>
      </c>
      <c r="E253" s="16">
        <v>0</v>
      </c>
      <c r="F253" s="15" t="s">
        <v>32</v>
      </c>
      <c r="G253" s="15" t="s">
        <v>32</v>
      </c>
      <c r="H253" s="15" t="s">
        <v>32</v>
      </c>
      <c r="I253" s="14"/>
      <c r="J253" s="15" t="s">
        <v>32</v>
      </c>
      <c r="K253" s="15" t="s">
        <v>32</v>
      </c>
      <c r="L253" s="15" t="s">
        <v>32</v>
      </c>
      <c r="M253" s="15"/>
      <c r="N253" s="15" t="s">
        <v>32</v>
      </c>
      <c r="O253" s="15" t="s">
        <v>32</v>
      </c>
      <c r="P253" s="16" t="s">
        <v>32</v>
      </c>
      <c r="Q253" s="39" t="s">
        <v>33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361</v>
      </c>
      <c r="D254" s="17" t="s">
        <v>362</v>
      </c>
      <c r="E254" s="17">
        <v>3</v>
      </c>
      <c r="F254" s="14">
        <v>8.7899999999999991</v>
      </c>
      <c r="G254" s="14">
        <v>6.99</v>
      </c>
      <c r="H254" s="14">
        <v>5.19</v>
      </c>
      <c r="I254" s="14"/>
      <c r="J254" s="14">
        <v>9.23</v>
      </c>
      <c r="K254" s="14">
        <v>12.82</v>
      </c>
      <c r="L254" s="14">
        <v>18.63</v>
      </c>
      <c r="M254" s="14"/>
      <c r="N254" s="14">
        <v>35.183697545000001</v>
      </c>
      <c r="O254" s="33">
        <v>34.030210650000001</v>
      </c>
      <c r="P254" s="17" t="s">
        <v>14</v>
      </c>
      <c r="Q254" s="40" t="s">
        <v>783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784</v>
      </c>
      <c r="D255" s="16" t="s">
        <v>785</v>
      </c>
      <c r="E255" s="16">
        <v>6</v>
      </c>
      <c r="F255" s="15">
        <v>9.8800000000000008</v>
      </c>
      <c r="G255" s="15">
        <v>9.61</v>
      </c>
      <c r="H255" s="15">
        <v>9.34</v>
      </c>
      <c r="I255" s="14"/>
      <c r="J255" s="15">
        <v>10.41</v>
      </c>
      <c r="K255" s="15">
        <v>10.94</v>
      </c>
      <c r="L255" s="15">
        <v>11.81</v>
      </c>
      <c r="M255" s="15"/>
      <c r="N255" s="15">
        <v>54.017472732999998</v>
      </c>
      <c r="O255" s="15">
        <v>1.7995243745</v>
      </c>
      <c r="P255" s="16" t="s">
        <v>17</v>
      </c>
      <c r="Q255" s="39" t="s">
        <v>786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787</v>
      </c>
      <c r="D256" s="17" t="s">
        <v>788</v>
      </c>
      <c r="E256" s="17">
        <v>3</v>
      </c>
      <c r="F256" s="14">
        <v>89.44</v>
      </c>
      <c r="G256" s="14">
        <v>84.34</v>
      </c>
      <c r="H256" s="14">
        <v>79.239999999999995</v>
      </c>
      <c r="I256" s="14"/>
      <c r="J256" s="14">
        <v>91.47</v>
      </c>
      <c r="K256" s="14">
        <v>101.66</v>
      </c>
      <c r="L256" s="14">
        <v>118.16</v>
      </c>
      <c r="M256" s="14"/>
      <c r="N256" s="14">
        <v>40.167245465999997</v>
      </c>
      <c r="O256" s="33">
        <v>17.526471903000001</v>
      </c>
      <c r="P256" s="17" t="s">
        <v>14</v>
      </c>
      <c r="Q256" s="40" t="s">
        <v>789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526</v>
      </c>
      <c r="D257" s="16" t="s">
        <v>527</v>
      </c>
      <c r="E257" s="16">
        <v>3</v>
      </c>
      <c r="F257" s="15">
        <v>105.86</v>
      </c>
      <c r="G257" s="15">
        <v>95.99</v>
      </c>
      <c r="H257" s="15">
        <v>86.12</v>
      </c>
      <c r="I257" s="14"/>
      <c r="J257" s="15">
        <v>108.53</v>
      </c>
      <c r="K257" s="15">
        <v>128.26</v>
      </c>
      <c r="L257" s="15">
        <v>160.19</v>
      </c>
      <c r="M257" s="15"/>
      <c r="N257" s="15">
        <v>45.048822688999998</v>
      </c>
      <c r="O257" s="15">
        <v>1.498398535</v>
      </c>
      <c r="P257" s="16" t="s">
        <v>14</v>
      </c>
      <c r="Q257" s="39" t="s">
        <v>790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408</v>
      </c>
      <c r="D258" s="17" t="s">
        <v>409</v>
      </c>
      <c r="E258" s="17">
        <v>3</v>
      </c>
      <c r="F258" s="14">
        <v>174.39</v>
      </c>
      <c r="G258" s="14">
        <v>164.63</v>
      </c>
      <c r="H258" s="14">
        <v>154.87</v>
      </c>
      <c r="I258" s="14"/>
      <c r="J258" s="14">
        <v>177.92</v>
      </c>
      <c r="K258" s="14">
        <v>197.43</v>
      </c>
      <c r="L258" s="14">
        <v>229</v>
      </c>
      <c r="M258" s="14"/>
      <c r="N258" s="14">
        <v>39.032462369999998</v>
      </c>
      <c r="O258" s="33">
        <v>11.631197479000001</v>
      </c>
      <c r="P258" s="17" t="s">
        <v>14</v>
      </c>
      <c r="Q258" s="40" t="s">
        <v>791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363</v>
      </c>
      <c r="D259" s="16" t="s">
        <v>364</v>
      </c>
      <c r="E259" s="16">
        <v>3</v>
      </c>
      <c r="F259" s="15">
        <v>39.47</v>
      </c>
      <c r="G259" s="15">
        <v>36.200000000000003</v>
      </c>
      <c r="H259" s="15">
        <v>32.94</v>
      </c>
      <c r="I259" s="14"/>
      <c r="J259" s="15">
        <v>41.7</v>
      </c>
      <c r="K259" s="15">
        <v>48.22</v>
      </c>
      <c r="L259" s="15">
        <v>58.78</v>
      </c>
      <c r="M259" s="15"/>
      <c r="N259" s="15">
        <v>44.952465787000001</v>
      </c>
      <c r="O259" s="15">
        <v>4.9853598240000006</v>
      </c>
      <c r="P259" s="16" t="s">
        <v>14</v>
      </c>
      <c r="Q259" s="39" t="s">
        <v>792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482</v>
      </c>
      <c r="D260" s="17" t="s">
        <v>483</v>
      </c>
      <c r="E260" s="17">
        <v>9</v>
      </c>
      <c r="F260" s="14">
        <v>98.45</v>
      </c>
      <c r="G260" s="14">
        <v>93.49</v>
      </c>
      <c r="H260" s="14">
        <v>88.54</v>
      </c>
      <c r="I260" s="14"/>
      <c r="J260" s="14">
        <v>100.49</v>
      </c>
      <c r="K260" s="14">
        <v>110.39</v>
      </c>
      <c r="L260" s="14">
        <v>126.42</v>
      </c>
      <c r="M260" s="14"/>
      <c r="N260" s="14">
        <v>62.828650521</v>
      </c>
      <c r="O260" s="33">
        <v>1.7331982669999999</v>
      </c>
      <c r="P260" s="17" t="s">
        <v>17</v>
      </c>
      <c r="Q260" s="40" t="s">
        <v>793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511</v>
      </c>
      <c r="D261" s="16" t="s">
        <v>512</v>
      </c>
      <c r="E261" s="16">
        <v>9</v>
      </c>
      <c r="F261" s="15">
        <v>44.99</v>
      </c>
      <c r="G261" s="15">
        <v>40.76</v>
      </c>
      <c r="H261" s="15">
        <v>36.54</v>
      </c>
      <c r="I261" s="14"/>
      <c r="J261" s="15">
        <v>49.91</v>
      </c>
      <c r="K261" s="15">
        <v>58.35</v>
      </c>
      <c r="L261" s="15">
        <v>72.010000000000005</v>
      </c>
      <c r="M261" s="15"/>
      <c r="N261" s="15">
        <v>62.130679286000003</v>
      </c>
      <c r="O261" s="15">
        <v>2.8260832675000001</v>
      </c>
      <c r="P261" s="16" t="s">
        <v>17</v>
      </c>
      <c r="Q261" s="39" t="s">
        <v>794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421</v>
      </c>
      <c r="D262" s="17" t="s">
        <v>365</v>
      </c>
      <c r="E262" s="17">
        <v>3</v>
      </c>
      <c r="F262" s="14">
        <v>75.39</v>
      </c>
      <c r="G262" s="14">
        <v>68.19</v>
      </c>
      <c r="H262" s="14">
        <v>60.99</v>
      </c>
      <c r="I262" s="14"/>
      <c r="J262" s="14">
        <v>76.849999999999994</v>
      </c>
      <c r="K262" s="14">
        <v>91.24</v>
      </c>
      <c r="L262" s="14">
        <v>114.54</v>
      </c>
      <c r="M262" s="14"/>
      <c r="N262" s="14">
        <v>45.470336750999998</v>
      </c>
      <c r="O262" s="33">
        <v>11.66461587</v>
      </c>
      <c r="P262" s="17" t="s">
        <v>14</v>
      </c>
      <c r="Q262" s="40" t="s">
        <v>795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422</v>
      </c>
      <c r="D263" s="16" t="s">
        <v>366</v>
      </c>
      <c r="E263" s="16">
        <v>3</v>
      </c>
      <c r="F263" s="15">
        <v>25.89</v>
      </c>
      <c r="G263" s="15">
        <v>22.02</v>
      </c>
      <c r="H263" s="15">
        <v>18.149999999999999</v>
      </c>
      <c r="I263" s="14"/>
      <c r="J263" s="15">
        <v>27.02</v>
      </c>
      <c r="K263" s="15">
        <v>34.75</v>
      </c>
      <c r="L263" s="15">
        <v>47.26</v>
      </c>
      <c r="M263" s="15"/>
      <c r="N263" s="15">
        <v>48.741301350000001</v>
      </c>
      <c r="O263" s="15">
        <v>6.0179208710000003</v>
      </c>
      <c r="P263" s="16" t="s">
        <v>14</v>
      </c>
      <c r="Q263" s="39" t="s">
        <v>796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423</v>
      </c>
      <c r="D264" s="17" t="s">
        <v>424</v>
      </c>
      <c r="E264" s="17">
        <v>3</v>
      </c>
      <c r="F264" s="14">
        <v>43.15</v>
      </c>
      <c r="G264" s="14">
        <v>38.82</v>
      </c>
      <c r="H264" s="14">
        <v>34.5</v>
      </c>
      <c r="I264" s="14"/>
      <c r="J264" s="14">
        <v>44.03</v>
      </c>
      <c r="K264" s="14">
        <v>52.67</v>
      </c>
      <c r="L264" s="14">
        <v>66.66</v>
      </c>
      <c r="M264" s="14"/>
      <c r="N264" s="14">
        <v>45.607764211999999</v>
      </c>
      <c r="O264" s="33">
        <v>18.511843911</v>
      </c>
      <c r="P264" s="17" t="s">
        <v>14</v>
      </c>
      <c r="Q264" s="40" t="s">
        <v>797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400</v>
      </c>
      <c r="D265" s="16" t="s">
        <v>401</v>
      </c>
      <c r="E265" s="16">
        <v>10</v>
      </c>
      <c r="F265" s="15">
        <v>39.700000000000003</v>
      </c>
      <c r="G265" s="15">
        <v>34.36</v>
      </c>
      <c r="H265" s="15">
        <v>29.03</v>
      </c>
      <c r="I265" s="14"/>
      <c r="J265" s="15">
        <v>40.58</v>
      </c>
      <c r="K265" s="15">
        <v>51.24</v>
      </c>
      <c r="L265" s="15">
        <v>68.489999999999995</v>
      </c>
      <c r="M265" s="15"/>
      <c r="N265" s="15">
        <v>67.137136104999996</v>
      </c>
      <c r="O265" s="15">
        <v>6.3364435645000006</v>
      </c>
      <c r="P265" s="16" t="s">
        <v>17</v>
      </c>
      <c r="Q265" s="39" t="s">
        <v>798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799</v>
      </c>
      <c r="D266" s="17" t="s">
        <v>800</v>
      </c>
      <c r="E266" s="17">
        <v>2</v>
      </c>
      <c r="F266" s="14">
        <v>55.54</v>
      </c>
      <c r="G266" s="14">
        <v>50.06</v>
      </c>
      <c r="H266" s="14">
        <v>44.59</v>
      </c>
      <c r="I266" s="14"/>
      <c r="J266" s="14">
        <v>57.34</v>
      </c>
      <c r="K266" s="14">
        <v>68.28</v>
      </c>
      <c r="L266" s="14">
        <v>85.99</v>
      </c>
      <c r="M266" s="14"/>
      <c r="N266" s="14">
        <v>44.171905013999996</v>
      </c>
      <c r="O266" s="33">
        <v>1.8899543754999999</v>
      </c>
      <c r="P266" s="17" t="s">
        <v>14</v>
      </c>
      <c r="Q266" s="40" t="s">
        <v>801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367</v>
      </c>
      <c r="D267" s="16" t="s">
        <v>368</v>
      </c>
      <c r="E267" s="16">
        <v>9</v>
      </c>
      <c r="F267" s="15">
        <v>143.13999999999999</v>
      </c>
      <c r="G267" s="15">
        <v>137.37</v>
      </c>
      <c r="H267" s="15">
        <v>131.6</v>
      </c>
      <c r="I267" s="14"/>
      <c r="J267" s="15">
        <v>145.72</v>
      </c>
      <c r="K267" s="15">
        <v>157.25</v>
      </c>
      <c r="L267" s="15">
        <v>175.91</v>
      </c>
      <c r="M267" s="15"/>
      <c r="N267" s="15">
        <v>63.181901613999997</v>
      </c>
      <c r="O267" s="15">
        <v>5.1978142665</v>
      </c>
      <c r="P267" s="16" t="s">
        <v>17</v>
      </c>
      <c r="Q267" s="39" t="s">
        <v>802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484</v>
      </c>
      <c r="D268" s="17" t="s">
        <v>485</v>
      </c>
      <c r="E268" s="17">
        <v>5</v>
      </c>
      <c r="F268" s="14">
        <v>120.68</v>
      </c>
      <c r="G268" s="14">
        <v>112.5</v>
      </c>
      <c r="H268" s="14">
        <v>104.32</v>
      </c>
      <c r="I268" s="14"/>
      <c r="J268" s="14">
        <v>143.85</v>
      </c>
      <c r="K268" s="14">
        <v>160.19999999999999</v>
      </c>
      <c r="L268" s="14">
        <v>186.66</v>
      </c>
      <c r="M268" s="14"/>
      <c r="N268" s="14">
        <v>50.244066959000001</v>
      </c>
      <c r="O268" s="33">
        <v>1.9643233549999999</v>
      </c>
      <c r="P268" s="17" t="s">
        <v>17</v>
      </c>
      <c r="Q268" s="40" t="s">
        <v>803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454</v>
      </c>
      <c r="D269" s="16" t="s">
        <v>455</v>
      </c>
      <c r="E269" s="16">
        <v>3</v>
      </c>
      <c r="F269" s="15">
        <v>62.94</v>
      </c>
      <c r="G269" s="15">
        <v>56.84</v>
      </c>
      <c r="H269" s="15">
        <v>50.74</v>
      </c>
      <c r="I269" s="14"/>
      <c r="J269" s="15">
        <v>64.22</v>
      </c>
      <c r="K269" s="15">
        <v>76.41</v>
      </c>
      <c r="L269" s="15">
        <v>96.14</v>
      </c>
      <c r="M269" s="15"/>
      <c r="N269" s="15">
        <v>44.230086346999997</v>
      </c>
      <c r="O269" s="15">
        <v>2.7536258855</v>
      </c>
      <c r="P269" s="16" t="s">
        <v>14</v>
      </c>
      <c r="Q269" s="39" t="s">
        <v>804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425</v>
      </c>
      <c r="D270" s="17" t="s">
        <v>369</v>
      </c>
      <c r="E270" s="17">
        <v>3</v>
      </c>
      <c r="F270" s="14">
        <v>167.27</v>
      </c>
      <c r="G270" s="14">
        <v>157.77000000000001</v>
      </c>
      <c r="H270" s="14">
        <v>148.28</v>
      </c>
      <c r="I270" s="14"/>
      <c r="J270" s="14">
        <v>171.2</v>
      </c>
      <c r="K270" s="14">
        <v>190.18</v>
      </c>
      <c r="L270" s="14">
        <v>220.9</v>
      </c>
      <c r="M270" s="14"/>
      <c r="N270" s="14">
        <v>39.702216301999997</v>
      </c>
      <c r="O270" s="33">
        <v>524.38874169000007</v>
      </c>
      <c r="P270" s="17" t="s">
        <v>14</v>
      </c>
      <c r="Q270" s="40" t="s">
        <v>805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528</v>
      </c>
      <c r="D271" s="16" t="s">
        <v>529</v>
      </c>
      <c r="E271" s="16">
        <v>0</v>
      </c>
      <c r="F271" s="15">
        <v>124.83</v>
      </c>
      <c r="G271" s="15">
        <v>117.24</v>
      </c>
      <c r="H271" s="15">
        <v>109.65</v>
      </c>
      <c r="I271" s="14"/>
      <c r="J271" s="15">
        <v>127.44</v>
      </c>
      <c r="K271" s="15">
        <v>142.61000000000001</v>
      </c>
      <c r="L271" s="15">
        <v>167.16</v>
      </c>
      <c r="M271" s="15"/>
      <c r="N271" s="15">
        <v>38.834840202000002</v>
      </c>
      <c r="O271" s="15">
        <v>1.4432506860000001</v>
      </c>
      <c r="P271" s="16" t="s">
        <v>14</v>
      </c>
      <c r="Q271" s="39" t="s">
        <v>806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530</v>
      </c>
      <c r="D272" s="17" t="s">
        <v>531</v>
      </c>
      <c r="E272" s="17">
        <v>9</v>
      </c>
      <c r="F272" s="14">
        <v>130.35</v>
      </c>
      <c r="G272" s="14">
        <v>110.29</v>
      </c>
      <c r="H272" s="14">
        <v>90.24</v>
      </c>
      <c r="I272" s="14"/>
      <c r="J272" s="14">
        <v>139.88999999999999</v>
      </c>
      <c r="K272" s="14">
        <v>179.99</v>
      </c>
      <c r="L272" s="14">
        <v>244.88</v>
      </c>
      <c r="M272" s="14"/>
      <c r="N272" s="14">
        <v>62.761921344000001</v>
      </c>
      <c r="O272" s="33">
        <v>4.9021129444999998</v>
      </c>
      <c r="P272" s="17" t="s">
        <v>17</v>
      </c>
      <c r="Q272" s="40" t="s">
        <v>807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426</v>
      </c>
      <c r="D273" s="16" t="s">
        <v>370</v>
      </c>
      <c r="E273" s="16">
        <v>8</v>
      </c>
      <c r="F273" s="15">
        <v>426.12</v>
      </c>
      <c r="G273" s="15">
        <v>406.97</v>
      </c>
      <c r="H273" s="15">
        <v>387.82</v>
      </c>
      <c r="I273" s="14"/>
      <c r="J273" s="15">
        <v>436.21</v>
      </c>
      <c r="K273" s="15">
        <v>474.5</v>
      </c>
      <c r="L273" s="15">
        <v>536.46</v>
      </c>
      <c r="M273" s="15"/>
      <c r="N273" s="15">
        <v>63.047959263000003</v>
      </c>
      <c r="O273" s="15">
        <v>47.591632388000001</v>
      </c>
      <c r="P273" s="16" t="s">
        <v>17</v>
      </c>
      <c r="Q273" s="39" t="s">
        <v>808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427</v>
      </c>
      <c r="D274" s="17" t="s">
        <v>371</v>
      </c>
      <c r="E274" s="17">
        <v>5</v>
      </c>
      <c r="F274" s="14">
        <v>106.61</v>
      </c>
      <c r="G274" s="14">
        <v>90.86</v>
      </c>
      <c r="H274" s="14">
        <v>75.12</v>
      </c>
      <c r="I274" s="14"/>
      <c r="J274" s="14">
        <v>108.35</v>
      </c>
      <c r="K274" s="14">
        <v>139.83000000000001</v>
      </c>
      <c r="L274" s="14">
        <v>190.77</v>
      </c>
      <c r="M274" s="14"/>
      <c r="N274" s="14">
        <v>44.444855181999998</v>
      </c>
      <c r="O274" s="33">
        <v>6.829745151</v>
      </c>
      <c r="P274" s="17" t="s">
        <v>14</v>
      </c>
      <c r="Q274" s="40" t="s">
        <v>809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428</v>
      </c>
      <c r="D275" s="16" t="s">
        <v>372</v>
      </c>
      <c r="E275" s="16">
        <v>0</v>
      </c>
      <c r="F275" s="15">
        <v>107.76</v>
      </c>
      <c r="G275" s="15">
        <v>100.08</v>
      </c>
      <c r="H275" s="15">
        <v>92.4</v>
      </c>
      <c r="I275" s="14"/>
      <c r="J275" s="15">
        <v>111.95</v>
      </c>
      <c r="K275" s="15">
        <v>127.3</v>
      </c>
      <c r="L275" s="15">
        <v>152.13999999999999</v>
      </c>
      <c r="M275" s="15"/>
      <c r="N275" s="15">
        <v>39.136471102999998</v>
      </c>
      <c r="O275" s="15">
        <v>269.83628451999999</v>
      </c>
      <c r="P275" s="16" t="s">
        <v>14</v>
      </c>
      <c r="Q275" s="39" t="s">
        <v>810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811</v>
      </c>
      <c r="D276" s="17" t="s">
        <v>812</v>
      </c>
      <c r="E276" s="17">
        <v>3</v>
      </c>
      <c r="F276" s="14">
        <v>60.44</v>
      </c>
      <c r="G276" s="14">
        <v>56.95</v>
      </c>
      <c r="H276" s="14">
        <v>53.46</v>
      </c>
      <c r="I276" s="14"/>
      <c r="J276" s="14">
        <v>61.94</v>
      </c>
      <c r="K276" s="14">
        <v>68.91</v>
      </c>
      <c r="L276" s="14">
        <v>80.2</v>
      </c>
      <c r="M276" s="14"/>
      <c r="N276" s="14">
        <v>44.723763405</v>
      </c>
      <c r="O276" s="33">
        <v>1.213883072</v>
      </c>
      <c r="P276" s="17" t="s">
        <v>14</v>
      </c>
      <c r="Q276" s="40"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373</v>
      </c>
      <c r="D277" s="16" t="s">
        <v>374</v>
      </c>
      <c r="E277" s="16">
        <v>3</v>
      </c>
      <c r="F277" s="15">
        <v>175.58</v>
      </c>
      <c r="G277" s="15">
        <v>165.62</v>
      </c>
      <c r="H277" s="15">
        <v>155.66</v>
      </c>
      <c r="I277" s="14"/>
      <c r="J277" s="15">
        <v>179.56</v>
      </c>
      <c r="K277" s="15">
        <v>199.47</v>
      </c>
      <c r="L277" s="15">
        <v>231.69</v>
      </c>
      <c r="M277" s="15"/>
      <c r="N277" s="15">
        <v>39.671346047999997</v>
      </c>
      <c r="O277" s="15">
        <v>77.462920251</v>
      </c>
      <c r="P277" s="16" t="s">
        <v>14</v>
      </c>
      <c r="Q277" s="39" t="s">
        <v>814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375</v>
      </c>
      <c r="D278" s="17" t="s">
        <v>376</v>
      </c>
      <c r="E278" s="17">
        <v>3</v>
      </c>
      <c r="F278" s="14">
        <v>122.41</v>
      </c>
      <c r="G278" s="14">
        <v>115.44</v>
      </c>
      <c r="H278" s="14">
        <v>108.48</v>
      </c>
      <c r="I278" s="14"/>
      <c r="J278" s="14">
        <v>125.39</v>
      </c>
      <c r="K278" s="14">
        <v>139.31</v>
      </c>
      <c r="L278" s="14">
        <v>161.84</v>
      </c>
      <c r="M278" s="14"/>
      <c r="N278" s="14">
        <v>44.919983377999998</v>
      </c>
      <c r="O278" s="33">
        <v>19.66993935</v>
      </c>
      <c r="P278" s="17" t="s">
        <v>14</v>
      </c>
      <c r="Q278" s="40" t="s">
        <v>815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532</v>
      </c>
      <c r="D279" s="16" t="s">
        <v>533</v>
      </c>
      <c r="E279" s="16">
        <v>0</v>
      </c>
      <c r="F279" s="15">
        <v>169.18</v>
      </c>
      <c r="G279" s="15">
        <v>156.47999999999999</v>
      </c>
      <c r="H279" s="15">
        <v>143.79</v>
      </c>
      <c r="I279" s="14"/>
      <c r="J279" s="15">
        <v>175.03</v>
      </c>
      <c r="K279" s="15">
        <v>200.41</v>
      </c>
      <c r="L279" s="15">
        <v>241.48</v>
      </c>
      <c r="M279" s="15"/>
      <c r="N279" s="15">
        <v>44.409841272000001</v>
      </c>
      <c r="O279" s="15">
        <v>4.4412527065000003</v>
      </c>
      <c r="P279" s="16" t="s">
        <v>14</v>
      </c>
      <c r="Q279" s="39" t="s">
        <v>816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377</v>
      </c>
      <c r="D280" s="17" t="s">
        <v>378</v>
      </c>
      <c r="E280" s="17">
        <v>10</v>
      </c>
      <c r="F280" s="14">
        <v>72</v>
      </c>
      <c r="G280" s="14">
        <v>67.790000000000006</v>
      </c>
      <c r="H280" s="14">
        <v>63.59</v>
      </c>
      <c r="I280" s="14"/>
      <c r="J280" s="14">
        <v>73.16</v>
      </c>
      <c r="K280" s="14">
        <v>81.56</v>
      </c>
      <c r="L280" s="14">
        <v>95.16</v>
      </c>
      <c r="M280" s="14"/>
      <c r="N280" s="14">
        <v>63.383196792</v>
      </c>
      <c r="O280" s="33">
        <v>11.623269453000001</v>
      </c>
      <c r="P280" s="17" t="s">
        <v>17</v>
      </c>
      <c r="Q280" s="40"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379</v>
      </c>
      <c r="D281" s="16" t="s">
        <v>380</v>
      </c>
      <c r="E281" s="16">
        <v>9</v>
      </c>
      <c r="F281" s="15">
        <v>51.57</v>
      </c>
      <c r="G281" s="15">
        <v>49.24</v>
      </c>
      <c r="H281" s="15">
        <v>46.91</v>
      </c>
      <c r="I281" s="14"/>
      <c r="J281" s="15">
        <v>52.99</v>
      </c>
      <c r="K281" s="15">
        <v>57.64</v>
      </c>
      <c r="L281" s="15">
        <v>65.180000000000007</v>
      </c>
      <c r="M281" s="15"/>
      <c r="N281" s="15">
        <v>62.019741236000002</v>
      </c>
      <c r="O281" s="15">
        <v>6.5388544480000004</v>
      </c>
      <c r="P281" s="16" t="s">
        <v>17</v>
      </c>
      <c r="Q281" s="39" t="s">
        <v>818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381</v>
      </c>
      <c r="D282" s="17" t="s">
        <v>382</v>
      </c>
      <c r="E282" s="17">
        <v>8</v>
      </c>
      <c r="F282" s="14">
        <v>112.5</v>
      </c>
      <c r="G282" s="14">
        <v>102.43</v>
      </c>
      <c r="H282" s="14">
        <v>92.37</v>
      </c>
      <c r="I282" s="14"/>
      <c r="J282" s="14">
        <v>122.25</v>
      </c>
      <c r="K282" s="14">
        <v>142.37</v>
      </c>
      <c r="L282" s="14">
        <v>174.93</v>
      </c>
      <c r="M282" s="14"/>
      <c r="N282" s="14">
        <v>54.837923115000002</v>
      </c>
      <c r="O282" s="33">
        <v>13.132886436000001</v>
      </c>
      <c r="P282" s="17" t="s">
        <v>17</v>
      </c>
      <c r="Q282" s="40" t="s">
        <v>819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493</v>
      </c>
      <c r="D283" s="16" t="s">
        <v>494</v>
      </c>
      <c r="E283" s="16">
        <v>0</v>
      </c>
      <c r="F283" s="15">
        <v>82.76</v>
      </c>
      <c r="G283" s="15">
        <v>74.25</v>
      </c>
      <c r="H283" s="15">
        <v>65.739999999999995</v>
      </c>
      <c r="I283" s="14"/>
      <c r="J283" s="15">
        <v>86.07</v>
      </c>
      <c r="K283" s="15">
        <v>103.08</v>
      </c>
      <c r="L283" s="15">
        <v>130.61000000000001</v>
      </c>
      <c r="M283" s="15"/>
      <c r="N283" s="15">
        <v>36.943662642</v>
      </c>
      <c r="O283" s="15">
        <v>1.9763742119999999</v>
      </c>
      <c r="P283" s="16" t="s">
        <v>14</v>
      </c>
      <c r="Q283" s="39" t="s">
        <v>820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821</v>
      </c>
      <c r="D284" s="17" t="s">
        <v>822</v>
      </c>
      <c r="E284" s="17">
        <v>7</v>
      </c>
      <c r="F284" s="14">
        <v>135.47999999999999</v>
      </c>
      <c r="G284" s="14">
        <v>128.66999999999999</v>
      </c>
      <c r="H284" s="14">
        <v>121.87</v>
      </c>
      <c r="I284" s="14"/>
      <c r="J284" s="14">
        <v>154.32</v>
      </c>
      <c r="K284" s="14">
        <v>167.92</v>
      </c>
      <c r="L284" s="14">
        <v>189.93</v>
      </c>
      <c r="M284" s="14"/>
      <c r="N284" s="14">
        <v>49.158028383999998</v>
      </c>
      <c r="O284" s="33">
        <v>1.3719460905</v>
      </c>
      <c r="P284" s="17" t="s">
        <v>17</v>
      </c>
      <c r="Q284" s="40"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534</v>
      </c>
      <c r="D285" s="16" t="s">
        <v>535</v>
      </c>
      <c r="E285" s="16">
        <v>3</v>
      </c>
      <c r="F285" s="15">
        <v>140.29</v>
      </c>
      <c r="G285" s="15">
        <v>132.31</v>
      </c>
      <c r="H285" s="15">
        <v>124.33</v>
      </c>
      <c r="I285" s="14"/>
      <c r="J285" s="15">
        <v>143</v>
      </c>
      <c r="K285" s="15">
        <v>158.94999999999999</v>
      </c>
      <c r="L285" s="15">
        <v>184.77</v>
      </c>
      <c r="M285" s="15"/>
      <c r="N285" s="15">
        <v>39.714166620999997</v>
      </c>
      <c r="O285" s="15">
        <v>6.5052415945000002</v>
      </c>
      <c r="P285" s="16" t="s">
        <v>14</v>
      </c>
      <c r="Q285" s="39" t="s">
        <v>824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383</v>
      </c>
      <c r="D286" s="17" t="s">
        <v>384</v>
      </c>
      <c r="E286" s="17">
        <v>3</v>
      </c>
      <c r="F286" s="14">
        <v>20.28</v>
      </c>
      <c r="G286" s="14">
        <v>18.38</v>
      </c>
      <c r="H286" s="14">
        <v>16.489999999999998</v>
      </c>
      <c r="I286" s="14"/>
      <c r="J286" s="14">
        <v>20.63</v>
      </c>
      <c r="K286" s="14">
        <v>24.41</v>
      </c>
      <c r="L286" s="14">
        <v>30.53</v>
      </c>
      <c r="M286" s="14"/>
      <c r="N286" s="14">
        <v>45.411232945999998</v>
      </c>
      <c r="O286" s="33">
        <v>4.7389718954999998</v>
      </c>
      <c r="P286" s="17" t="s">
        <v>14</v>
      </c>
      <c r="Q286" s="40" t="s">
        <v>825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465</v>
      </c>
      <c r="D287" s="16" t="s">
        <v>466</v>
      </c>
      <c r="E287" s="16">
        <v>8</v>
      </c>
      <c r="F287" s="15">
        <v>16.059999999999999</v>
      </c>
      <c r="G287" s="15">
        <v>15.32</v>
      </c>
      <c r="H287" s="15">
        <v>14.58</v>
      </c>
      <c r="I287" s="14"/>
      <c r="J287" s="15">
        <v>16.649999999999999</v>
      </c>
      <c r="K287" s="15">
        <v>18.12</v>
      </c>
      <c r="L287" s="15">
        <v>20.51</v>
      </c>
      <c r="M287" s="15"/>
      <c r="N287" s="15">
        <v>65.909462210000001</v>
      </c>
      <c r="O287" s="15">
        <v>4.9311127809999995</v>
      </c>
      <c r="P287" s="16" t="s">
        <v>17</v>
      </c>
      <c r="Q287" s="39" t="s">
        <v>826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385</v>
      </c>
      <c r="D288" s="17" t="s">
        <v>386</v>
      </c>
      <c r="E288" s="17">
        <v>7</v>
      </c>
      <c r="F288" s="14" t="s">
        <v>32</v>
      </c>
      <c r="G288" s="14" t="s">
        <v>32</v>
      </c>
      <c r="H288" s="14" t="s">
        <v>32</v>
      </c>
      <c r="I288" s="14"/>
      <c r="J288" s="14" t="s">
        <v>32</v>
      </c>
      <c r="K288" s="14" t="s">
        <v>32</v>
      </c>
      <c r="L288" s="14" t="s">
        <v>32</v>
      </c>
      <c r="M288" s="14"/>
      <c r="N288" s="14" t="s">
        <v>32</v>
      </c>
      <c r="O288" s="33" t="s">
        <v>32</v>
      </c>
      <c r="P288" s="17" t="s">
        <v>32</v>
      </c>
      <c r="Q288" s="40" t="s">
        <v>33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387</v>
      </c>
      <c r="D289" s="16" t="s">
        <v>388</v>
      </c>
      <c r="E289" s="16">
        <v>3</v>
      </c>
      <c r="F289" s="15">
        <v>17.46</v>
      </c>
      <c r="G289" s="15">
        <v>16.45</v>
      </c>
      <c r="H289" s="15">
        <v>15.44</v>
      </c>
      <c r="I289" s="14"/>
      <c r="J289" s="15">
        <v>17.86</v>
      </c>
      <c r="K289" s="15">
        <v>19.87</v>
      </c>
      <c r="L289" s="15">
        <v>23.13</v>
      </c>
      <c r="M289" s="15"/>
      <c r="N289" s="15">
        <v>39.384929192000001</v>
      </c>
      <c r="O289" s="15">
        <v>13.183310541000001</v>
      </c>
      <c r="P289" s="16" t="s">
        <v>14</v>
      </c>
      <c r="Q289" s="39" t="s">
        <v>827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389</v>
      </c>
      <c r="D290" s="17" t="s">
        <v>390</v>
      </c>
      <c r="E290" s="17">
        <v>10</v>
      </c>
      <c r="F290" s="14">
        <v>21.16</v>
      </c>
      <c r="G290" s="14">
        <v>19.59</v>
      </c>
      <c r="H290" s="14">
        <v>18.03</v>
      </c>
      <c r="I290" s="14"/>
      <c r="J290" s="14">
        <v>21.8</v>
      </c>
      <c r="K290" s="14">
        <v>24.92</v>
      </c>
      <c r="L290" s="14">
        <v>29.98</v>
      </c>
      <c r="M290" s="14"/>
      <c r="N290" s="14">
        <v>64.055369964999997</v>
      </c>
      <c r="O290" s="33">
        <v>23.006731378000001</v>
      </c>
      <c r="P290" s="17" t="s">
        <v>17</v>
      </c>
      <c r="Q290" s="40" t="s">
        <v>828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391</v>
      </c>
      <c r="D291" s="16" t="s">
        <v>392</v>
      </c>
      <c r="E291" s="16">
        <v>3</v>
      </c>
      <c r="F291" s="15">
        <v>22.56</v>
      </c>
      <c r="G291" s="15">
        <v>20.170000000000002</v>
      </c>
      <c r="H291" s="15">
        <v>17.78</v>
      </c>
      <c r="I291" s="14"/>
      <c r="J291" s="15">
        <v>22.89</v>
      </c>
      <c r="K291" s="15">
        <v>27.66</v>
      </c>
      <c r="L291" s="15">
        <v>35.380000000000003</v>
      </c>
      <c r="M291" s="15"/>
      <c r="N291" s="15">
        <v>43.352211248000003</v>
      </c>
      <c r="O291" s="15">
        <v>54.871261124999997</v>
      </c>
      <c r="P291" s="16" t="s">
        <v>14</v>
      </c>
      <c r="Q291" s="39" t="s">
        <v>829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456</v>
      </c>
      <c r="D292" s="17" t="s">
        <v>457</v>
      </c>
      <c r="E292" s="17">
        <v>3</v>
      </c>
      <c r="F292" s="14">
        <v>50</v>
      </c>
      <c r="G292" s="14">
        <v>45.04</v>
      </c>
      <c r="H292" s="14">
        <v>40.08</v>
      </c>
      <c r="I292" s="14"/>
      <c r="J292" s="14">
        <v>51.21</v>
      </c>
      <c r="K292" s="14">
        <v>61.12</v>
      </c>
      <c r="L292" s="14">
        <v>77.16</v>
      </c>
      <c r="M292" s="14"/>
      <c r="N292" s="14">
        <v>46.963596582999998</v>
      </c>
      <c r="O292" s="33">
        <v>17.968814242000001</v>
      </c>
      <c r="P292" s="17" t="s">
        <v>14</v>
      </c>
      <c r="Q292" s="40" t="s">
        <v>830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486</v>
      </c>
      <c r="D293" s="16" t="s">
        <v>487</v>
      </c>
      <c r="E293" s="16">
        <v>9</v>
      </c>
      <c r="F293" s="15">
        <v>28.24</v>
      </c>
      <c r="G293" s="15">
        <v>25.27</v>
      </c>
      <c r="H293" s="15">
        <v>22.31</v>
      </c>
      <c r="I293" s="14"/>
      <c r="J293" s="15">
        <v>30.35</v>
      </c>
      <c r="K293" s="15">
        <v>36.270000000000003</v>
      </c>
      <c r="L293" s="15">
        <v>45.85</v>
      </c>
      <c r="M293" s="15"/>
      <c r="N293" s="15">
        <v>60.678665463999998</v>
      </c>
      <c r="O293" s="15">
        <v>2.3178186360000002</v>
      </c>
      <c r="P293" s="16" t="s">
        <v>17</v>
      </c>
      <c r="Q293" s="39" t="s">
        <v>831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495</v>
      </c>
      <c r="D294" s="17" t="s">
        <v>496</v>
      </c>
      <c r="E294" s="17">
        <v>5</v>
      </c>
      <c r="F294" s="14">
        <v>139.05000000000001</v>
      </c>
      <c r="G294" s="14">
        <v>114.45</v>
      </c>
      <c r="H294" s="14">
        <v>89.85</v>
      </c>
      <c r="I294" s="14"/>
      <c r="J294" s="14">
        <v>206.39</v>
      </c>
      <c r="K294" s="14">
        <v>255.58</v>
      </c>
      <c r="L294" s="14">
        <v>335.18</v>
      </c>
      <c r="M294" s="14"/>
      <c r="N294" s="14">
        <v>52.628988042000003</v>
      </c>
      <c r="O294" s="33">
        <v>1.4507039205000001</v>
      </c>
      <c r="P294" s="17" t="s">
        <v>17</v>
      </c>
      <c r="Q294" s="40" t="s">
        <v>832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2026-06-15T22:26:13Z</cp:lastPrinted>
  <dcterms:created xsi:type="dcterms:W3CDTF">2020-05-21T15:06:06Z</dcterms:created>
  <dcterms:modified xsi:type="dcterms:W3CDTF">2026-06-15T22:26:35Z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