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2B227C5B-28A1-43B0-88E9-506FE06AA245}" xr6:coauthVersionLast="47" xr6:coauthVersionMax="47" xr10:uidLastSave="{F17C4CDB-860C-47DE-8DAB-D0056D2A3C16}"/>
  <bookViews>
    <workbookView xWindow="732" yWindow="732" windowWidth="27432" windowHeight="1410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1" l="1"/>
  <c r="V18" i="1" s="1"/>
  <c r="V10" i="1"/>
  <c r="T9" i="1"/>
  <c r="W7" i="1"/>
  <c r="V7" i="1"/>
  <c r="T10" i="1" l="1"/>
  <c r="W10" i="1"/>
  <c r="V9" i="1"/>
  <c r="Y7" i="1"/>
  <c r="V8" i="1" s="1"/>
  <c r="W8" i="1" l="1"/>
</calcChain>
</file>

<file path=xl/sharedStrings.xml><?xml version="1.0" encoding="utf-8"?>
<sst xmlns="http://schemas.openxmlformats.org/spreadsheetml/2006/main" count="1192" uniqueCount="853">
  <si>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</si>
  <si>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</si>
  <si>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</si>
  <si>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</si>
  <si>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</si>
  <si>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</si>
  <si>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</si>
  <si>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</si>
  <si>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</si>
  <si>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</si>
  <si>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</si>
  <si>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</si>
  <si>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</si>
  <si>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</si>
  <si>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</si>
  <si>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</si>
  <si>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</si>
  <si>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</si>
  <si>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</si>
  <si>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</si>
  <si>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</si>
  <si>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</si>
  <si>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</si>
  <si>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</si>
  <si>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</si>
  <si>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</si>
  <si>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</si>
  <si>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</si>
  <si>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</si>
  <si>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</si>
  <si>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</si>
  <si>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</si>
  <si>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</si>
  <si>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</si>
  <si>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</si>
  <si>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</si>
  <si>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</si>
  <si>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</si>
  <si>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</si>
  <si>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</si>
  <si>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</si>
  <si>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</si>
  <si>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</si>
  <si>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</si>
  <si>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</si>
  <si>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</si>
  <si>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</si>
  <si>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</si>
  <si>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</si>
  <si>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</si>
  <si>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</si>
  <si>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</si>
  <si>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</si>
  <si>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</si>
  <si>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</si>
  <si>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</si>
  <si>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</si>
  <si>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</si>
  <si>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</si>
  <si>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</si>
  <si>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</si>
  <si>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</si>
  <si>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</si>
  <si>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</si>
  <si>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</si>
  <si>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</si>
  <si>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</si>
  <si>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</si>
  <si>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</si>
  <si>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</si>
  <si>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</si>
  <si>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</si>
  <si>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</si>
  <si>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</si>
  <si>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</si>
  <si>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</si>
  <si>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</si>
  <si>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</si>
  <si>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</si>
  <si>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</si>
  <si>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</si>
  <si>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</si>
  <si>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</si>
  <si>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</si>
  <si>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</si>
  <si>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</si>
  <si>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</si>
  <si>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</si>
  <si>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</si>
  <si>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</si>
  <si>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</si>
  <si>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</si>
  <si>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</si>
  <si>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</si>
  <si>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</si>
  <si>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</si>
  <si>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</si>
  <si>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</si>
  <si>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</si>
  <si>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</si>
  <si>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</si>
  <si>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</si>
  <si>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</si>
  <si>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</si>
  <si>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</si>
  <si>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</si>
  <si>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</si>
  <si>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</si>
  <si>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</si>
  <si>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</si>
  <si>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</si>
  <si>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</si>
  <si>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</si>
  <si>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</si>
  <si>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</si>
  <si>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</si>
  <si>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</si>
  <si>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</si>
  <si>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</si>
  <si>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</si>
  <si>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</si>
  <si>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</si>
  <si>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</si>
  <si>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</si>
  <si>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</si>
  <si>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</si>
  <si>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</si>
  <si>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</si>
  <si>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</si>
  <si>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</si>
  <si>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</si>
  <si>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</si>
  <si>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</si>
  <si>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</si>
  <si>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</si>
  <si>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</si>
  <si>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</si>
  <si>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</si>
  <si>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</si>
  <si>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</si>
  <si>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</si>
  <si>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</si>
  <si>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</si>
  <si>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</si>
  <si>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</si>
  <si>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</si>
  <si>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</si>
  <si>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</si>
  <si>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</si>
  <si>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</si>
  <si>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</si>
  <si>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</si>
  <si>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</si>
  <si>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</si>
  <si>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</si>
  <si>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</si>
  <si>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</si>
  <si>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</si>
  <si>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</si>
  <si>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</si>
  <si>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</si>
  <si>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</si>
  <si>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</si>
  <si>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</si>
  <si>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</si>
  <si>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</si>
  <si>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</si>
  <si>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</si>
  <si>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</si>
  <si>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</si>
  <si>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</si>
  <si>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</si>
  <si>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</si>
  <si>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</si>
  <si>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</si>
  <si>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</si>
  <si>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</si>
  <si>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</si>
  <si>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</si>
  <si>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</si>
  <si>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</si>
  <si>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</si>
  <si>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</si>
  <si>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</si>
  <si>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</si>
  <si>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</si>
  <si>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</si>
  <si>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</si>
  <si>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</si>
  <si>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</si>
  <si>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</si>
  <si>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</si>
  <si>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</si>
  <si>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</si>
  <si>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</si>
  <si>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</si>
  <si>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</si>
  <si>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</si>
  <si>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</si>
  <si>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</si>
  <si>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</si>
  <si>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</si>
  <si>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</si>
  <si>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</si>
  <si>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</si>
  <si>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</si>
  <si>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</si>
  <si>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</si>
  <si>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</si>
  <si>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</si>
  <si>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</si>
  <si>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</si>
  <si>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</si>
  <si>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</si>
  <si>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</si>
  <si>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</si>
  <si>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</si>
  <si>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</si>
  <si>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</si>
  <si>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</si>
  <si>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</si>
  <si>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</si>
  <si>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</si>
  <si>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</si>
  <si>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</si>
  <si>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</si>
  <si>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</si>
  <si>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</si>
  <si>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</si>
  <si>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</si>
  <si>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</si>
  <si>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</si>
  <si>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</si>
  <si>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</si>
  <si>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</si>
  <si>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</si>
  <si>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</si>
  <si>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</si>
  <si>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</si>
  <si>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</si>
  <si>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</si>
  <si>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</si>
  <si>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</si>
  <si>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</si>
  <si>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</si>
  <si>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</si>
  <si>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</si>
  <si>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</si>
  <si>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</si>
  <si>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</si>
  <si>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</si>
  <si>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</si>
  <si>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</si>
  <si>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</si>
  <si>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</si>
  <si>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</si>
  <si>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</si>
  <si>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</si>
  <si>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</si>
  <si>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</si>
  <si>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</si>
  <si>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</si>
  <si>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</si>
  <si>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</si>
  <si>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</si>
  <si>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</si>
  <si>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</si>
  <si>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</si>
  <si>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</si>
  <si>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</si>
  <si>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</si>
  <si>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</si>
  <si>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</si>
  <si>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</si>
  <si>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</si>
  <si>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</si>
  <si>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</si>
  <si>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</si>
  <si>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</si>
  <si>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</si>
  <si>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</si>
  <si>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</si>
  <si>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</si>
  <si>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</si>
  <si>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</si>
  <si>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</si>
  <si>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</si>
  <si>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</si>
  <si>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</si>
  <si>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</si>
  <si>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</si>
  <si>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</si>
  <si>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</si>
  <si>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</si>
  <si>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</si>
  <si>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</si>
  <si>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</si>
  <si>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</si>
  <si>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</si>
  <si>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</si>
  <si>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</si>
  <si>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</si>
  <si>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</si>
  <si>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</si>
  <si>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</si>
  <si>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</si>
  <si>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</si>
  <si>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</si>
  <si>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</si>
  <si>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</si>
  <si>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</si>
  <si>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</si>
  <si>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</si>
  <si>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</si>
  <si>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</si>
  <si>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</si>
  <si>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</si>
  <si>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</si>
  <si>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</si>
  <si>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</si>
  <si>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</si>
  <si>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</si>
  <si>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</si>
  <si>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</si>
  <si>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</si>
  <si>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</si>
  <si>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</si>
  <si>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</si>
  <si>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</si>
  <si>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</si>
  <si>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</si>
  <si>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</si>
  <si>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</si>
  <si>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</si>
  <si>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</si>
  <si>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</si>
  <si>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</si>
  <si>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</si>
  <si>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</si>
  <si>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</si>
  <si>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</si>
  <si>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</si>
  <si>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</si>
  <si>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</si>
  <si>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</si>
  <si>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</si>
  <si>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</si>
  <si>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</si>
  <si>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</si>
  <si>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</si>
  <si>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</si>
  <si>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</si>
  <si>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</si>
  <si>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</si>
  <si>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</si>
  <si>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</si>
  <si>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</si>
  <si>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</si>
  <si>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</si>
  <si>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</si>
  <si>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</si>
  <si>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</si>
  <si>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</si>
  <si>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</si>
  <si>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</si>
  <si>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</si>
  <si>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</si>
  <si>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</si>
  <si>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</si>
  <si>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</si>
  <si>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</si>
  <si>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</si>
  <si>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</si>
  <si>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</si>
  <si>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</si>
  <si>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</si>
  <si>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</si>
  <si>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</si>
  <si>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</si>
  <si>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</si>
  <si>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</si>
  <si>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</si>
  <si>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</si>
  <si>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</si>
  <si>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</si>
  <si>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</si>
  <si>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</si>
  <si>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</si>
  <si>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</si>
  <si>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</si>
  <si>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</si>
  <si>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</si>
  <si>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</si>
  <si>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</si>
  <si>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Nota Téc.</t>
  </si>
  <si>
    <t>USIM3</t>
  </si>
  <si>
    <t>Riachuelo</t>
  </si>
  <si>
    <t>Positivo Tec</t>
  </si>
  <si>
    <t>Nota media</t>
  </si>
  <si>
    <t>Rumo S.A.</t>
  </si>
  <si>
    <t>Investo Chip</t>
  </si>
  <si>
    <t>CHIP11</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</si>
  <si>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</si>
  <si>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</si>
  <si>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</si>
  <si>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</si>
  <si>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</si>
  <si>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</si>
  <si>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Etf Brad Bov</t>
  </si>
  <si>
    <t>BOVB11</t>
  </si>
  <si>
    <t>Advanced Micro Devices Inc</t>
  </si>
  <si>
    <t>Eucatex</t>
  </si>
  <si>
    <t>EUCA4</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</si>
  <si>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</si>
  <si>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</si>
  <si>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</si>
  <si>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</si>
  <si>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</si>
  <si>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</si>
  <si>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</si>
  <si>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</si>
  <si>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</si>
  <si>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</si>
  <si>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</si>
  <si>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</si>
  <si>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</si>
  <si>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</si>
  <si>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</si>
  <si>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</si>
  <si>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</si>
  <si>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NotaBDR</t>
  </si>
  <si>
    <t>Priner</t>
  </si>
  <si>
    <t>Neogrid</t>
  </si>
  <si>
    <t>NGRD3</t>
  </si>
  <si>
    <t>Recrusul</t>
  </si>
  <si>
    <t>RCSL4</t>
  </si>
  <si>
    <t>Asml Holding Nv</t>
  </si>
  <si>
    <t>ASML34</t>
  </si>
  <si>
    <t>Broadcom Inc</t>
  </si>
  <si>
    <t>AVGO34</t>
  </si>
  <si>
    <t>Dell Inc</t>
  </si>
  <si>
    <t>D1EL34</t>
  </si>
  <si>
    <t>Marvell Technology Group Ltd</t>
  </si>
  <si>
    <t>M2RV34</t>
  </si>
  <si>
    <t>Palantir Technologies Inc</t>
  </si>
  <si>
    <t>P2LT34</t>
  </si>
  <si>
    <t>Qualcomm Inc</t>
  </si>
  <si>
    <t>QCOM34</t>
  </si>
  <si>
    <t>Brasilagro</t>
  </si>
  <si>
    <t>AGRO3</t>
  </si>
  <si>
    <t>Snowflake Inc</t>
  </si>
  <si>
    <t>S2NW34</t>
  </si>
  <si>
    <t>Exxon Mobil Corp</t>
  </si>
  <si>
    <t>EXXO34</t>
  </si>
  <si>
    <t>Taurus Armas</t>
  </si>
  <si>
    <t>TASA4</t>
  </si>
  <si>
    <t>iShares Bitcoin Trust</t>
  </si>
  <si>
    <t>IBIT39</t>
  </si>
  <si>
    <t>Trend Ouro H</t>
  </si>
  <si>
    <t>GOLX11</t>
  </si>
  <si>
    <t>Porto Seguro</t>
  </si>
  <si>
    <t>Applied Materials Inc</t>
  </si>
  <si>
    <t>A1MT34</t>
  </si>
  <si>
    <t>Coca Cola Co</t>
  </si>
  <si>
    <t>COCA34</t>
  </si>
  <si>
    <t>Qualicorp</t>
  </si>
  <si>
    <t>Etf BV Spyi</t>
  </si>
  <si>
    <t>SPYI11</t>
  </si>
  <si>
    <t>Planoeplano</t>
  </si>
  <si>
    <t>Btc iShares Core MSCI Europe ETF</t>
  </si>
  <si>
    <t>BIEU39</t>
  </si>
  <si>
    <t>Trd Spx Usd Ci</t>
  </si>
  <si>
    <t>SPXU11</t>
  </si>
  <si>
    <t>Compass Gas</t>
  </si>
  <si>
    <t>PASS3</t>
  </si>
  <si>
    <t>Mercantil</t>
  </si>
  <si>
    <t>BMEB4</t>
  </si>
  <si>
    <t>Cruzeiro Edu</t>
  </si>
  <si>
    <t>CSED3</t>
  </si>
  <si>
    <t>Helbor</t>
  </si>
  <si>
    <t>HBOR3</t>
  </si>
  <si>
    <t>RaiaDrogasil</t>
  </si>
  <si>
    <t>Romi</t>
  </si>
  <si>
    <t>ROMI3</t>
  </si>
  <si>
    <t>Sigma Lithium Corp</t>
  </si>
  <si>
    <t>S2GM34</t>
  </si>
  <si>
    <t>The Goldman Sachs Group, Inc</t>
  </si>
  <si>
    <t>GSGI34</t>
  </si>
  <si>
    <t>Fundo Buena Vista II Fundo de Índice</t>
  </si>
  <si>
    <t>QQQI11</t>
  </si>
  <si>
    <t>Global X Uranium</t>
  </si>
  <si>
    <t>BURA39</t>
  </si>
  <si>
    <t>Investoutil</t>
  </si>
  <si>
    <t>UTLL11</t>
  </si>
  <si>
    <t>Trend Us Tec</t>
  </si>
  <si>
    <t>UTEC11</t>
  </si>
  <si>
    <t>Datadog, Inc</t>
  </si>
  <si>
    <t>D1DG34</t>
  </si>
  <si>
    <t>Freeport-Mcmoran Inc</t>
  </si>
  <si>
    <t>FCXO34</t>
  </si>
  <si>
    <t>Mitre Realty</t>
  </si>
  <si>
    <t>MTRE3</t>
  </si>
  <si>
    <t>Rede D Or</t>
  </si>
  <si>
    <t>Investogps&amp;P</t>
  </si>
  <si>
    <t>GPUS11</t>
  </si>
  <si>
    <t>Nuibovhighbt</t>
  </si>
  <si>
    <t>HIGH11</t>
  </si>
  <si>
    <t>Vaneck Gold Miners ETF</t>
  </si>
  <si>
    <t>GDXB39</t>
  </si>
  <si>
    <t>Azul</t>
  </si>
  <si>
    <t>AZUL3</t>
  </si>
  <si>
    <t>Bank Of America Corp</t>
  </si>
  <si>
    <t>BOAC34</t>
  </si>
  <si>
    <t>Chevron Corp</t>
  </si>
  <si>
    <t>CHVX34</t>
  </si>
  <si>
    <t>Coinbase Global, Inc</t>
  </si>
  <si>
    <t>C2OI34</t>
  </si>
  <si>
    <t>Melnick</t>
  </si>
  <si>
    <t>MELK3</t>
  </si>
  <si>
    <t>Raizen</t>
  </si>
  <si>
    <t>SAPR3</t>
  </si>
  <si>
    <t>Syn Prop Tec</t>
  </si>
  <si>
    <t>SYNE3</t>
  </si>
  <si>
    <t>TAEE3</t>
  </si>
  <si>
    <t>Western Digital Corp</t>
  </si>
  <si>
    <t>W1DC34</t>
  </si>
  <si>
    <t>Global X Copper Miners</t>
  </si>
  <si>
    <t>BCPX39</t>
  </si>
  <si>
    <t>iShares Core S&amp;P 500 Index</t>
  </si>
  <si>
    <t>BIVB39</t>
  </si>
  <si>
    <t>iShares Gold Trust</t>
  </si>
  <si>
    <t>BIAU39</t>
  </si>
  <si>
    <t>iShares MSCI Acwi (All Country World Index)</t>
  </si>
  <si>
    <t>BACW39</t>
  </si>
  <si>
    <t>Trend Acwi</t>
  </si>
  <si>
    <t>ACWI11</t>
  </si>
  <si>
    <t>TTEN3 está em clara tendência de baixa pelas médias de 21 e 200 dias e segue em movimento de baixa. Abaixo dos 14,47 pode buscar suportes 13,9 ou 12,8. Teria sinal de repique altista fechando acima dos 14,85 mirando resistências em 17,45 ou 19,64.</t>
  </si>
  <si>
    <t>ABCB4 está em tendência de alta pelas médias de 21 e 200 dias e vai mantendo sinal de força altista. Acima dos 25,17 pode buscar projeções nos 26,31 ou 28,16. Teria sinal de realização na perda dos 24,37 mirando os 23,32 ou 22,74.</t>
  </si>
  <si>
    <t>A1MD34 está em tendência de alta pelas médias de 21 e 200 dias e vai mantendo sinal de força altista. Acima dos 346,64 pode buscar projeções nos 407,75 ou 506,64. Teria sinal de realização na perda dos 313,39 mirando os 247,75 ou 217,19. O padrão de volume favorece a alta.</t>
  </si>
  <si>
    <t>BABA34 está em clara tendência de baixa pelas médias de 21 e 200 dias e segue em movimento de baixa. Abaixo dos 20,16 pode buscar suportes 18,84 ou 17,53. Teria sinal de repique altista fechando acima dos 20,52 mirando resistências em 24,41 ou 27,03. O IFR sobrevendido alerta para recuperações se superar 20,52</t>
  </si>
  <si>
    <t>Allied</t>
  </si>
  <si>
    <t>ALLD3</t>
  </si>
  <si>
    <t>ALLD3 está em clara tendência de baixa pelas médias de 21 e 200 dias e segue em movimento de baixa. Abaixo dos 5,26 pode buscar suportes 5,01 ou 4,77. Teria sinal de repique altista fechando acima dos 5,48 mirando resistências em 6,05 ou 6,53.</t>
  </si>
  <si>
    <t>ALOS3 apesar de estar em tendência de alta no longo prazo pela média de 200 dias, no curto prazo está em realização. Abaixo dos 26,38 pode seguir em baixa no curto prazo mirando suportes em 25,53 ou 24,69. Teria sinal de retomada altista fechando acima dos 27,37 mirando resistências em 29,11 ou 30,79.</t>
  </si>
  <si>
    <t>ALPA4 está em tendência de alta pelas médias de 21 e 200 dias, mas começa a dar sinal de possível realização. Abaixo dos 13,05 poderia realizar na direção dos suportes 11,1 ou 10,37. Caso supere os 13,45 retomaria sinal de alta com projeções nos 14,9 ou 17,25. O IFR sobrecomprado alerta realizações se perder 13,05.</t>
  </si>
  <si>
    <t>GOGL34 está em tendência de alta no longo prazo, teve uma correção no curto prazo, mas pode estar retomando sinal de altas. Acima dos 154,61 pode buscar 170,57 ou 184,25. Abaixo dos 148,42 retomaria sinal de realização mirando suportes em 141,57 ou 134,73.</t>
  </si>
  <si>
    <t>ALUP11 está em clara tendência de baixa pelas médias de 21 e 200 dias e segue em movimento de baixa. Abaixo dos 32,12 pode buscar suportes 31,26 ou 30,49. Teria sinal de repique altista fechando acima dos 32,64 mirando resistências em 33,72 ou 35,24.</t>
  </si>
  <si>
    <t>AMZO34 está em clara tendência de baixa pelas médias de 21 e 200 dias e segue em movimento de baixa. Abaixo dos 59,43 pode buscar suportes 56,35 ou 53,28. Teria sinal de repique altista fechando acima dos 62,07 mirando resistências em 69,37 ou 75,51. O IFR sobrevendido alerta para recuperações se superar 62,07</t>
  </si>
  <si>
    <t>ABEV3 está em tendência de alta pelas médias de 21 e 200 dias, mas começa a dar sinal de possível realização. Abaixo dos 16,44 poderia realizar na direção dos suportes 15,5 ou 15,06. Caso supere os 16,92 retomaria sinal de alta com projeções nos 17,79 ou 19,21.</t>
  </si>
  <si>
    <t>AMER3 está em clara tendência de baixa pelas médias de 21 e 200 dias e segue em movimento de baixa. Abaixo dos 4,53 pode buscar suportes 4,2 ou 3,88. Teria sinal de repique altista fechando acima dos 4,72 mirando resistências em 5,58 ou 6,22.</t>
  </si>
  <si>
    <t>ANIM3 está em clara tendência de baixa pelas médias de 21 e 200 dias e segue em movimento de baixa. Abaixo dos 2,95 pode buscar suportes 2,79 ou 2,63. Teria sinal de repique altista fechando acima dos 3,19 mirando resistências em 3,46 ou 3,77.</t>
  </si>
  <si>
    <t>AAPL34 apesar de estar em tendência de alta no longo prazo pela média de 200 dias, no curto prazo está em realização. Abaixo dos 73,29 pode seguir em baixa no curto prazo mirando suportes em 70,52 ou 67,75. Teria sinal de retomada altista fechando acima dos 75,61 mirando resistências em 82,25 ou 87,78.</t>
  </si>
  <si>
    <t>Applied Digital Corp</t>
  </si>
  <si>
    <t>A1PL34</t>
  </si>
  <si>
    <t>A1PL34 está em tendência de baixa pelas médias de 21 e 200 dias, mas começa a dar sinais de repiques de alta. Acima dos 226,7 teria sinal de repique altista mirando resistências nos 251,81 ou 295,07. Já uma perda dos 216,33 traria de volta o sinal de baixa projetando de 181,81 a 160,18.</t>
  </si>
  <si>
    <t>A1MT34 está em tendência de alta pelas médias de 21 e 200 dias e vai mantendo sinal de força altista. Acima dos 288,19 pode buscar projeções nos 342,12 ou 429,4. Teria sinal de realização na perda dos 276,87 mirando os 200,91 ou 173,94. O IFR sobrecomprado alerta realizações se perder 276,87.</t>
  </si>
  <si>
    <t>ARML3 está em tendência de baixa pelas médias de 21 e 200 dias, mas começa a dar sinais de repiques de alta. Acima dos 3,35 teria sinal de repique altista mirando resistências nos 3,84 ou 4,29. Já uma perda dos 3,1 traria de volta o sinal de baixa projetando de 2,87 a 2,64.</t>
  </si>
  <si>
    <t>ASML34 está em tendência de alta pelas médias de 21 e 200 dias, mas começa a dar sinal de possível realização. Abaixo dos 169,3 poderia realizar na direção dos suportes 132,31 ou 118,88. Caso supere os 175,77 retomaria sinal de alta com projeções nos 202,62 ou 246,08.</t>
  </si>
  <si>
    <t>ASAI3 está em clara tendência de baixa pelas médias de 21 e 200 dias e segue em movimento de baixa. Abaixo dos 7,92 pode buscar suportes 7,46 ou 7,01. Teria sinal de repique altista fechando acima dos 8,42 mirando resistências em 9,39 ou 10,29.</t>
  </si>
  <si>
    <t>AURA33 está em tendência de alta no longo prazo, teve uma correção no curto prazo, mas pode estar retomando sinal de altas. Acima dos 103,31 pode buscar 134 ou 160,69. Abaixo dos 90,8 retomaria sinal de realização mirando suportes em 77,45 ou 64,1.</t>
  </si>
  <si>
    <t>AURE3 está em tendência de baixa pelas médias de 21 e 200 dias, mas começa a dar sinais de repiques de alta. Acima dos 11,92 teria sinal de repique altista mirando resistências nos 12,89 ou 13,84. Já uma perda dos 11,34 traria de volta o sinal de baixa projetando de 10,86 a 10,38.</t>
  </si>
  <si>
    <t>AXIA3 apesar de estar em tendência de alta no longo prazo pela média de 200 dias, no curto prazo está em realização. Abaixo dos 51,74 pode seguir em baixa no curto prazo mirando suportes em 49,76 ou 47,97. Teria sinal de retomada altista fechando acima dos 52,84 mirando resistências em 55,53 ou 59,09.</t>
  </si>
  <si>
    <t>AXIA7 está em clara tendência de baixa pelas médias de 21 e 200 dias e segue em movimento de baixa. Abaixo dos 49,9 pode buscar suportes 48,01 ou 46,35. Teria sinal de repique altista fechando acima dos 51,02 mirando resistências em 53,37 ou 56,68.</t>
  </si>
  <si>
    <t>AZUL3 está em clara tendência de baixa pelas médias de 21 e 200 dias e segue em movimento de baixa. Abaixo dos 20,6 pode buscar suportes 11,83 ou 3,07. Teria sinal de repique altista fechando acima dos 22,74 mirando resistências em 48,96 ou 66,48.</t>
  </si>
  <si>
    <t>AZZA3 está em clara tendência de baixa pelas médias de 21 e 200 dias e segue em movimento de baixa. Abaixo dos 16,56 pode buscar suportes 15,13 ou 13,71. Teria sinal de repique altista fechando acima dos 17,8 mirando resistências em 21,17 ou 24,01.</t>
  </si>
  <si>
    <t>B3SA3 apesar de estar em tendência de alta no longo prazo pela média de 200 dias, no curto prazo está em realização. Abaixo dos 14,9 pode seguir em baixa no curto prazo mirando suportes em 14,11 ou 13,33. Teria sinal de retomada altista fechando acima dos 15,58 mirando resistências em 17,43 ou 18,99.</t>
  </si>
  <si>
    <t>BMGB4 apesar de estar em tendência de alta no longo prazo pela média de 200 dias, no curto prazo está em realização. Abaixo dos 5,07 pode seguir em baixa no curto prazo mirando suportes em 4,82 ou 4,64. Teria sinal de retomada altista fechando acima dos 5,19 mirando resistências em 5,4 ou 5,75.</t>
  </si>
  <si>
    <t>BOAC34 está em tendência de alta pelas médias de 21 e 200 dias e vai mantendo sinal de força altista. Acima dos 71,52 pode buscar projeções nos 77,41 ou 86,95. Teria sinal de realização na perda dos 70,2 mirando os 61,98 ou 59,03. O padrão de volume favorece a alta. O IFR sobrecomprado alerta realizações se perder 70,2.</t>
  </si>
  <si>
    <t>BRSR6 está em tendência de alta pelas médias de 21 e 200 dias, mas começa a dar sinal de possível realização. Abaixo dos 14,94 poderia realizar na direção dos suportes 14,08 ou 13,71. Caso supere os 15,25 retomaria sinal de alta com projeções nos 15,97 ou 17,14.</t>
  </si>
  <si>
    <t>BBSE3 está em tendência de alta pelas médias de 21 e 200 dias e vai mantendo sinal de força altista. Acima dos 38,28 pode buscar projeções nos 41,01 ou 45,44. Teria sinal de realização na perda dos 37,6 mirando os 33,85 ou 32,48. O padrão de volume favorece a alta. O IFR sobrecomprado alerta realizações se perder 37,6.</t>
  </si>
  <si>
    <t>BMOB3 está em tendência de alta pelas médias de 21 e 200 dias e vai mantendo sinal de força altista. Acima dos 24,82 pode buscar projeções nos 25,92 ou 27,65. Teria sinal de realização na perda dos 24,05 mirando os 23,11 ou 22,24.</t>
  </si>
  <si>
    <t>BERK34 apesar de estar em tendência de baixa no longo prazo pela média de 200 dias, no curto prazo está com sinal de recuperação favorecendo repiques de alta. Acima dos 124,57 pode seguir repique altista na direção resistências nos 127,29 ou 133,38. Caso perca os 122,95 teria sinal de baixa projetando de 117,42 a 114,37.</t>
  </si>
  <si>
    <t>BLAU3 está em clara tendência de baixa pelas médias de 21 e 200 dias e segue em movimento de baixa. Abaixo dos 9,74 pode buscar suportes 9,22 ou 8,7. Teria sinal de repique altista fechando acima dos 10 mirando resistências em 11,42 ou 12,45.</t>
  </si>
  <si>
    <t>SOJA3 está em clara tendência de baixa pelas médias de 21 e 200 dias e segue em movimento de baixa. Abaixo dos 6,01 pode buscar suportes 5,79 ou 5,58. Teria sinal de repique altista fechando acima dos 6,44 mirando resistências em 6,69 ou 7,11.</t>
  </si>
  <si>
    <t>BRBI11 está em tendência de baixa pelas médias de 21 e 200 dias, mas começa a dar sinais de repiques de alta. Acima dos 15,56 teria sinal de repique altista mirando resistências nos 17,41 ou 18,94. Já uma perda dos 14,92 traria de volta o sinal de baixa projetando de 14,15 a 13,38.</t>
  </si>
  <si>
    <t>BBDC3 apesar de estar em tendência de baixa no longo prazo pela média de 200 dias, no curto prazo está com sinal de recuperação favorecendo repiques de alta. Acima dos 15,83 pode seguir repique altista na direção resistências nos 16,36 ou 17,22. Caso perca os 15,26 teria sinal de baixa projetando de 14,97 a 14,7.</t>
  </si>
  <si>
    <t>BBDC4 apesar de estar em tendência de baixa no longo prazo pela média de 200 dias, no curto prazo está com sinal de recuperação favorecendo repiques de alta. Acima dos 18,2 pode seguir repique altista na direção resistências nos 18,84 ou 19,88. Caso perca os 17,16 teria sinal de baixa projetando de 16,83 a 16,51.</t>
  </si>
  <si>
    <t>BRAP4 está em tendência de alta no longo prazo, teve uma correção no curto prazo, mas pode estar retomando sinal de altas. Acima dos 22,6 pode buscar 23,76 ou 25,25. Abaixo dos 21,34 retomaria sinal de realização mirando suportes em 20,59 ou 19,84.</t>
  </si>
  <si>
    <t>SAUD3 está em tendência de alta no longo prazo, teve uma correção no curto prazo, mas pode estar retomando sinal de altas. Acima dos 13,2 pode buscar 14,1 ou 15,24. Abaixo dos 12,81 retomaria sinal de realização mirando suportes em 12,25 ou 11,67.</t>
  </si>
  <si>
    <t>BBAS3 está em tendência de baixa pelas médias de 21 e 200 dias, mas começa a dar sinais de repiques de alta. Acima dos 19,66 teria sinal de repique altista mirando resistências nos 21,51 ou 23,14. Já uma perda dos 18,87 traria de volta o sinal de baixa projetando de 18,05 a 17,23.</t>
  </si>
  <si>
    <t>AGRO3 está em tendência de baixa pela média de 200 dias, a parece ter completado movimento de repique de alta de curto prazo e pode estar retomando o movimento baixista. Abaixo dos 18,47 pode seguir em queda na direção dos suportes 18,22 ou 17,98. Teria sinal de repique altista fechando acima dos 18,89 mirando resistências em 19,25 ou 19,73.</t>
  </si>
  <si>
    <t>BRKM5 apesar de estar em tendência de alta no longo prazo pela média de 200 dias, no curto prazo está em realização. Abaixo dos 8,71 pode seguir em baixa no curto prazo mirando suportes em 7,53 ou 6,35. Teria sinal de retomada altista fechando acima dos 9,92 mirando resistências em 12,52 ou 14,87.</t>
  </si>
  <si>
    <t>BRAV3 está em tendência de alta pelas médias de 21 e 200 dias, mas começa a dar sinal de possível realização. Abaixo dos 20,63 poderia realizar na direção dos suportes 18,07 ou 17,01. Caso supere os 21,5 retomaria sinal de alta com projeções nos 23,61 ou 27,04.</t>
  </si>
  <si>
    <t>Brisanet</t>
  </si>
  <si>
    <t>BRST3</t>
  </si>
  <si>
    <t>BRST3 está em clara tendência de baixa pelas médias de 21 e 200 dias e segue em movimento de baixa. Abaixo dos 2,66 pode buscar suportes 2,58 ou 2,51. Teria sinal de repique altista fechando acima dos 2,76 mirando resistências em 2,89 ou 3,03.</t>
  </si>
  <si>
    <t>AVGO34 apesar de estar em tendência de alta no longo prazo pela média de 200 dias, no curto prazo está em realização. Abaixo dos 27,12 pode seguir em baixa no curto prazo mirando suportes em 24,45 ou 21,78. Teria sinal de retomada altista fechando acima dos 28,19 mirando resistências em 35,76 ou 41,09.</t>
  </si>
  <si>
    <t>BPAC11 está em clara tendência de baixa pelas médias de 21 e 200 dias e segue em movimento de baixa. Abaixo dos 48,73 pode buscar suportes 46,33 ou 43,94. Teria sinal de repique altista fechando acima dos 51,44 mirando resistências em 56,48 ou 61,26.</t>
  </si>
  <si>
    <t>CXSE3 está em tendência de alta pelas médias de 21 e 200 dias, mas começa a dar sinal de possível realização. Abaixo dos 18,52 poderia realizar na direção dos suportes 17,26 ou 16,79. Caso supere os 18,78 retomaria sinal de alta com projeções nos 19,71 ou 21,23. O IFR sobrecomprado alerta realizações se perder 18,52.</t>
  </si>
  <si>
    <t>CAML3 está em tendência de baixa pelas médias de 21 e 200 dias, mas começa a dar sinais de repiques de alta. Acima dos 5,2 teria sinal de repique altista mirando resistências nos 5,89 ou 6,53. Já uma perda dos 4,85 traria de volta o sinal de baixa projetando de 4,52 a 4,2.</t>
  </si>
  <si>
    <t>BHIA3 está em clara tendência de baixa pelas médias de 21 e 200 dias e segue em movimento de baixa. Abaixo dos 1,22 pode buscar suportes 1,03 ou 0,84. Teria sinal de repique altista fechando acima dos 1,31 mirando resistências em 1,83 ou 2,2.</t>
  </si>
  <si>
    <t>CBAV3 está em tendência de alta pelas médias de 21 e 200 dias e vai mantendo sinal de força altista. Acima dos 10,78 pode buscar projeções nos 10,96 ou 11,26. Teria sinal de realização na perda dos 10,68 mirando os 10,48 ou 10,38.</t>
  </si>
  <si>
    <t>CEAB3 está em clara tendência de baixa pelas médias de 21 e 200 dias e segue em movimento de baixa. Abaixo dos 10,48 pode buscar suportes 10,01 ou 9,55. Teria sinal de repique altista fechando acima dos 11,29 mirando resistências em 11,98 ou 12,9.</t>
  </si>
  <si>
    <t>CMIG4 está em clara tendência de baixa pelas médias de 21 e 200 dias e segue em movimento de baixa. Abaixo dos 10,65 pode buscar suportes 10,33 ou 10,01. Teria sinal de repique altista fechando acima dos 10,92 mirando resistências em 11,68 ou 12,31.</t>
  </si>
  <si>
    <t>CHVX34 está em tendência de alta no longo prazo, teve uma correção no curto prazo, mas pode estar retomando sinal de altas. Acima dos 95,51 pode buscar 100,1 ou 105,61. Abaixo dos 93,7 retomaria sinal de realização mirando suportes em 91,18 ou 88,42.</t>
  </si>
  <si>
    <t>COCA34 está em tendência de alta pelas médias de 21 e 200 dias, mas começa a dar sinal de possível realização. Abaixo dos 69,2 poderia realizar na direção dos suportes 64,58 ou 62,15. Caso supere os 72,44 retomaria sinal de alta com projeções nos 77,29 ou 85,15.</t>
  </si>
  <si>
    <t>COGN3 está em clara tendência de baixa pelas médias de 21 e 200 dias e segue em movimento de baixa. Abaixo dos 2,33 pode buscar suportes 2,24 ou 2,15. Teria sinal de repique altista fechando acima dos 2,47 mirando resistências em 2,62 ou 2,79.</t>
  </si>
  <si>
    <t>C2OI34 está em clara tendência de baixa pelas médias de 21 e 200 dias e segue em movimento de baixa. Abaixo dos 30,48 pode buscar suportes 26,88 ou 23,29. Teria sinal de repique altista fechando acima dos 33,55 mirando resistências em 42,11 ou 49,29.</t>
  </si>
  <si>
    <t>CSMG3 está em tendência de alta pelas médias de 21 e 200 dias, mas começa a dar sinal de possível realização. Abaixo dos 55,54 poderia realizar na direção dos suportes 49,36 ou 46,07. Caso supere os 60 retomaria sinal de alta com projeções nos 66,57 ou 77,21.</t>
  </si>
  <si>
    <t>CPLE3 está em tendência de alta no longo prazo, teve uma correção no curto prazo, mas pode estar retomando sinal de altas. Acima dos 14,74 pode buscar 15,23 ou 15,9. Abaixo dos 14,14 retomaria sinal de realização mirando suportes em 13,8 ou 13,46.</t>
  </si>
  <si>
    <t>CSAN3 está em clara tendência de baixa pelas médias de 21 e 200 dias e segue em movimento de baixa. Abaixo dos 3,2 pode buscar suportes 2,77 ou 2,34. Teria sinal de repique altista fechando acima dos 3,41 mirando resistências em 4,59 ou 5,44. O IFR sobrevendido alerta para recuperações se superar 3,41</t>
  </si>
  <si>
    <t>CPFE3 está em tendência de alta pelas médias de 21 e 200 dias e vai mantendo sinal de força altista. Acima dos 45,3 pode buscar projeções nos 47,2 ou 50,29. Teria sinal de realização na perda dos 43,93 mirando os 42,21 ou 41,25.</t>
  </si>
  <si>
    <t>CSED3 está em clara tendência de baixa pelas médias de 21 e 200 dias e segue em movimento de baixa. Abaixo dos 3,57 pode buscar suportes 3,29 ou 3,01. Teria sinal de repique altista fechando acima dos 3,77 mirando resistências em 4,47 ou 5,02. O IFR sobrevendido alerta para recuperações se superar 3,77</t>
  </si>
  <si>
    <t>CMIN3 está em clara tendência de baixa pelas médias de 21 e 200 dias e segue em movimento de baixa. Abaixo dos 4,08 pode buscar suportes 3,84 ou 3,6. Teria sinal de repique altista fechando acima dos 4,45 mirando resistências em 4,85 ou 5,32.</t>
  </si>
  <si>
    <t>CURY3 apesar de estar em tendência de baixa no longo prazo pela média de 200 dias, no curto prazo está com sinal de recuperação favorecendo repiques de alta. Acima dos 33,05 pode seguir repique altista na direção resistências nos 35,8 ou 40,25. Caso perca os 31,28 teria sinal de baixa projetando de 28,6 a 27,22.</t>
  </si>
  <si>
    <t>CVCB3 está em tendência de baixa pelas médias de 21 e 200 dias, mas começa a dar sinais de repiques de alta. Acima dos 1,41 teria sinal de repique altista mirando resistências nos 1,87 ou 2,24. Já uma perda dos 1,27 traria de volta o sinal de baixa projetando de 1,08 a 0,89. O IFR sobrevendido alerta para recuperações se superar 1,41</t>
  </si>
  <si>
    <t>CYRE3 está em tendência de baixa pelas médias de 21 e 200 dias, mas começa a dar sinais de repiques de alta. Acima dos 21,85 teria sinal de repique altista mirando resistências nos 22,85 ou 24,75. Já uma perda dos 20,73 traria de volta o sinal de baixa projetando de 19,76 a 18,8.</t>
  </si>
  <si>
    <t>CYRE4 está em tendência de baixa pelas médias de 21 e 200 dias, mas começa a dar sinais de repiques de alta. Acima dos 19,89 teria sinal de repique altista mirando resistências nos 21,02 ou 22,79. Já uma perda dos 19,09 traria de volta o sinal de baixa projetando de 18,14 a 17,25.</t>
  </si>
  <si>
    <t>DASA3 está em tendência de baixa pelas médias de 21 e 200 dias, mas começa a dar sinais de repiques de alta. Acima dos 2,88 teria sinal de repique altista mirando resistências nos 3,48 ou 4,02. Já uma perda dos 2,6 traria de volta o sinal de baixa projetando de 2,32 a 2,05.</t>
  </si>
  <si>
    <t>D1DG34 apesar de estar em tendência de alta no longo prazo pela média de 200 dias, no curto prazo está em realização. Abaixo dos 115,33 pode seguir em baixa no curto prazo mirando suportes em 101,53 ou 89,8. Teria sinal de retomada altista fechando acima dos 120,84 mirando resistências em 139,49 ou 162,94.</t>
  </si>
  <si>
    <t>D1EL34 está em tendência de alta pelas médias de 21 e 200 dias e vai mantendo sinal de força altista. Acima dos 2062,84 pode buscar projeções nos 2389,95 ou 3156,23. Teria sinal de realização na perda dos 1939,56 mirando os 1150,01 ou 766,86.</t>
  </si>
  <si>
    <t>DESK3 está em tendência de alta pelas médias de 21 e 200 dias, mas começa a dar sinal de possível realização. Abaixo dos 17,73 poderia realizar na direção dos suportes 17,17 ou 16,77. Caso supere os 17,88 retomaria sinal de alta com projeções nos 18,46 ou 19,25.</t>
  </si>
  <si>
    <t>DXCO3 está em tendência de baixa pelas médias de 21 e 200 dias, mas começa a dar sinais de repiques de alta. Acima dos 4,77 teria sinal de repique altista mirando resistências nos 5,09 ou 5,43. Já uma perda dos 4,53 traria de volta o sinal de baixa projetando de 4,35 a 4,18.</t>
  </si>
  <si>
    <t>PNVL3 está em clara tendência de baixa pelas médias de 21 e 200 dias e segue em movimento de baixa. Abaixo dos 10,93 pode buscar suportes 10,41 ou 9,76. Teria sinal de repique altista fechando acima dos 11,46 mirando resistências em 12,5 ou 13,79.</t>
  </si>
  <si>
    <t>DIRR3 está em tendência de baixa pela média de 200 dias, a parece ter completado movimento de repique de alta de curto prazo e pode estar retomando o movimento baixista. Abaixo dos 13,24 pode seguir em queda na direção dos suportes 12,15 ou 11,59. Teria sinal de repique altista fechando acima dos 13,96 mirando resistências em 15,07 ou 16,88.</t>
  </si>
  <si>
    <t>ECOR3 está em clara tendência de baixa pelas médias de 21 e 200 dias e segue em movimento de baixa. Abaixo dos 6,95 pode buscar suportes 6,58 ou 6,22. Teria sinal de repique altista fechando acima dos 7,44 mirando resistências em 8,13 ou 8,85.</t>
  </si>
  <si>
    <t>LILY34 está em tendência de alta pelas médias de 21 e 200 dias, mas começa a dar sinal de possível realização. Abaixo dos 191,5 poderia realizar na direção dos suportes 163,55 ou 150,99. Caso supere os 204,19 retomaria sinal de alta com projeções nos 229,3 ou 269,94.</t>
  </si>
  <si>
    <t>EMBJ3 apesar de estar em tendência de baixa no longo prazo pela média de 200 dias, no curto prazo está com sinal de recuperação favorecendo repiques de alta. Acima dos 74,7 pode seguir repique altista na direção resistências nos 78,79 ou 85,41. Caso perca os 71,03 teria sinal de baixa projetando de 68,08 a 66,03.</t>
  </si>
  <si>
    <t>ENGI11 está em tendência de baixa pelas médias de 21 e 200 dias, mas começa a dar sinais de repiques de alta. Acima dos 47,64 teria sinal de repique altista mirando resistências nos 49,57 ou 52,13. Já uma perda dos 45,42 traria de volta o sinal de baixa projetando de 44,13 a 42,85.</t>
  </si>
  <si>
    <t>ENEV3 está em tendência de alta no longo prazo, teve uma correção no curto prazo, mas pode estar retomando sinal de altas. Acima dos 24,83 pode buscar 25,82 ou 27,21. Abaixo dos 23,56 retomaria sinal de realização mirando suportes em 22,86 ou 22,16.</t>
  </si>
  <si>
    <t>EGIE3 está em tendência de alta pelas médias de 21 e 200 dias e vai mantendo sinal de força altista. Acima dos 35,94 pode buscar projeções nos 38,57 ou 42,84. Teria sinal de realização na perda dos 34,09 mirando os 31,67 ou 30,35. O padrão de volume favorece a alta.</t>
  </si>
  <si>
    <t>EQTL3 está em tendência de baixa pela média de 200 dias, a parece ter completado movimento de repique de alta de curto prazo e pode estar retomando o movimento baixista. Abaixo dos 38,55 pode seguir em queda na direção dos suportes 37 ou 36,13. Teria sinal de repique altista fechando acima dos 39,81 mirando resistências em 41,54 ou 44,35.</t>
  </si>
  <si>
    <t>EUCA4 apesar de estar em tendência de alta no longo prazo pela média de 200 dias, no curto prazo está em realização. Abaixo dos 25,44 pode seguir em baixa no curto prazo mirando suportes em 24,57 ou 23,5. Teria sinal de retomada altista fechando acima dos 25,96 mirando resistências em 28,03 ou 30,16.</t>
  </si>
  <si>
    <t>EVEN3 está em tendência de baixa pela média de 200 dias, a parece ter completado movimento de repique de alta de curto prazo e pode estar retomando o movimento baixista. Abaixo dos 5,63 pode seguir em queda na direção dos suportes 5,12 ou 4,86. Teria sinal de repique altista fechando acima dos 5,96 mirando resistências em 6,47 ou 7,31.</t>
  </si>
  <si>
    <t>EXXO34 apesar de estar em tendência de alta no longo prazo pela média de 200 dias, no curto prazo está em realização. Abaixo dos 91,51 pode seguir em baixa no curto prazo mirando suportes em 87,91 ou 84,31. Teria sinal de retomada altista fechando acima dos 94,43 mirando resistências em 103,15 ou 110,34.</t>
  </si>
  <si>
    <t>EZTC3 apesar de estar em tendência de baixa no longo prazo pela média de 200 dias, no curto prazo está com sinal de recuperação favorecendo repiques de alta. Acima dos 13,63 pode seguir repique altista na direção resistências nos 14,53 ou 16. Caso perca os 12,79 teria sinal de baixa projetando de 12,16 a 11,7. O padrão de volume favorece a alta.</t>
  </si>
  <si>
    <t>FESA4 apesar de estar em tendência de baixa no longo prazo pela média de 200 dias, no curto prazo está com sinal de recuperação favorecendo repiques de alta. Acima dos 6,34 pode seguir repique altista na direção resistências nos 6,6 ou 6,99. Caso perca os 6,16 teria sinal de baixa projetando de 5,96 a 5,76.</t>
  </si>
  <si>
    <t>FLRY3 está em tendência de baixa pelas médias de 21 e 200 dias, mas começa a dar sinais de repiques de alta. Acima dos 15,32 teria sinal de repique altista mirando resistências nos 16,4 ou 17,69. Já uma perda dos 14,95 traria de volta o sinal de baixa projetando de 14,31 a 13,66.</t>
  </si>
  <si>
    <t>FRAS3 está em tendência de baixa pela média de 200 dias, a parece ter completado movimento de repique de alta de curto prazo e pode estar retomando o movimento baixista. Abaixo dos 22,57 pode seguir em queda na direção dos suportes 20,95 ou 20,31. Teria sinal de repique altista fechando acima dos 23 mirando resistências em 24,26 ou 26,31.</t>
  </si>
  <si>
    <t>FCXO34 está em tendência de alta pelas médias de 21 e 200 dias e vai mantendo sinal de força altista. Acima dos 120,6 pode buscar projeções nos 134,41 ou 156,76. Teria sinal de realização na perda dos 113,89 mirando os 98,25 ou 91,34. O padrão de volume favorece a alta.</t>
  </si>
  <si>
    <t>GGBR4 está em tendência de alta pelas médias de 21 e 200 dias e vai mantendo sinal de força altista. Acima dos 24,65 pode buscar projeções nos 26 ou 28,2. Teria sinal de realização na perda dos 23,52 mirando os 22,45 ou 21,77.</t>
  </si>
  <si>
    <t>GOAU4 está em tendência de alta pelas médias de 21 e 200 dias e vai mantendo sinal de força altista. Acima dos 10,65 pode buscar projeções nos 11,24 ou 12,2. Teria sinal de realização na perda dos 10,32 mirando os 9,69 ou 9,39. O padrão de volume favorece a alta.</t>
  </si>
  <si>
    <t>GGPS3 está em clara tendência de baixa pelas médias de 21 e 200 dias e segue em movimento de baixa. Abaixo dos 11,57 pode buscar suportes 10,9 ou 10,24. Teria sinal de repique altista fechando acima dos 12,07 mirando resistências em 13,72 ou 15,04. O IFR sobrevendido alerta para recuperações se superar 12,07</t>
  </si>
  <si>
    <t>GRND3 está em tendência de baixa pela média de 200 dias, a parece ter completado movimento de repique de alta de curto prazo e pode estar retomando o movimento baixista. Abaixo dos 3,94 pode seguir em queda na direção dos suportes 3,77 ou 3,67. Teria sinal de repique altista fechando acima dos 4,09 mirando resistências em 4,28 ou 4,6.</t>
  </si>
  <si>
    <t>GMAT3 está em clara tendência de baixa pelas médias de 21 e 200 dias e segue em movimento de baixa. Abaixo dos 3,88 pode buscar suportes 3,68 ou 3,48. Teria sinal de repique altista fechando acima dos 4,17 mirando resistências em 4,52 ou 4,91.</t>
  </si>
  <si>
    <t>SBFG3 está em clara tendência de baixa pelas médias de 21 e 200 dias e segue em movimento de baixa. Abaixo dos 10,25 pode buscar suportes 9,75 ou 9,26. Teria sinal de repique altista fechando acima dos 10,77 mirando resistências em 11,85 ou 12,83.</t>
  </si>
  <si>
    <t>HBOR3 está em clara tendência de baixa pelas médias de 21 e 200 dias e segue em movimento de baixa. Abaixo dos 2,11 pode buscar suportes 1,97 ou 1,84. Teria sinal de repique altista fechando acima dos 2,31 mirando resistências em 2,54 ou 2,8.</t>
  </si>
  <si>
    <t>HBSA3 está em tendência de baixa pela média de 200 dias, a parece ter completado movimento de repique de alta de curto prazo e pode estar retomando o movimento baixista. Abaixo dos 3,32 pode seguir em queda na direção dos suportes 2,91 ou 2,73. Teria sinal de repique altista fechando acima dos 3,47 mirando resistências em 3,81 ou 4,37.</t>
  </si>
  <si>
    <t>HYPE3 está em tendência de baixa pelas médias de 21 e 200 dias, mas começa a dar sinais de repiques de alta. Acima dos 21,58 teria sinal de repique altista mirando resistências nos 23,32 ou 25,03. Já uma perda dos 20,55 traria de volta o sinal de baixa projetando de 19,69 a 18,83.</t>
  </si>
  <si>
    <t>IGTI11 está em clara tendência de baixa pelas médias de 21 e 200 dias e segue em movimento de baixa. Abaixo dos 24,1 pode buscar suportes 23,23 ou 22,36. Teria sinal de repique altista fechando acima dos 25 mirando resistências em 26,9 ou 28,63.</t>
  </si>
  <si>
    <t>ITLC34 está em tendência de alta pelas médias de 21 e 200 dias e vai mantendo sinal de força altista. Acima dos 107,4 pode buscar projeções nos 121,41 ou 144,09. Teria sinal de realização na perda dos 97,68 mirando os 84,72 ou 77,71. O padrão de volume favorece a alta.</t>
  </si>
  <si>
    <t>INTB3 apesar de estar em tendência de alta no longo prazo pela média de 200 dias, no curto prazo está em realização. Abaixo dos 12,68 pode seguir em baixa no curto prazo mirando suportes em 12,02 ou 11,36. Teria sinal de retomada altista fechando acima dos 13,27 mirando resistências em 14,81 ou 16,12.</t>
  </si>
  <si>
    <t>INBR32 está em clara tendência de baixa pelas médias de 21 e 200 dias e segue em movimento de baixa. Abaixo dos 28,03 pode buscar suportes 26,49 ou 24,96. Teria sinal de repique altista fechando acima dos 29,98 mirando resistências em 32,99 ou 36,05.</t>
  </si>
  <si>
    <t>MYPK3 apesar de estar em tendência de baixa no longo prazo pela média de 200 dias, no curto prazo está com sinal de recuperação favorecendo repiques de alta. Acima dos 9,56 pode seguir repique altista na direção resistências nos 10,15 ou 11,12. Caso perca os 8,59 teria sinal de baixa projetando de 8,29 a 7,99. O padrão de volume favorece a alta.</t>
  </si>
  <si>
    <t>RANI3 está em tendência de baixa pela média de 200 dias, a parece ter completado movimento de repique de alta de curto prazo e pode estar retomando o movimento baixista. Abaixo dos 7,87 pode seguir em queda na direção dos suportes 7,68 ou 7,54. Teria sinal de repique altista fechando acima dos 8,12 mirando resistências em 8,39 ou 8,83.</t>
  </si>
  <si>
    <t>IRBR3 está em tendência de alta pelas médias de 21 e 200 dias e vai mantendo sinal de força altista. Acima dos 53,41 pode buscar projeções nos 55,37 ou 58,55. Teria sinal de realização na perda dos 51,67 mirando os 50,23 ou 49,24.</t>
  </si>
  <si>
    <t>ISAE4 apesar de estar em tendência de alta no longo prazo pela média de 200 dias, no curto prazo está em realização. Abaixo dos 26,57 pode seguir em baixa no curto prazo mirando suportes em 25,83 ou 25,1. Teria sinal de retomada altista fechando acima dos 27,54 mirando resistências em 28,94 ou 30,4.</t>
  </si>
  <si>
    <t>ITSA3</t>
  </si>
  <si>
    <t>ITSA3 está em tendência de alta pelas médias de 21 e 200 dias, mas começa a dar sinal de possível realização. Abaixo dos 12,91 poderia realizar na direção dos suportes 12,55 ou 12,33. Caso supere os 13,25 retomaria sinal de alta com projeções nos 13,68 ou 14,38.</t>
  </si>
  <si>
    <t>ITSA4 está em tendência de alta pelas médias de 21 e 200 dias, mas começa a dar sinal de possível realização. Abaixo dos 12,81 poderia realizar na direção dos suportes 12,38 ou 12,13. Caso supere os 13,16 retomaria sinal de alta com projeções nos 13,64 ou 14,42.</t>
  </si>
  <si>
    <t>ITUB3 está em tendência de alta pelas médias de 21 e 200 dias, mas começa a dar sinal de possível realização. Abaixo dos 41,88 poderia realizar na direção dos suportes 39,23 ou 38,04. Caso supere os 43,05 retomaria sinal de alta com projeções nos 45,41 ou 49,23.</t>
  </si>
  <si>
    <t>ITUB4 está em tendência de alta pelas médias de 21 e 200 dias e vai mantendo sinal de força altista. Acima dos 41,12 pode buscar projeções nos 42,78 ou 45,47. Teria sinal de realização na perda dos 40,11 mirando os 38,43 ou 37,59.</t>
  </si>
  <si>
    <t>JALL3 está em tendência de baixa pelas médias de 21 e 200 dias, mas começa a dar sinais de repiques de alta. Acima dos 2,39 teria sinal de repique altista mirando resistências nos 3,08 ou 3,57. Já uma perda dos 2,28 traria de volta o sinal de baixa projetando de 2,03 a 1,78. O IFR sobrevendido alerta para recuperações se superar 2,39</t>
  </si>
  <si>
    <t>JBSS32 está em tendência de baixa pelas médias de 21 e 200 dias, mas começa a dar sinais de repiques de alta. Acima dos 63,52 teria sinal de repique altista mirando resistências nos 67,84 ou 72,98. Já uma perda dos 61,79 traria de volta o sinal de baixa projetando de 59,51 a 56,93.</t>
  </si>
  <si>
    <t>JHSF3 está em tendência de alta pelas médias de 21 e 200 dias, mas começa a dar sinal de possível realização. Abaixo dos 10,74 poderia realizar na direção dos suportes 10,1 ou 9,6. Caso supere os 11,1 retomaria sinal de alta com projeções nos 11,7 ou 12,68.</t>
  </si>
  <si>
    <t>JPMC34 está em tendência de alta pelas médias de 21 e 200 dias e vai mantendo sinal de força altista. Acima dos 163,25 pode buscar projeções nos 172,6 ou 187,74. Teria sinal de realização na perda dos 159,79 mirando os 148,11 ou 143,43. O IFR sobrecomprado alerta realizações se perder 159,79.</t>
  </si>
  <si>
    <t>JSLG3 está em tendência de baixa pelas médias de 21 e 200 dias, mas começa a dar sinais de repiques de alta. Acima dos 6,04 teria sinal de repique altista mirando resistências nos 7,18 ou 8,27. Já uma perda dos 5,41 traria de volta o sinal de baixa projetando de 4,86 a 4,31.</t>
  </si>
  <si>
    <t>KEPL3 está em tendência de baixa pelas médias de 21 e 200 dias, mas começa a dar sinais de repiques de alta. Acima dos 6,75 teria sinal de repique altista mirando resistências nos 7,23 ou 7,86. Já uma perda dos 6,2 traria de volta o sinal de baixa projetando de 5,88 a 5,56.</t>
  </si>
  <si>
    <t>KLBN3 apesar de estar em tendência de baixa no longo prazo pela média de 200 dias, no curto prazo está com sinal de recuperação favorecendo repiques de alta. Acima dos 3,47 pode seguir repique altista na direção resistências nos 3,61 ou 3,85. Caso perca os 3,36 teria sinal de baixa projetando de 3,23 a 3,15.</t>
  </si>
  <si>
    <t>KLBN4 apesar de estar em tendência de baixa no longo prazo pela média de 200 dias, no curto prazo está com sinal de recuperação favorecendo repiques de alta. Acima dos 3,45 pode seguir repique altista na direção resistências nos 3,57 ou 3,78. Caso perca os 3,34 teria sinal de baixa projetando de 3,24 a 3,17.</t>
  </si>
  <si>
    <t>KLBN11 apesar de estar em tendência de baixa no longo prazo pela média de 200 dias, no curto prazo está com sinal de recuperação favorecendo repiques de alta. Acima dos 17,27 pode seguir repique altista na direção resistências nos 17,99 ou 19,16. Caso perca os 16,67 teria sinal de baixa projetando de 16,1 a 15,73.</t>
  </si>
  <si>
    <t>LAVV3 está em clara tendência de baixa pelas médias de 21 e 200 dias e segue em movimento de baixa. Abaixo dos 11,06 pode buscar suportes 10,62 ou 10,14. Teria sinal de repique altista fechando acima dos 11,42 mirando resistências em 12,17 ou 13,12.</t>
  </si>
  <si>
    <t>LIGT3 está em clara tendência de baixa pelas médias de 21 e 200 dias e segue em movimento de baixa. Abaixo dos 2,43 pode buscar suportes 1,81 ou 1,2. Teria sinal de repique altista fechando acima dos 2,68 mirando resistências em 4,42 ou 5,64.</t>
  </si>
  <si>
    <t>RENT3 está em clara tendência de baixa pelas médias de 21 e 200 dias e segue em movimento de baixa. Abaixo dos 39,05 pode buscar suportes 37,16 ou 35,28. Teria sinal de repique altista fechando acima dos 41,26 mirando resistências em 45,15 ou 48,91.</t>
  </si>
  <si>
    <t>LOGG3 está em tendência de alta pelas médias de 21 e 200 dias e vai mantendo sinal de força altista. Acima dos 28,63 pode buscar projeções nos 32,52 ou 38,82. Teria sinal de realização na perda dos 26,1 mirando os 22,33 ou 20,38. O padrão de volume favorece a alta.</t>
  </si>
  <si>
    <t>LREN3 está em tendência de alta pelas médias de 21 e 200 dias, mas começa a dar sinal de possível realização. Abaixo dos 15,09 poderia realizar na direção dos suportes 13,35 ou 12,66. Caso supere os 15,58 retomaria sinal de alta com projeções nos 16,95 ou 19,18.</t>
  </si>
  <si>
    <t>LWSA3 apesar de estar em tendência de baixa no longo prazo pela média de 200 dias, no curto prazo está com sinal de recuperação favorecendo repiques de alta. Acima dos 3,91 pode seguir repique altista na direção resistências nos 4,15 ou 4,54. Caso perca os 3,73 teria sinal de baixa projetando de 3,52 a 3,39.</t>
  </si>
  <si>
    <t>MDIA3 está em clara tendência de baixa pelas médias de 21 e 200 dias e segue em movimento de baixa. Abaixo dos 18,5 pode buscar suportes 17,93 ou 17,36. Teria sinal de repique altista fechando acima dos 19,18 mirando resistências em 20,34 ou 21,47. O IFR sobrevendido alerta para recuperações se superar 19,18</t>
  </si>
  <si>
    <t>MGLU3 está em clara tendência de baixa pelas médias de 21 e 200 dias e segue em movimento de baixa. Abaixo dos 5,1 pode buscar suportes 4,51 ou 3,93. Teria sinal de repique altista fechando acima dos 5,44 mirando resistências em 6,99 ou 8,15. O IFR sobrevendido alerta para recuperações se superar 5,44</t>
  </si>
  <si>
    <t>POMO3 está em tendência de baixa pelas médias de 21 e 200 dias, mas começa a dar sinais de repiques de alta. Acima dos 5,86 teria sinal de repique altista mirando resistências nos 6,2 ou 6,56. Já uma perda dos 5,61 traria de volta o sinal de baixa projetando de 5,42 a 5,24.</t>
  </si>
  <si>
    <t>POMO4 está em tendência de baixa pelas médias de 21 e 200 dias, mas começa a dar sinais de repiques de alta. Acima dos 5,97 teria sinal de repique altista mirando resistências nos 6,34 ou 6,79. Já uma perda dos 5,6 traria de volta o sinal de baixa projetando de 5,37 a 5,14.</t>
  </si>
  <si>
    <t>MBRF3 está em clara tendência de baixa pelas médias de 21 e 200 dias e segue em movimento de baixa. Abaixo dos 15,73 pode buscar suportes 14,98 ou 14,06. Teria sinal de repique altista fechando acima dos 16,34 mirando resistências em 17,93 ou 19,75.</t>
  </si>
  <si>
    <t>M2RV34 está em tendência de alta pelas médias de 21 e 200 dias e vai mantendo sinal de força altista. Acima dos 145,91 pode buscar projeções nos 163,33 ou 213,29. Teria sinal de realização na perda dos 136,2 mirando os 82,48 ou 57,49.</t>
  </si>
  <si>
    <t>CASH3 está em clara tendência de baixa pelas médias de 21 e 200 dias e segue em movimento de baixa. Abaixo dos 3,9 pode buscar suportes 3,6 ou 3,3. Teria sinal de repique altista fechando acima dos 4,04 mirando resistências em 4,57 ou 5,16.</t>
  </si>
  <si>
    <t>MELK3 está em clara tendência de baixa pelas médias de 21 e 200 dias e segue em movimento de baixa. Abaixo dos 3,12 pode buscar suportes 3,04 ou 2,97. Teria sinal de repique altista fechando acima dos 3,23 mirando resistências em 3,36 ou 3,5.</t>
  </si>
  <si>
    <t>MELI34 está em clara tendência de baixa pelas médias de 21 e 200 dias e segue em movimento de baixa. Abaixo dos 66,4 pode buscar suportes 63,99 ou 61,39. Teria sinal de repique altista fechando acima dos 69,11 mirando resistências em 72,4 ou 77,59.</t>
  </si>
  <si>
    <t>BMEB4 está em tendência de alta no longo prazo, teve uma correção no curto prazo, mas pode estar retomando sinal de altas. Acima dos 76 pode buscar 85,85 ou 98,65. Abaixo dos 73,39 retomaria sinal de realização mirando suportes em 65,13 ou 58,72.</t>
  </si>
  <si>
    <t>M1TA34 está em clara tendência de baixa pelas médias de 21 e 200 dias e segue em movimento de baixa. Abaixo dos 101,85 pode buscar suportes 97,5 ou 93,15. Teria sinal de repique altista fechando acima dos 104,67 mirando resistências em 115,92 ou 124,61.</t>
  </si>
  <si>
    <t>LEVE3 está em tendência de alta pelas médias de 21 e 200 dias e vai mantendo sinal de força altista. Acima dos 34,23 pode buscar projeções nos 35,82 ou 38,4. Teria sinal de realização na perda dos 32,66 mirando os 31,65 ou 30,85. O padrão de volume favorece a alta.</t>
  </si>
  <si>
    <t>MUTC34 está em tendência de alta pelas médias de 21 e 200 dias, mas começa a dar sinal de possível realização. Abaixo dos 814 poderia realizar na direção dos suportes 547 ou 431,72. Caso supere os 855 retomaria sinal de alta com projeções nos 920,05 ou 1150,59.</t>
  </si>
  <si>
    <t>MSFT34 está em clara tendência de baixa pelas médias de 21 e 200 dias e segue em movimento de baixa. Abaixo dos 80,91 pode buscar suportes 75,64 ou 70,38. Teria sinal de repique altista fechando acima dos 83,56 mirando resistências em 97,94 ou 108,46.</t>
  </si>
  <si>
    <t>MILS3 está em tendência de alta pelas médias de 21 e 200 dias, mas começa a dar sinal de possível realização. Abaixo dos 15,19 poderia realizar na direção dos suportes 12,34 ou 11,39. Caso supere os 15,39 retomaria sinal de alta com projeções nos 17,27 ou 20,32.</t>
  </si>
  <si>
    <t>BEEF3 está em clara tendência de baixa pelas médias de 21 e 200 dias e segue em movimento de baixa. Abaixo dos 3,73 pode buscar suportes 3,42 ou 3,09. Teria sinal de repique altista fechando acima dos 3,81 mirando resistências em 4,46 ou 5,1.</t>
  </si>
  <si>
    <t>MTRE3 está em clara tendência de baixa pelas médias de 21 e 200 dias e segue em movimento de baixa. Abaixo dos 3,27 pode buscar suportes 3,15 ou 3,03. Teria sinal de repique altista fechando acima dos 3,48 mirando resistências em 3,65 ou 3,88.</t>
  </si>
  <si>
    <t>MOTV3 está em clara tendência de baixa pelas médias de 21 e 200 dias e segue em movimento de baixa. Abaixo dos 13,7 pode buscar suportes 13,17 ou 12,64. Teria sinal de repique altista fechando acima dos 14,15 mirando resistências em 15,41 ou 16,46.</t>
  </si>
  <si>
    <t>MDNE3 está em tendência de alta pelas médias de 21 e 200 dias, mas começa a dar sinal de possível realização. Abaixo dos 27,02 poderia realizar na direção dos suportes 25,46 ou 24,48. Caso supere os 28,63 retomaria sinal de alta com projeções nos 30,58 ou 33,75.</t>
  </si>
  <si>
    <t>MOVI3 está em tendência de baixa pela média de 200 dias, a parece ter completado movimento de repique de alta de curto prazo e pode estar retomando o movimento baixista. Abaixo dos 9,5 pode seguir em queda na direção dos suportes 8,92 ou 8,41. Teria sinal de repique altista fechando acima dos 9,9 mirando resistências em 10,56 ou 11,57.</t>
  </si>
  <si>
    <t>MRVE3 está em clara tendência de baixa pelas médias de 21 e 200 dias e segue em movimento de baixa. Abaixo dos 5,05 pode buscar suportes 4,58 ou 4,11. Teria sinal de repique altista fechando acima dos 5,38 mirando resistências em 6,57 ou 7,5. O IFR sobrevendido alerta para recuperações se superar 5,38</t>
  </si>
  <si>
    <t>Multilaser</t>
  </si>
  <si>
    <t>MLAS3</t>
  </si>
  <si>
    <t>MLAS3 está em tendência de alta pelas médias de 21 e 200 dias e vai mantendo sinal de força altista. Acima dos 1,66 pode buscar projeções nos 1,75 ou 1,91. Teria sinal de realização na perda dos 1,58 mirando os 1,48 ou 1,39.</t>
  </si>
  <si>
    <t>MULT3 está em clara tendência de baixa pelas médias de 21 e 200 dias e segue em movimento de baixa. Abaixo dos 28,25 pode buscar suportes 27,51 ou 26,59. Teria sinal de repique altista fechando acima dos 28,75 mirando resistências em 30,48 ou 32,31.</t>
  </si>
  <si>
    <t>NATU3 está em tendência de baixa pelas médias de 21 e 200 dias, mas começa a dar sinais de repiques de alta. Acima dos 8,59 teria sinal de repique altista mirando resistências nos 10,6 ou 11,98. Já uma perda dos 8,36 traria de volta o sinal de baixa projetando de 7,66 a 6,97. O IFR sobrevendido alerta para recuperações se superar 8,59</t>
  </si>
  <si>
    <t>NGRD3 está em tendência de alta pelas médias de 21 e 200 dias e vai mantendo sinal de força altista. Acima dos 34,1 pode buscar projeções nos 36,51 ou 40,41. Teria sinal de realização na perda dos 33,8 mirando os 30,2 ou 28,99. O IFR sobrecomprado alerta realizações se perder 33,8.</t>
  </si>
  <si>
    <t>NFLX34 está em clara tendência de baixa pelas médias de 21 e 200 dias e segue em movimento de baixa. Abaixo dos 8,05 pode buscar suportes 7,69 ou 7,33. Teria sinal de repique altista fechando acima dos 8,37 mirando resistências em 9,21 ou 9,92.</t>
  </si>
  <si>
    <t>ROXO34 está em clara tendência de baixa pelas médias de 21 e 200 dias e segue em movimento de baixa. Abaixo dos 10,2 pode buscar suportes 9,47 ou 8,93. Teria sinal de repique altista fechando acima dos 10,42 mirando resistências em 11,21 ou 12,28.</t>
  </si>
  <si>
    <t>NVDC34 apesar de estar em tendência de alta no longo prazo pela média de 200 dias, no curto prazo está em realização. Abaixo dos 21,36 pode seguir em baixa no curto prazo mirando suportes em 20,43 ou 19,5. Teria sinal de retomada altista fechando acima dos 21,86 mirando resistências em 24,36 ou 26,21.</t>
  </si>
  <si>
    <t>OPCT3 apesar de estar em tendência de alta no longo prazo pela média de 200 dias, no curto prazo está em realização. Abaixo dos 10,2 pode seguir em baixa no curto prazo mirando suportes em 9,67 ou 9,29. Teria sinal de retomada altista fechando acima dos 10,87 mirando resistências em 11,61 ou 12,81.</t>
  </si>
  <si>
    <t>ONCO3 está em clara tendência de baixa pelas médias de 21 e 200 dias e segue em movimento de baixa. Abaixo dos 1,22 pode buscar suportes 0,99 ou 0,72. Teria sinal de repique altista fechando acima dos 1,29 mirando resistências em 1,84 ou 2,36.</t>
  </si>
  <si>
    <t>ORCL34 está em clara tendência de baixa pelas médias de 21 e 200 dias e segue em movimento de baixa. Abaixo dos 150,54 pode buscar suportes 132,45 ou 114,37. Teria sinal de repique altista fechando acima dos 157,57 mirando resistências em 209,06 ou 245,22.</t>
  </si>
  <si>
    <t>ORVR3 apesar de estar em tendência de alta no longo prazo pela média de 200 dias, no curto prazo está em realização. Abaixo dos 75,27 pode seguir em baixa no curto prazo mirando suportes em 73,22 ou 71,18. Teria sinal de retomada altista fechando acima dos 81,88 mirando resistências em 85,96 ou 92,57.</t>
  </si>
  <si>
    <t>PCAR3 está em tendência de baixa pelas médias de 21 e 200 dias, mas começa a dar sinais de repiques de alta. Acima dos 1,55 teria sinal de repique altista mirando resistências nos 2,32 ou 2,88. Já uma perda dos 1,4 traria de volta o sinal de baixa projetando de 1,11 a 0,83.</t>
  </si>
  <si>
    <t>PGMN3 está em clara tendência de baixa pelas médias de 21 e 200 dias e segue em movimento de baixa. Abaixo dos 3,83 pode buscar suportes 3,52 ou 3,21. Teria sinal de repique altista fechando acima dos 4,1 mirando resistências em 4,82 ou 5,43. O IFR sobrevendido alerta para recuperações se superar 4,1</t>
  </si>
  <si>
    <t>P2LT34 está em clara tendência de baixa pelas médias de 21 e 200 dias e segue em movimento de baixa. Abaixo dos 214,31 pode buscar suportes 195,97 ou 177,63. Teria sinal de repique altista fechando acima dos 224 mirando resistências em 273,65 ou 310,32.</t>
  </si>
  <si>
    <t>PETR3 apesar de estar em tendência de alta no longo prazo pela média de 200 dias, no curto prazo está em realização. Abaixo dos 45,49 pode seguir em baixa no curto prazo mirando suportes em 43,66 ou 41,84. Teria sinal de retomada altista fechando acima dos 46,72 mirando resistências em 51,38 ou 55,02.</t>
  </si>
  <si>
    <t>PETR4 apesar de estar em tendência de alta no longo prazo pela média de 200 dias, no curto prazo está em realização. Abaixo dos 40,65 pode seguir em baixa no curto prazo mirando suportes em 39,09 ou 37,53. Teria sinal de retomada altista fechando acima dos 41,53 mirando resistências em 45,69 ou 48,8.</t>
  </si>
  <si>
    <t>RECV3 está em clara tendência de baixa pelas médias de 21 e 200 dias e segue em movimento de baixa. Abaixo dos 10,49 pode buscar suportes 9,85 ou 9,21. Teria sinal de repique altista fechando acima dos 11,17 mirando resistências em 12,55 ou 13,82.</t>
  </si>
  <si>
    <t>PRIO3 apesar de estar em tendência de alta no longo prazo pela média de 200 dias, no curto prazo está em realização. Abaixo dos 60,05 pode seguir em baixa no curto prazo mirando suportes em 56,84 ou 53,63. Teria sinal de retomada altista fechando acima dos 61,73 mirando resistências em 70,43 ou 76,84.</t>
  </si>
  <si>
    <t>AUAU3 apesar de estar em tendência de baixa no longo prazo pela média de 200 dias, no curto prazo está com sinal de recuperação favorecendo repiques de alta. Acima dos 3,46 pode seguir repique altista na direção resistências nos 3,71 ou 4,12. Caso perca os 3,19 teria sinal de baixa projetando de 3,05 a 2,92. O padrão de volume favorece a alta.</t>
  </si>
  <si>
    <t>PINE4 está em tendência de alta no longo prazo, teve uma correção no curto prazo, mas pode estar retomando sinal de altas. Acima dos 13,61 pode buscar 15,83 ou 18,12. Abaixo dos 12,11 retomaria sinal de realização mirando suportes em 10,96 ou 9,81.</t>
  </si>
  <si>
    <t>PLPL3 está em tendência de baixa pelas médias de 21 e 200 dias, mas começa a dar sinais de repiques de alta. Acima dos 8,7 teria sinal de repique altista mirando resistências nos 10,48 ou 11,89. Já uma perda dos 8,19 traria de volta o sinal de baixa projetando de 7,48 a 6,77.</t>
  </si>
  <si>
    <t>PSSA3 está em tendência de alta pelas médias de 21 e 200 dias e vai mantendo sinal de força altista. Acima dos 50,59 pode buscar projeções nos 52,53 ou 55,67. Teria sinal de realização na perda dos 49,17 mirando os 47,45 ou 46,47.</t>
  </si>
  <si>
    <t>POSI3 está em tendência de baixa pelas médias de 21 e 200 dias, mas começa a dar sinais de repiques de alta. Acima dos 3,7 teria sinal de repique altista mirando resistências nos 4,26 ou 4,85. Já uma perda dos 3,51 traria de volta o sinal de baixa projetando de 3,3 a 3.</t>
  </si>
  <si>
    <t>PRNR3 apesar de estar em tendência de alta no longo prazo pela média de 200 dias, no curto prazo está em realização. Abaixo dos 18,19 pode seguir em baixa no curto prazo mirando suportes em 17,26 ou 16,53. Teria sinal de retomada altista fechando acima dos 18,63 mirando resistências em 19,6 ou 21,04.</t>
  </si>
  <si>
    <t>Profarma</t>
  </si>
  <si>
    <t>PFRM3</t>
  </si>
  <si>
    <t>PFRM3 está em tendência de baixa pelas médias de 21 e 200 dias, mas começa a dar sinais de repiques de alta. Acima dos 6,69 teria sinal de repique altista mirando resistências nos 7,11 ou 7,67. Já uma perda dos 6,2 traria de volta o sinal de baixa projetando de 5,91 a 5,63.</t>
  </si>
  <si>
    <t>QCOM34 está em tendência de alta no longo prazo, teve uma correção no curto prazo, mas pode estar retomando sinal de altas. Acima dos 90,71 pode buscar 109,71 ou 128,15. Abaixo dos 79,86 retomaria sinal de realização mirando suportes em 70,63 ou 61,41.</t>
  </si>
  <si>
    <t>QUAL3 está em clara tendência de baixa pelas médias de 21 e 200 dias e segue em movimento de baixa. Abaixo dos 1,49 pode buscar suportes 1,36 ou 1,24. Teria sinal de repique altista fechando acima dos 1,64 mirando resistências em 1,89 ou 2,13.</t>
  </si>
  <si>
    <t>LJQQ3 está em clara tendência de baixa pelas médias de 21 e 200 dias e segue em movimento de baixa. Abaixo dos 1,22 pode buscar suportes 1,12 ou 1,02. Teria sinal de repique altista fechando acima dos 1,42 mirando resistências em 1,53 ou 1,72.</t>
  </si>
  <si>
    <t>RADL3 está em clara tendência de baixa pelas médias de 21 e 200 dias e segue em movimento de baixa. Abaixo dos 17,23 pode buscar suportes 16,37 ou 15,51. Teria sinal de repique altista fechando acima dos 18,04 mirando resistências em 20 ou 21,71.</t>
  </si>
  <si>
    <t>RAIZ4 está em tendência de baixa pela média de 200 dias, a parece ter completado movimento de repique de alta de curto prazo e pode estar retomando o movimento baixista. Abaixo dos 0,42 pode seguir em queda na direção dos suportes 0,33 ou 0,26. Teria sinal de repique altista fechando acima dos 0,45 mirando resistências em 0,55 ou 0,68.</t>
  </si>
  <si>
    <t>Randon Part</t>
  </si>
  <si>
    <t>RAPT4 está em clara tendência de baixa pelas médias de 21 e 200 dias e segue em movimento de baixa. Abaixo dos 4,79 pode buscar suportes 4,64 ou 4,49. Teria sinal de repique altista fechando acima dos 5,06 mirando resistências em 5,27 ou 5,56.</t>
  </si>
  <si>
    <t>RCSL4 está em clara tendência de baixa pelas médias de 21 e 200 dias e segue em movimento de baixa. Abaixo dos 0,45 pode buscar suportes 0,4 ou 0,35. Teria sinal de repique altista fechando acima dos 0,49 mirando resistências em 0,6 ou 0,69.</t>
  </si>
  <si>
    <t>RDOR3 apesar de estar em tendência de baixa no longo prazo pela média de 200 dias, no curto prazo está com sinal de recuperação favorecendo repiques de alta. Acima dos 35,67 pode seguir repique altista na direção resistências nos 37,72 ou 41,05. Caso perca os 33,64 teria sinal de baixa projetando de 32,34 a 31,31.</t>
  </si>
  <si>
    <t>RIAA3 está em tendência de alta pelas médias de 21 e 200 dias e vai mantendo sinal de força altista. Acima dos 8,97 pode buscar projeções nos 9,49 ou 10,31. Teria sinal de realização na perda dos 8,61 mirando os 8,16 ou 7,74. O padrão de volume favorece a alta.</t>
  </si>
  <si>
    <t>ROMI3 está em clara tendência de baixa pelas médias de 21 e 200 dias e segue em movimento de baixa. Abaixo dos 6,04 pode buscar suportes 5,82 ou 5,6. Teria sinal de repique altista fechando acima dos 6,3 mirando resistências em 6,75 ou 7,18.</t>
  </si>
  <si>
    <t>RAIL3 está em clara tendência de baixa pelas médias de 21 e 200 dias e segue em movimento de baixa. Abaixo dos 13,13 pode buscar suportes 12,47 ou 11,81. Teria sinal de repique altista fechando acima dos 13,61 mirando resistências em 15,26 ou 16,57.</t>
  </si>
  <si>
    <t>SBSP3 apesar de estar em tendência de alta no longo prazo pela média de 200 dias, no curto prazo está em realização. Abaixo dos 27,54 pode seguir em baixa no curto prazo mirando suportes em 26,71 ou 25,86. Teria sinal de retomada altista fechando acima dos 28,14 mirando resistências em 29,44 ou 31,12.</t>
  </si>
  <si>
    <t>Salesforce, Inc</t>
  </si>
  <si>
    <t>SSFO34</t>
  </si>
  <si>
    <t>SSFO34 está em clara tendência de baixa pelas médias de 21 e 200 dias e segue em movimento de baixa. Abaixo dos 37,4 pode buscar suportes 34,05 ou 30,71. Teria sinal de repique altista fechando acima dos 38,73 mirando resistências em 48,22 ou 54,9.</t>
  </si>
  <si>
    <t>SAPR3 está em tendência de alta pelas médias de 21 e 200 dias e vai mantendo sinal de força altista. Acima dos 9,09 pode buscar projeções nos 9,82 ou 11,01. Teria sinal de realização na perda dos 8,6 mirando os 7,9 ou 7,53.</t>
  </si>
  <si>
    <t>SAPR4 apesar de estar em tendência de baixa no longo prazo pela média de 200 dias, no curto prazo está com sinal de recuperação favorecendo repiques de alta. Acima dos 7,44 pode seguir repique altista na direção resistências nos 7,75 ou 8,17. Caso perca os 7,26 teria sinal de baixa projetando de 7,06 a 6,84.</t>
  </si>
  <si>
    <t>SAPR11 apesar de estar em tendência de baixa no longo prazo pela média de 200 dias, no curto prazo está com sinal de recuperação favorecendo repiques de alta. Acima dos 38,7 pode seguir repique altista na direção resistências nos 39,95 ou 42,32. Caso perca os 37,92 teria sinal de baixa projetando de 36,1 a 34,91.</t>
  </si>
  <si>
    <t>SANB11 está em clara tendência de baixa pelas médias de 21 e 200 dias e segue em movimento de baixa. Abaixo dos 27,07 pode buscar suportes 26,38 ou 25,92. Teria sinal de repique altista fechando acima dos 27,84 mirando resistências em 28,74 ou 30,2.</t>
  </si>
  <si>
    <t>SMTO3 está em clara tendência de baixa pelas médias de 21 e 200 dias e segue em movimento de baixa. Abaixo dos 15,63 pode buscar suportes 14,69 ou 13,75. Teria sinal de repique altista fechando acima dos 16,2 mirando resistências em 18,66 ou 20,53. O IFR sobrevendido alerta para recuperações se superar 16,2</t>
  </si>
  <si>
    <t>SHUL4 está em tendência de alta no longo prazo, teve uma correção no curto prazo, mas pode estar retomando sinal de altas. Acima dos 4,87 pode buscar 5,14 ou 5,39. Abaixo dos 4,72 retomaria sinal de realização mirando suportes em 4,59 ou 4,46.</t>
  </si>
  <si>
    <t>Seagate Technology Holdings Plc</t>
  </si>
  <si>
    <t>S1TX34</t>
  </si>
  <si>
    <t>S1TX34 está em tendência de alta pelas médias de 21 e 200 dias e vai mantendo sinal de força altista. Acima dos 4880,08 pode buscar projeções nos 5725,69 ou 7094. Teria sinal de realização na perda dos 4455 mirando os 3511,77 ou 3088,96.</t>
  </si>
  <si>
    <t>SEER3 apesar de estar em tendência de alta no longo prazo pela média de 200 dias, no curto prazo está em realização. Abaixo dos 10,52 pode seguir em baixa no curto prazo mirando suportes em 9,94 ou 9,36. Teria sinal de retomada altista fechando acima dos 11,32 mirando resistências em 12,39 ou 13,54.</t>
  </si>
  <si>
    <t>CSNA3 está em tendência de baixa pelas médias de 21 e 200 dias, mas começa a dar sinais de repiques de alta. Acima dos 6,16 teria sinal de repique altista mirando resistências nos 7,3 ou 8,23. Já uma perda dos 5,78 traria de volta o sinal de baixa projetando de 5,31 a 4,84.</t>
  </si>
  <si>
    <t>S2GM34 está em tendência de alta pelas médias de 21 e 200 dias e vai mantendo sinal de força altista. Acima dos 27,25 pode buscar projeções nos 30,1 ou 34,9. Teria sinal de realização na perda dos 24,75 mirando os 22,32 ou 19,91. O padrão de volume favorece a alta.</t>
  </si>
  <si>
    <t>SIMH3 está em tendência de baixa pelas médias de 21 e 200 dias, mas começa a dar sinais de repiques de alta. Acima dos 8,65 teria sinal de repique altista mirando resistências nos 9,47 ou 10,5. Já uma perda dos 8,25 traria de volta o sinal de baixa projetando de 7,8 a 7,28.</t>
  </si>
  <si>
    <t>SLCE3 está em clara tendência de baixa pelas médias de 21 e 200 dias e segue em movimento de baixa. Abaixo dos 14,24 pode buscar suportes 13,19 ou 12,15. Teria sinal de repique altista fechando acima dos 14,76 mirando resistências em 17,62 ou 19,7. O IFR sobrevendido alerta para recuperações se superar 14,76</t>
  </si>
  <si>
    <t>SMFT3 está em tendência de baixa pela média de 200 dias, a parece ter completado movimento de repique de alta de curto prazo e pode estar retomando o movimento baixista. Abaixo dos 18,84 pode seguir em queda na direção dos suportes 17,86 ou 17,3. Teria sinal de repique altista fechando acima dos 19,67 mirando resistências em 20,78 ou 22,59.</t>
  </si>
  <si>
    <t>S2NW34 está em tendência de alta pelas médias de 21 e 200 dias, mas começa a dar sinal de possível realização. Abaixo dos 29,18 poderia realizar na direção dos suportes 18,69 ou 13,37. Caso supere os 30,52 retomaria sinal de alta com projeções nos 35,89 ou 46,51.</t>
  </si>
  <si>
    <t>STOC34 está em tendência de baixa pela média de 200 dias, a parece ter completado movimento de repique de alta de curto prazo e pode estar retomando o movimento baixista. Abaixo dos 56,58 pode seguir em queda na direção dos suportes 47,57 ou 43,78. Teria sinal de repique altista fechando acima dos 59,81 mirando resistências em 67,37 ou 79,61.</t>
  </si>
  <si>
    <t>M2ST34 está em tendência de baixa pelas médias de 21 e 200 dias, mas começa a dar sinais de repiques de alta. Acima dos 9,33 teria sinal de repique altista mirando resistências nos 13,21 ou 16,2. Já uma perda dos 8,36 traria de volta o sinal de baixa projetando de 6,86 a 5,36.</t>
  </si>
  <si>
    <t>SUZB3 está em tendência de baixa pelas médias de 21 e 200 dias, mas começa a dar sinais de repiques de alta. Acima dos 41,87 teria sinal de repique altista mirando resistências nos 43 ou 44,74. Já uma perda dos 40,17 traria de volta o sinal de baixa projetando de 39,29 a 38,42.</t>
  </si>
  <si>
    <t>SYNE3 está em clara tendência de baixa pelas médias de 21 e 200 dias e segue em movimento de baixa. Abaixo dos 3,45 pode buscar suportes 3,3 ou 3,15. Teria sinal de repique altista fechando acima dos 3,66 mirando resistências em 3,92 ou 4,21.</t>
  </si>
  <si>
    <t>TAEE3 está em tendência de alta pelas médias de 21 e 200 dias, mas começa a dar sinal de possível realização. Abaixo dos 13,06 poderia realizar na direção dos suportes 12,55 ou 12,31. Caso supere os 13,31 retomaria sinal de alta com projeções nos 13,77 ou 14,53.</t>
  </si>
  <si>
    <t>TAEE4 está em tendência de alta pelas médias de 21 e 200 dias e vai mantendo sinal de força altista. Acima dos 13,4 pode buscar projeções nos 13,8 ou 14,46. Teria sinal de realização na perda dos 13,2 mirando os 12,74 ou 12,53.</t>
  </si>
  <si>
    <t>TAEE11 está em tendência de alta pelas médias de 21 e 200 dias, mas começa a dar sinal de possível realização. Abaixo dos 39,43 poderia realizar na direção dos suportes 37,92 ou 37,27. Caso supere os 40,01 retomaria sinal de alta com projeções nos 41,3 ou 43,39.</t>
  </si>
  <si>
    <t>TSMC34 está em tendência de alta pelas médias de 21 e 200 dias e vai mantendo sinal de força altista. Acima dos 270,95 pode buscar projeções nos 282,96 ou 308,34. Teria sinal de realização na perda dos 265,59 mirando os 241,88 ou 229,18.</t>
  </si>
  <si>
    <t>TASA4 está em clara tendência de baixa pelas médias de 21 e 200 dias e segue em movimento de baixa. Abaixo dos 4,06 pode buscar suportes 3,84 ou 3,62. Teria sinal de repique altista fechando acima dos 4,24 mirando resistências em 4,76 ou 5,19.</t>
  </si>
  <si>
    <t>TGMA3 apesar de estar em tendência de baixa no longo prazo pela média de 200 dias, no curto prazo está com sinal de recuperação favorecendo repiques de alta. Acima dos 32,45 pode seguir repique altista na direção resistências nos 34,31 ou 37,32. Caso perca os 30,99 teria sinal de baixa projetando de 29,44 a 28,5.</t>
  </si>
  <si>
    <t>VIVT3 está em clara tendência de baixa pelas médias de 21 e 200 dias e segue em movimento de baixa. Abaixo dos 32,73 pode buscar suportes 32,17 ou 31,61. Teria sinal de repique altista fechando acima dos 34,53 mirando resistências em 35,64 ou 37,44.</t>
  </si>
  <si>
    <t>TEND3 está em tendência de alta pelas médias de 21 e 200 dias e vai mantendo sinal de força altista. Acima dos 34,9 pode buscar projeções nos 39,03 ou 45,72. Teria sinal de realização na perda dos 32,81 mirando os 28,21 ou 26,14. O padrão de volume favorece a alta.</t>
  </si>
  <si>
    <t>TSLA34 está em tendência de baixa pelas médias de 21 e 200 dias, mas começa a dar sinais de repiques de alta. Acima dos 64,09 teria sinal de repique altista mirando resistências nos 70,4 ou 75,98. Já uma perda dos 61,36 traria de volta o sinal de baixa projetando de 58,56 a 55,77.</t>
  </si>
  <si>
    <t>GSGI34 está em tendência de alta pelas médias de 21 e 200 dias e vai mantendo sinal de força altista. Acima dos 187,12 pode buscar projeções nos 207,12 ou 239,49. Teria sinal de realização na perda dos 176,44 mirando os 154,75 ou 144,74. O padrão de volume favorece a alta.</t>
  </si>
  <si>
    <t>TIMS3 está em tendência de baixa pela média de 200 dias, a parece ter completado movimento de repique de alta de curto prazo e pode estar retomando o movimento baixista. Abaixo dos 22,5 pode seguir em queda na direção dos suportes 21,78 ou 21,44. Teria sinal de repique altista fechando acima dos 22,87 mirando resistências em 23,54 ou 24,63.</t>
  </si>
  <si>
    <t>TOTS3 está em clara tendência de baixa pelas médias de 21 e 200 dias e segue em movimento de baixa. Abaixo dos 28,01 pode buscar suportes 25,81 ou 23,62. Teria sinal de repique altista fechando acima dos 30,32 mirando resistências em 35,1 ou 39,48.</t>
  </si>
  <si>
    <t>TFCO4 está em tendência de baixa pela média de 200 dias, a parece ter completado movimento de repique de alta de curto prazo e pode estar retomando o movimento baixista. Abaixo dos 15,55 pode seguir em queda na direção dos suportes 14,1 ou 13,51. Teria sinal de repique altista fechando acima dos 15,99 mirando resistências em 17,15 ou 19,04.</t>
  </si>
  <si>
    <t>TUPY3 está em tendência de alta pelas médias de 21 e 200 dias e vai mantendo sinal de força altista. Acima dos 14,67 pode buscar projeções nos 16,12 ou 18,47. Teria sinal de realização na perda dos 13,31 mirando os 12,32 ou 11,59. O padrão de volume favorece a alta.</t>
  </si>
  <si>
    <t>UGPA3 apesar de estar em tendência de alta no longo prazo pela média de 200 dias, no curto prazo está em realização. Abaixo dos 24,21 pode seguir em baixa no curto prazo mirando suportes em 22,64 ou 21,07. Teria sinal de retomada altista fechando acima dos 25,07 mirando resistências em 29,29 ou 32,42. O IFR sobrevendido alerta para recuperações se superar 25,07</t>
  </si>
  <si>
    <t>FIQE3 está em tendência de alta no longo prazo, teve uma correção no curto prazo, mas pode estar retomando sinal de altas. Acima dos 6,22 pode buscar 6,72 ou 7,18. Abaixo dos 5,96 retomaria sinal de realização mirando suportes em 5,72 ou 5,49.</t>
  </si>
  <si>
    <t>UNIP6 está em tendência de baixa pela média de 200 dias, a parece ter completado movimento de repique de alta de curto prazo e pode estar retomando o movimento baixista. Abaixo dos 61,49 pode seguir em queda na direção dos suportes 58,19 ou 56,55. Teria sinal de repique altista fechando acima dos 63,49 mirando resistências em 66,76 ou 72,06.</t>
  </si>
  <si>
    <t>United Airlines Hldg Inc</t>
  </si>
  <si>
    <t>U1AL34</t>
  </si>
  <si>
    <t>U1AL34 está em tendência de alta pelas médias de 21 e 200 dias e vai mantendo sinal de força altista. Acima dos 297,5 pode buscar projeções nos 338,9 ou 405,9. Teria sinal de realização na perda dos 285,42 mirando os 230,5 ou 209,79. O padrão de volume favorece a alta.</t>
  </si>
  <si>
    <t>USIM3 está em tendência de alta pelas médias de 21 e 200 dias e vai mantendo sinal de força altista. Acima dos 9,77 pode buscar projeções nos 10,95 ou 12,55. Teria sinal de realização na perda dos 9,44 mirando os 8,35 ou 7,54.</t>
  </si>
  <si>
    <t>USIM5 está em tendência de alta pelas médias de 21 e 200 dias, mas começa a dar sinal de possível realização. Abaixo dos 10,69 poderia realizar na direção dos suportes 8,89 ou 7,87. Caso supere os 11,09 retomaria sinal de alta com projeções nos 12,18 ou 14,21.</t>
  </si>
  <si>
    <t>VALE3 está em tendência de alta no longo prazo, teve uma correção no curto prazo, mas pode estar retomando sinal de altas. Acima dos 79,8 pode buscar 85,08 ou 90,17. Abaixo dos 76,83 retomaria sinal de realização mirando suportes em 74,28 ou 71,73.</t>
  </si>
  <si>
    <t>VLID3 está em clara tendência de baixa pelas médias de 21 e 200 dias e segue em movimento de baixa. Abaixo dos 17,22 pode buscar suportes 16,52 ou 16,01. Teria sinal de repique altista fechando acima dos 18,17 mirando resistências em 19,18 ou 20,83.</t>
  </si>
  <si>
    <t>VAMO3 está em tendência de baixa pelas médias de 21 e 200 dias, mas começa a dar sinais de repiques de alta. Acima dos 3,05 teria sinal de repique altista mirando resistências nos 3,46 ou 3,89. Já uma perda dos 2,9 traria de volta o sinal de baixa projetando de 2,76 a 2,54.</t>
  </si>
  <si>
    <t>VBBR3 apesar de estar em tendência de alta no longo prazo pela média de 200 dias, no curto prazo está em realização. Abaixo dos 28,56 pode seguir em baixa no curto prazo mirando suportes em 26,98 ou 25,41. Teria sinal de retomada altista fechando acima dos 29,61 mirando resistências em 33,65 ou 36,79.</t>
  </si>
  <si>
    <t>Visa Inc</t>
  </si>
  <si>
    <t>VISA34</t>
  </si>
  <si>
    <t>VISA34 está em clara tendência de baixa pelas médias de 21 e 200 dias e segue em movimento de baixa. Abaixo dos 80,25 pode buscar suportes 77,92 ou 75,91. Teria sinal de repique altista fechando acima dos 84,4 mirando resistências em 88,4 ou 94,88.</t>
  </si>
  <si>
    <t>VTRU3 está em tendência de alta pelas médias de 21 e 200 dias e vai mantendo sinal de força altista. Acima dos 14,13 pode buscar projeções nos 15,44 ou 17,57. Teria sinal de realização na perda dos 13,03 mirando os 12 ou 11,34.</t>
  </si>
  <si>
    <t>VIVA3 está em tendência de baixa pelas médias de 21 e 200 dias, mas começa a dar sinais de repiques de alta. Acima dos 21,68 teria sinal de repique altista mirando resistências nos 23,31 ou 25,33. Já uma perda dos 20,91 traria de volta o sinal de baixa projetando de 20,04 a 19,02.</t>
  </si>
  <si>
    <t>VULC3 está em clara tendência de baixa pelas médias de 21 e 200 dias e segue em movimento de baixa. Abaixo dos 14,74 pode buscar suportes 14,27 ou 13,84. Teria sinal de repique altista fechando acima dos 15,14 mirando resistências em 15,66 ou 16,51.</t>
  </si>
  <si>
    <t>Walmart Inc</t>
  </si>
  <si>
    <t>WALM34</t>
  </si>
  <si>
    <t>WALM34 está em tendência de alta no longo prazo, teve uma correção no curto prazo, mas pode estar retomando sinal de altas. Acima dos 38,91 pode buscar 42,63 ou 47,14. Abaixo dos 37,77 retomaria sinal de realização mirando suportes em 35,33 ou 33,07.</t>
  </si>
  <si>
    <t>WEGE3 está em tendência de baixa pelas médias de 21 e 200 dias, mas começa a dar sinais de repiques de alta. Acima dos 43,23 teria sinal de repique altista mirando resistências nos 44,86 ou 47,06. Já uma perda dos 41,29 traria de volta o sinal de baixa projetando de 40,18 a 39,08.</t>
  </si>
  <si>
    <t>W1DC34 está em tendência de alta pelas médias de 21 e 200 dias e vai mantendo sinal de força altista. Acima dos 2900 pode buscar projeções nos 3232 ou 3874,26. Teria sinal de realização na perda dos 2709,84 mirando os 2192,73 ou 1871,59.</t>
  </si>
  <si>
    <t>WIZC3 está em tendência de baixa pelas médias de 21 e 200 dias, mas começa a dar sinais de repiques de alta. Acima dos 7,63 teria sinal de repique altista mirando resistências nos 8,25 ou 8,81. Já uma perda dos 7,33 traria de volta o sinal de baixa projetando de 7,04 a 6,76.</t>
  </si>
  <si>
    <t>YDUQ3 está em clara tendência de baixa pelas médias de 21 e 200 dias e segue em movimento de baixa. Abaixo dos 8,47 pode buscar suportes 8,01 ou 7,55. Teria sinal de repique altista fechando acima dos 8,93 mirando resistências em 9,95 ou 10,86. O IFR sobrevendido alerta para recuperações se superar 8,93</t>
  </si>
  <si>
    <t>BIEU39 está em tendência de alta pelas médias de 21 e 200 dias, mas começa a dar sinal de possível realização. Abaixo dos 63,5 poderia realizar na direção dos suportes 60,69 ou 59,13. Caso supere os 65,72 retomaria sinal de alta com projeções nos 68,82 ou 73,85.</t>
  </si>
  <si>
    <t>Btgp Golb</t>
  </si>
  <si>
    <t>GOLB11</t>
  </si>
  <si>
    <t>GOLB11 está em tendência de baixa pelas médias de 21 e 200 dias, mas começa a dar sinais de repiques de alta. Acima dos 105,84 teria sinal de repique altista mirando resistências nos 114,57 ou 122,97. Já uma perda dos 100,97 traria de volta o sinal de baixa projetando de 96,76 a 92,56.</t>
  </si>
  <si>
    <t>BOVB11 apesar de estar em tendência de alta no longo prazo pela média de 200 dias, no curto prazo está em realização. Abaixo dos 174,36 pode seguir em baixa no curto prazo mirando suportes em 172,12 ou 168,78. Teria sinal de retomada altista fechando acima dos 176,44 mirando resistências em 182,9 ou 189,56.</t>
  </si>
  <si>
    <t>COIN11 está em tendência de baixa pelas médias de 21 e 200 dias, mas começa a dar sinais de repiques de alta. Acima dos 40,47 teria sinal de repique altista mirando resistências nos 48,77 ou 55,28. Já uma perda dos 38,22 traria de volta o sinal de baixa projetando de 34,96 a 31,7.</t>
  </si>
  <si>
    <t>SPYI11 apesar de estar em tendência de alta no longo prazo pela média de 200 dias, no curto prazo está em realização. Abaixo dos 104,52 pode seguir em baixa no curto prazo mirando suportes em 103,12 ou 101,73. Teria sinal de retomada altista fechando acima dos 106,97 mirando resistências em 109,02 ou 111,8.</t>
  </si>
  <si>
    <t>QQQI11 apesar de estar em tendência de alta no longo prazo pela média de 200 dias, no curto prazo está em realização. Abaixo dos 95,09 pode seguir em baixa no curto prazo mirando suportes em 93,42 ou 91,75. Teria sinal de retomada altista fechando acima dos 97,75 mirando resistências em 100,49 ou 103,82.</t>
  </si>
  <si>
    <t>BCPX39 está em tendência de alta pelas médias de 21 e 200 dias e vai mantendo sinal de força altista. Acima dos 43,94 pode buscar projeções nos 47,06 ou 51,73. Teria sinal de realização na perda dos 42,66 mirando os 39,5 ou 37,16.</t>
  </si>
  <si>
    <t>Global X Silver Miners</t>
  </si>
  <si>
    <t>BSIL39</t>
  </si>
  <si>
    <t>BSIL39 está em clara tendência de baixa pelas médias de 21 e 200 dias e segue em movimento de baixa. Abaixo dos 38,1 pode buscar suportes 35,04 ou 31,99. Teria sinal de repique altista fechando acima dos 41,71 mirando resistências em 47,98 ou 54,08.</t>
  </si>
  <si>
    <t>BURA39 está em tendência de baixa pelas médias de 21 e 200 dias, mas começa a dar sinais de repiques de alta. Acima dos 39,03 teria sinal de repique altista mirando resistências nos 44,7 ou 49,81. Já uma perda dos 36,42 traria de volta o sinal de baixa projetando de 33,86 a 31,3.</t>
  </si>
  <si>
    <t>BITH11 está em clara tendência de baixa pelas médias de 21 e 200 dias e segue em movimento de baixa. Abaixo dos 72,36 pode buscar suportes 69,05 ou 62,06. Teria sinal de repique altista fechando acima dos 73,73 mirando resistências em 91,64 ou 105,6.</t>
  </si>
  <si>
    <t>ETHE11 está em clara tendência de baixa pelas médias de 21 e 200 dias e segue em movimento de baixa. Abaixo dos 24,31 pode buscar suportes 23,05 ou 19,9. Teria sinal de repique altista fechando acima dos 24,85 mirando resistências em 33,24 ou 39,53.</t>
  </si>
  <si>
    <t>HASH11 está em clara tendência de baixa pelas médias de 21 e 200 dias e segue em movimento de baixa. Abaixo dos 41,15 pode buscar suportes 39,01 ou 34,82. Teria sinal de repique altista fechando acima dos 41,97 mirando resistências em 52,54 ou 60,9.</t>
  </si>
  <si>
    <t>CHIP11 está em tendência de alta pelas médias de 21 e 200 dias e vai mantendo sinal de força altista. Acima dos 40,26 pode buscar projeções nos 44,88 ou 52,37. Teria sinal de realização na perda dos 37,82 mirando os 32,77 ou 30,45. O padrão de volume favorece a alta.</t>
  </si>
  <si>
    <t>WRLD11 está em tendência de alta pelas médias de 21 e 200 dias, mas começa a dar sinal de possível realização. Abaixo dos 142,24 poderia realizar na direção dos suportes 138,01 ou 135,62. Caso supere os 145,72 retomaria sinal de alta com projeções nos 150,48 ou 158,19.</t>
  </si>
  <si>
    <t>GPUS11 apesar de estar em tendência de alta no longo prazo pela média de 200 dias, no curto prazo está em realização. Abaixo dos 113,23 pode seguir em baixa no curto prazo mirando suportes em 111,33 ou 109,54. Teria sinal de retomada altista fechando acima dos 114,45 mirando resistências em 117,11 ou 120,68.</t>
  </si>
  <si>
    <t>UTLL11 está em clara tendência de baixa pelas médias de 21 e 200 dias e segue em movimento de baixa. Abaixo dos 120,14 pode buscar suportes 117,39 ou 115,07. Teria sinal de repique altista fechando acima dos 121,63 mirando resistências em 124,89 ou 129,52.</t>
  </si>
  <si>
    <t>IBIT39 está em clara tendência de baixa pelas médias de 21 e 200 dias e segue em movimento de baixa. Abaixo dos 60,59 pode buscar suportes 57,55 ou 51,64. Teria sinal de repique altista fechando acima dos 62,36 mirando resistências em 76,67 ou 88,48.</t>
  </si>
  <si>
    <t>BOVA11 apesar de estar em tendência de alta no longo prazo pela média de 200 dias, no curto prazo está em realização. Abaixo dos 165,01 pode seguir em baixa no curto prazo mirando suportes em 161,77 ou 158,54. Teria sinal de retomada altista fechando acima dos 169,5 mirando resistências em 175,47 ou 181,93.</t>
  </si>
  <si>
    <t>BIVB39 apesar de estar em tendência de alta no longo prazo pela média de 200 dias, no curto prazo está em realização. Abaixo dos 93,9 pode seguir em baixa no curto prazo mirando suportes em 92,3 ou 90,38. Teria sinal de retomada altista fechando acima dos 94,77 mirando resistências em 98,5 ou 102,33.</t>
  </si>
  <si>
    <t>Ishares Eqwe</t>
  </si>
  <si>
    <t>EWBZ11</t>
  </si>
  <si>
    <t>EWBZ11 está em clara tendência de baixa pelas médias de 21 e 200 dias e segue em movimento de baixa. Abaixo dos 125,18 pode buscar suportes 122,66 ou 119,84. Teria sinal de repique altista fechando acima dos 126,06 mirando resistências em 131,78 ou 137,41.</t>
  </si>
  <si>
    <t>BIAU39 está em clara tendência de baixa pelas médias de 21 e 200 dias e segue em movimento de baixa. Abaixo dos 98,3 pode buscar suportes 94,2 ou 90,11. Teria sinal de repique altista fechando acima dos 101,57 mirando resistências em 111,55 ou 119,73. O IFR sobrevendido alerta para recuperações se superar 101,57</t>
  </si>
  <si>
    <t>Ishares Ibrx Indice Brasil</t>
  </si>
  <si>
    <t>BRAX11</t>
  </si>
  <si>
    <t>BRAX11 apesar de estar em tendência de alta no longo prazo pela média de 200 dias, no curto prazo está em realização. Abaixo dos 143,21 pode seguir em baixa no curto prazo mirando suportes em 140,94 ou 138,09. Teria sinal de retomada altista fechando acima dos 144,8 mirando resistências em 150,14 ou 155,82.</t>
  </si>
  <si>
    <t>BACW39 está em tendência de alta pelas médias de 21 e 200 dias e vai mantendo sinal de força altista. Acima dos 79,56 pode buscar projeções nos 80,79 ou 83,18. Teria sinal de realização na perda dos 79,11 mirando os 76,92 ou 75,72. O padrão de volume favorece a alta.</t>
  </si>
  <si>
    <t>iShares MSCI All Country Asia Ex Japan Index Fund</t>
  </si>
  <si>
    <t>BAAX39</t>
  </si>
  <si>
    <t>BAAX39 está em tendência de alta pelas médias de 21 e 200 dias e vai mantendo sinal de força altista. Acima dos 62,13 pode buscar projeções nos 70,29 ou 83,51. Teria sinal de realização na perda dos 59,28 mirando os 48,91 ou 44,82. O padrão de volume favorece a alta.</t>
  </si>
  <si>
    <t>iShares MSCI South Korea Capped ETF</t>
  </si>
  <si>
    <t>BEWY39</t>
  </si>
  <si>
    <t>BEWY39 está em tendência de alta pelas médias de 21 e 200 dias, mas começa a dar sinal de possível realização. Abaixo dos 122,8 poderia realizar na direção dos suportes 105,5 ou 94,87. Caso supere os 126,69 retomaria sinal de alta com projeções nos 139,89 ou 161,14.</t>
  </si>
  <si>
    <t>IVVB11 apesar de estar em tendência de alta no longo prazo pela média de 200 dias, no curto prazo está em realização. Abaixo dos 422,27 pode seguir em baixa no curto prazo mirando suportes em 415,53 ou 409,13. Teria sinal de retomada altista fechando acima dos 426,31 mirando resistências em 436,21 ou 448,99.</t>
  </si>
  <si>
    <t>BSLV39 está em clara tendência de baixa pelas médias de 21 e 200 dias e segue em movimento de baixa. Abaixo dos 98,5 pode buscar suportes 92,43 ou 86,36. Teria sinal de repique altista fechando acima dos 104,37 mirando resistências em 118,13 ou 130,26.</t>
  </si>
  <si>
    <t>SMAL11 está em clara tendência de baixa pelas médias de 21 e 200 dias e segue em movimento de baixa. Abaixo dos 108,45 pode buscar suportes 105,6 ou 102,65. Teria sinal de repique altista fechando acima dos 110 mirando resistências em 115,13 ou 121,01.</t>
  </si>
  <si>
    <t>BOVV11 apesar de estar em tendência de alta no longo prazo pela média de 200 dias, no curto prazo está em realização. Abaixo dos 173,2 pode seguir em baixa no curto prazo mirando suportes em 169,82 ou 166,44. Teria sinal de retomada altista fechando acima dos 177,8 mirando resistências em 184,13 ou 190,88.</t>
  </si>
  <si>
    <t>DIVO11 apesar de estar em tendência de alta no longo prazo pela média de 200 dias, no curto prazo está em realização. Abaixo dos 122,9 pode seguir em baixa no curto prazo mirando suportes em 119,84 ou 117,71. Teria sinal de retomada altista fechando acima dos 124,54 mirando resistências em 126,71 ou 130,95.</t>
  </si>
  <si>
    <t>It Now Ifnc Fundo de Indice</t>
  </si>
  <si>
    <t>FIND11</t>
  </si>
  <si>
    <t>FIND11 está em clara tendência de baixa pelas médias de 21 e 200 dias e segue em movimento de baixa. Abaixo dos 168,57 pode buscar suportes 164,91 ou 160,26. Teria sinal de repique altista fechando acima dos 171,94 mirando resistências em 179,95 ou 189,24.</t>
  </si>
  <si>
    <t>SPXR11 está em tendência de alta no longo prazo, teve uma correção no curto prazo, mas pode estar retomando sinal de altas. Acima dos 71,7 pode buscar 73,16 ou 75,66. Abaixo dos 70,79 retomaria sinal de realização mirando suportes em 69,1 ou 67,84.</t>
  </si>
  <si>
    <t>SPXI11 apesar de estar em tendência de alta no longo prazo pela média de 200 dias, no curto prazo está em realização. Abaixo dos 51,36 pode seguir em baixa no curto prazo mirando suportes em 50,52 ou 49,75. Teria sinal de retomada altista fechando acima dos 51,97 mirando resistências em 52,99 ou 54,51.</t>
  </si>
  <si>
    <t>TECK11 apesar de estar em tendência de alta no longo prazo pela média de 200 dias, no curto prazo está em realização. Abaixo dos 109,01 pode seguir em baixa no curto prazo mirando suportes em 104,91 ou 100,82. Teria sinal de retomada altista fechando acima dos 113,1 mirando resistências em 122,25 ou 130,43.</t>
  </si>
  <si>
    <t>HIGH11 está em clara tendência de baixa pelas médias de 21 e 200 dias e segue em movimento de baixa. Abaixo dos 81,02 pode buscar suportes 77,62 ou 74,23. Teria sinal de repique altista fechando acima dos 85 mirando resistências em 92 ou 98,78.</t>
  </si>
  <si>
    <t>Pactual Ibov</t>
  </si>
  <si>
    <t>IBOB11</t>
  </si>
  <si>
    <t>IBOB11 apesar de estar em tendência de alta no longo prazo pela média de 200 dias, no curto prazo está em realização. Abaixo dos 138,39 pode seguir em baixa no curto prazo mirando suportes em 135,94 ou 133,5. Teria sinal de retomada altista fechando acima dos 141,76 mirando resistências em 146,3 ou 151,18.</t>
  </si>
  <si>
    <t>QBTC11 está em clara tendência de baixa pelas médias de 21 e 200 dias e segue em movimento de baixa. Abaixo dos 19,44 pode buscar suportes 18,65 ou 16,82. Teria sinal de repique altista fechando acima dos 19,84 mirando resistências em 24,55 ou 28,19.</t>
  </si>
  <si>
    <t>SPXU11 está em tendência de alta no longo prazo, teve uma correção no curto prazo, mas pode estar retomando sinal de altas. Acima dos 16,14 pode buscar 16,65 ou 17,29. Abaixo dos 16,05 retomaria sinal de realização mirando suportes em 15,61 ou 15,28.</t>
  </si>
  <si>
    <t>ACWI11 está em tendência de alta pelas médias de 21 e 200 dias, mas começa a dar sinal de possível realização. Abaixo dos 16,55 poderia realizar na direção dos suportes 16,14 ou 15,86. Caso supere os 16,77 retomaria sinal de alta com projeções nos 17,04 ou 17,59.</t>
  </si>
  <si>
    <t>BOVX11 apesar de estar em tendência de alta no longo prazo pela média de 200 dias, no curto prazo está em realização. Abaixo dos 17,22 pode seguir em baixa no curto prazo mirando suportes em 16,88 ou 16,55. Teria sinal de retomada altista fechando acima dos 17,68 mirando resistências em 18,3 ou 18,96.</t>
  </si>
  <si>
    <t>NASD11 está em tendência de alta pelas médias de 21 e 200 dias, mas começa a dar sinal de possível realização. Abaixo dos 20,68 poderia realizar na direção dos suportes 20,05 ou 19,5. Caso supere os 21,05 retomaria sinal de alta com projeções nos 21,8 ou 22,88.</t>
  </si>
  <si>
    <t>GOLD11 está em clara tendência de baixa pelas médias de 21 e 200 dias e segue em movimento de baixa. Abaixo dos 22,08 pode buscar suportes 21,68 ou 20,91. Teria sinal de repique altista fechando acima dos 22,3 mirando resistências em 24,15 ou 25,67. O IFR sobrevendido alerta para recuperações se superar 22,3</t>
  </si>
  <si>
    <t>GOLX11 está em clara tendência de baixa pelas médias de 21 e 200 dias e segue em movimento de baixa. Abaixo dos 47,4 pode buscar suportes 45,18 ou 42,97. Teria sinal de repique altista fechando acima dos 49,58 mirando resistências em 54,56 ou 58,98.</t>
  </si>
  <si>
    <t>UTEC11 está em tendência de alta pelas médias de 21 e 200 dias, mas começa a dar sinal de possível realização. Abaixo dos 27,91 poderia realizar na direção dos suportes 26,38 ou 25,15. Caso supere os 28,1 retomaria sinal de alta com projeções nos 30,35 ou 32,8.</t>
  </si>
  <si>
    <t>GDXB39 está em tendência de baixa pelas médias de 21 e 200 dias, mas começa a dar sinais de repiques de alta. Acima dos 136,16 teria sinal de repique altista mirando resistências nos 156,56 ou 174,95. Já uma perda dos 132,25 traria de volta o sinal de baixa projetando de 126,79 a 117,59.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</si>
</sst>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7" zoomScaleNormal="100" workbookViewId="0">
      <selection activeCell="X15" sqref="X15"/>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10.6640625" style="1" bestFit="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18" customWidth="1"/>
    <col min="16" max="16" width="6.44140625" style="1" customWidth="1"/>
    <col min="17" max="17" width="55.88671875" style="1" customWidth="1"/>
    <col min="18" max="18" width="2.33203125" style="1" customWidth="1"/>
    <col min="19" max="259" width="8.88671875" style="1" customWidth="1"/>
  </cols>
  <sheetData>
    <row r="1" spans="2:27" ht="15" customHeight="1" x14ac:dyDescent="0.3">
      <c r="B1" s="2"/>
      <c r="C1" s="28"/>
      <c r="D1" s="29"/>
      <c r="E1" s="29"/>
      <c r="F1" s="29"/>
      <c r="G1" s="29"/>
      <c r="H1" s="29"/>
      <c r="I1" s="29"/>
      <c r="J1" s="29"/>
      <c r="K1" s="29"/>
      <c r="L1" s="29"/>
      <c r="M1" s="29"/>
      <c r="N1" s="29"/>
      <c r="O1" s="30"/>
      <c r="P1" s="29"/>
      <c r="Q1" s="31"/>
      <c r="R1" s="27"/>
    </row>
    <row r="2" spans="2:27" ht="15" customHeight="1" x14ac:dyDescent="0.3">
      <c r="B2" s="3"/>
      <c r="C2" s="28"/>
      <c r="D2" s="29"/>
      <c r="E2" s="29"/>
      <c r="F2" s="29"/>
      <c r="G2" s="29"/>
      <c r="H2" s="29"/>
      <c r="I2" s="29"/>
      <c r="J2" s="29"/>
      <c r="K2" s="29"/>
      <c r="L2" s="29"/>
      <c r="M2" s="29"/>
      <c r="N2" s="29"/>
      <c r="O2" s="30"/>
      <c r="P2" s="29"/>
      <c r="Q2" s="31"/>
      <c r="R2" s="20"/>
    </row>
    <row r="3" spans="2:27" ht="15" customHeight="1" x14ac:dyDescent="0.3">
      <c r="B3" s="3"/>
      <c r="C3" s="28"/>
      <c r="D3" s="29"/>
      <c r="E3" s="29"/>
      <c r="F3" s="29"/>
      <c r="G3" s="29"/>
      <c r="H3" s="29"/>
      <c r="I3" s="29"/>
      <c r="J3" s="29"/>
      <c r="K3" s="29"/>
      <c r="L3" s="29"/>
      <c r="M3" s="29"/>
      <c r="N3" s="29"/>
      <c r="O3" s="30"/>
      <c r="P3" s="29"/>
      <c r="Q3" s="31"/>
      <c r="R3" s="20"/>
    </row>
    <row r="4" spans="2:27" ht="15" customHeight="1" x14ac:dyDescent="0.3">
      <c r="B4" s="3"/>
      <c r="C4" s="28"/>
      <c r="D4" s="29"/>
      <c r="E4" s="29"/>
      <c r="F4" s="29"/>
      <c r="G4" s="29"/>
      <c r="H4" s="29"/>
      <c r="I4" s="29"/>
      <c r="J4" s="29"/>
      <c r="K4" s="29"/>
      <c r="L4" s="29"/>
      <c r="M4" s="29"/>
      <c r="N4" s="29"/>
      <c r="O4" s="30"/>
      <c r="P4" s="29"/>
      <c r="Q4" s="31"/>
      <c r="R4" s="20"/>
    </row>
    <row r="5" spans="2:27" ht="15" customHeight="1" x14ac:dyDescent="0.3">
      <c r="B5" s="3"/>
      <c r="C5" s="28"/>
      <c r="D5" s="29"/>
      <c r="E5" s="29"/>
      <c r="F5" s="29"/>
      <c r="G5" s="29"/>
      <c r="H5" s="29"/>
      <c r="I5" s="29"/>
      <c r="J5" s="29"/>
      <c r="K5" s="29"/>
      <c r="L5" s="29"/>
      <c r="M5" s="29"/>
      <c r="N5" s="29"/>
      <c r="O5" s="30"/>
      <c r="P5" s="29"/>
      <c r="Q5" s="31"/>
      <c r="R5" s="20"/>
    </row>
    <row r="6" spans="2:27" ht="15" customHeight="1" x14ac:dyDescent="0.3">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3">
      <c r="B7" s="3"/>
      <c r="C7" s="28"/>
      <c r="D7" s="29"/>
      <c r="E7" s="29"/>
      <c r="F7" s="29"/>
      <c r="G7" s="29"/>
      <c r="H7" s="29"/>
      <c r="I7" s="29"/>
      <c r="J7" s="29"/>
      <c r="K7" s="29"/>
      <c r="L7" s="29"/>
      <c r="M7" s="29"/>
      <c r="N7" s="29"/>
      <c r="O7" s="30"/>
      <c r="P7" s="29"/>
      <c r="Q7" s="31"/>
      <c r="R7" s="20"/>
      <c r="U7" s="34"/>
      <c r="V7" s="35">
        <f>COUNTIF($P$17:$P$352,"ALTA")</f>
        <v>101</v>
      </c>
      <c r="W7" s="35">
        <f>COUNTIF($P$17:$P$352,"Baixa")</f>
        <v>179</v>
      </c>
      <c r="X7" s="35"/>
      <c r="Y7" s="35">
        <f>V7+W7</f>
        <v>280</v>
      </c>
    </row>
    <row r="8" spans="2:27" ht="15" customHeight="1" x14ac:dyDescent="0.3">
      <c r="B8" s="3"/>
      <c r="C8" s="28"/>
      <c r="D8" s="29"/>
      <c r="E8" s="29"/>
      <c r="F8" s="29"/>
      <c r="G8" s="29"/>
      <c r="H8" s="29"/>
      <c r="I8" s="29"/>
      <c r="J8" s="29"/>
      <c r="K8" s="29"/>
      <c r="L8" s="29"/>
      <c r="M8" s="29"/>
      <c r="N8" s="29"/>
      <c r="O8" s="30"/>
      <c r="P8" s="29"/>
      <c r="Q8" s="31"/>
      <c r="R8" s="20"/>
      <c r="V8" s="36">
        <f>V7/Y7</f>
        <v>0.36071428571428571</v>
      </c>
      <c r="W8" s="36">
        <f>W7/Y7</f>
        <v>0.63928571428571423</v>
      </c>
      <c r="X8" s="35"/>
      <c r="Y8" s="35"/>
    </row>
    <row r="9" spans="2:27" ht="15" customHeight="1" x14ac:dyDescent="0.3">
      <c r="B9" s="3"/>
      <c r="C9" s="28"/>
      <c r="D9" s="29"/>
      <c r="E9" s="29"/>
      <c r="F9" s="29"/>
      <c r="G9" s="29"/>
      <c r="H9" s="29"/>
      <c r="I9" s="29"/>
      <c r="J9" s="29"/>
      <c r="K9" s="29"/>
      <c r="L9" s="29"/>
      <c r="M9" s="29"/>
      <c r="N9" s="29"/>
      <c r="O9" s="30"/>
      <c r="P9" s="29"/>
      <c r="Q9" s="31"/>
      <c r="R9" s="20"/>
      <c r="T9" s="45">
        <f>COUNTIF(D17:D352,"*34*")</f>
        <v>45</v>
      </c>
      <c r="U9" s="51" t="s">
        <v>430</v>
      </c>
      <c r="V9" s="47">
        <f>SUMIF(D17:D352,"=*34*",E17:E352)/T9</f>
        <v>4.9555555555555557</v>
      </c>
      <c r="W9" s="45"/>
      <c r="X9" s="18"/>
      <c r="Y9" s="18"/>
    </row>
    <row r="10" spans="2:27" ht="15" customHeight="1" x14ac:dyDescent="0.3">
      <c r="B10" s="3"/>
      <c r="C10" s="28"/>
      <c r="D10" s="29"/>
      <c r="E10" s="29"/>
      <c r="F10" s="29"/>
      <c r="G10" s="29"/>
      <c r="H10" s="29"/>
      <c r="I10" s="29"/>
      <c r="J10" s="29"/>
      <c r="K10" s="29"/>
      <c r="L10" s="29"/>
      <c r="M10" s="29"/>
      <c r="N10" s="29"/>
      <c r="O10" s="30"/>
      <c r="P10" s="29"/>
      <c r="Q10" s="31"/>
      <c r="R10" s="20"/>
      <c r="T10" s="48">
        <f>V10/T9</f>
        <v>0.46666666666666667</v>
      </c>
      <c r="U10" s="46" t="s">
        <v>10</v>
      </c>
      <c r="V10" s="49">
        <f>COUNTIFS(D17:D352,"=*34*",P17:P352,"Alta")</f>
        <v>21</v>
      </c>
      <c r="W10" s="50">
        <f>T9-V10</f>
        <v>24</v>
      </c>
    </row>
    <row r="11" spans="2:27" ht="31.5" customHeight="1" x14ac:dyDescent="0.3">
      <c r="B11" s="3"/>
      <c r="C11" s="56" t="s">
        <v>2</v>
      </c>
      <c r="D11" s="56"/>
      <c r="E11" s="56"/>
      <c r="F11" s="56"/>
      <c r="G11" s="56"/>
      <c r="H11" s="56"/>
      <c r="I11" s="56"/>
      <c r="J11" s="56"/>
      <c r="K11" s="56"/>
      <c r="L11" s="56"/>
      <c r="M11" s="56"/>
      <c r="N11" s="56"/>
      <c r="O11" s="56"/>
      <c r="P11" s="56"/>
      <c r="Q11" s="57"/>
      <c r="R11" s="4"/>
    </row>
    <row r="12" spans="2:27" ht="136.5" customHeight="1" x14ac:dyDescent="0.3">
      <c r="B12" s="3"/>
      <c r="C12" s="54" t="s">
        <v>404</v>
      </c>
      <c r="D12" s="55"/>
      <c r="E12" s="55"/>
      <c r="F12" s="55"/>
      <c r="G12" s="55"/>
      <c r="H12" s="55"/>
      <c r="I12" s="55"/>
      <c r="J12" s="55"/>
      <c r="K12" s="55"/>
      <c r="L12" s="55"/>
      <c r="M12" s="55"/>
      <c r="N12" s="55"/>
      <c r="O12" s="55"/>
      <c r="P12" s="21"/>
      <c r="Q12" s="22"/>
      <c r="R12" s="20"/>
    </row>
    <row r="13" spans="2:27" ht="15" customHeight="1" x14ac:dyDescent="0.3">
      <c r="B13" s="3"/>
      <c r="C13" s="41"/>
      <c r="D13" s="42"/>
      <c r="E13" s="42"/>
      <c r="F13" s="42"/>
      <c r="G13" s="42"/>
      <c r="H13" s="42"/>
      <c r="I13" s="42"/>
      <c r="J13" s="42"/>
      <c r="K13" s="42"/>
      <c r="L13" s="42"/>
      <c r="M13" s="42"/>
      <c r="N13" s="42"/>
      <c r="O13" s="42"/>
      <c r="P13" s="43"/>
      <c r="Q13" s="44"/>
      <c r="R13" s="20"/>
    </row>
    <row r="14" spans="2:27" ht="15" customHeight="1" x14ac:dyDescent="0.3">
      <c r="B14" s="3"/>
      <c r="C14" s="41"/>
      <c r="D14" s="42"/>
      <c r="E14" s="42"/>
      <c r="F14" s="42"/>
      <c r="G14" s="42"/>
      <c r="H14" s="42"/>
      <c r="I14" s="42"/>
      <c r="J14" s="42"/>
      <c r="K14" s="42"/>
      <c r="L14" s="42"/>
      <c r="M14" s="42"/>
      <c r="N14" s="42"/>
      <c r="O14" s="42"/>
      <c r="P14" s="43"/>
      <c r="Q14" s="44"/>
      <c r="R14" s="20"/>
    </row>
    <row r="15" spans="2:27" ht="38.4" customHeight="1" x14ac:dyDescent="0.3">
      <c r="B15" s="3"/>
      <c r="C15" s="23"/>
      <c r="D15" s="32" t="s">
        <v>8</v>
      </c>
      <c r="E15" s="24"/>
      <c r="F15" s="24"/>
      <c r="G15" s="24"/>
      <c r="H15" s="24"/>
      <c r="I15" s="24"/>
      <c r="J15" s="24" t="s">
        <v>3</v>
      </c>
      <c r="K15" s="24"/>
      <c r="L15" s="24"/>
      <c r="M15" s="24"/>
      <c r="N15" s="24"/>
      <c r="O15" s="25"/>
      <c r="P15" s="24"/>
      <c r="Q15" s="26">
        <v>46188</v>
      </c>
      <c r="R15" s="20"/>
    </row>
    <row r="16" spans="2:27" ht="25.2" customHeight="1" x14ac:dyDescent="0.3">
      <c r="B16" s="3"/>
      <c r="C16" s="52" t="s">
        <v>0</v>
      </c>
      <c r="D16" s="52"/>
      <c r="E16" s="6" t="s">
        <v>394</v>
      </c>
      <c r="F16" s="52" t="s">
        <v>1</v>
      </c>
      <c r="G16" s="52"/>
      <c r="H16" s="52"/>
      <c r="I16" s="6"/>
      <c r="J16" s="53" t="s">
        <v>4</v>
      </c>
      <c r="K16" s="53"/>
      <c r="L16" s="53"/>
      <c r="M16" s="7"/>
      <c r="N16" s="7" t="s">
        <v>5</v>
      </c>
      <c r="O16" s="6" t="s">
        <v>6</v>
      </c>
      <c r="P16" s="5" t="s">
        <v>7</v>
      </c>
      <c r="Q16" s="8" t="s">
        <v>9</v>
      </c>
      <c r="R16" s="4"/>
    </row>
    <row r="17" spans="2:259" s="12" customFormat="1" ht="65.099999999999994" customHeight="1" x14ac:dyDescent="0.3">
      <c r="B17" s="3"/>
      <c r="C17" s="9" t="s">
        <v>12</v>
      </c>
      <c r="D17" s="16" t="s">
        <v>13</v>
      </c>
      <c r="E17" s="16">
        <v>0</v>
      </c>
      <c r="F17" s="15">
        <v>14.47</v>
      </c>
      <c r="G17" s="15">
        <v>13.23</v>
      </c>
      <c r="H17" s="15">
        <v>11.99</v>
      </c>
      <c r="I17" s="14"/>
      <c r="J17" s="15">
        <v>14.85</v>
      </c>
      <c r="K17" s="15">
        <v>17.32</v>
      </c>
      <c r="L17" s="15">
        <v>21.32</v>
      </c>
      <c r="M17" s="15"/>
      <c r="N17" s="15">
        <v>35.947908757999997</v>
      </c>
      <c r="O17" s="15">
        <v>20.249751363999998</v>
      </c>
      <c r="P17" s="16" t="s">
        <v>14</v>
      </c>
      <c r="Q17" s="39" t="s">
        <v>536</v>
      </c>
      <c r="R17" s="10"/>
      <c r="S17" s="11"/>
      <c r="T17" s="11"/>
      <c r="U17" s="11"/>
      <c r="V17" s="11" t="s">
        <v>398</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3">
      <c r="B18" s="3"/>
      <c r="C18" s="19" t="s">
        <v>15</v>
      </c>
      <c r="D18" s="17" t="s">
        <v>16</v>
      </c>
      <c r="E18" s="17">
        <v>9</v>
      </c>
      <c r="F18" s="14">
        <v>24.37</v>
      </c>
      <c r="G18" s="14">
        <v>22.72</v>
      </c>
      <c r="H18" s="14">
        <v>21.07</v>
      </c>
      <c r="I18" s="14"/>
      <c r="J18" s="14">
        <v>28.65</v>
      </c>
      <c r="K18" s="14">
        <v>31.94</v>
      </c>
      <c r="L18" s="14">
        <v>37.270000000000003</v>
      </c>
      <c r="M18" s="14"/>
      <c r="N18" s="14">
        <v>59.641698882999997</v>
      </c>
      <c r="O18" s="33">
        <v>22.201880318000001</v>
      </c>
      <c r="P18" s="17" t="s">
        <v>17</v>
      </c>
      <c r="Q18" s="40" t="s">
        <v>537</v>
      </c>
      <c r="R18" s="10"/>
      <c r="S18" s="11"/>
      <c r="T18" s="11"/>
      <c r="U18" s="11"/>
      <c r="V18" s="38">
        <f>SUM(E17:E352)/W18</f>
        <v>3.637323943661972</v>
      </c>
      <c r="W18" s="11">
        <f>COUNT(E17:E352)</f>
        <v>284</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3">
      <c r="B19" s="3"/>
      <c r="C19" s="9" t="s">
        <v>410</v>
      </c>
      <c r="D19" s="16" t="s">
        <v>18</v>
      </c>
      <c r="E19" s="16">
        <v>10</v>
      </c>
      <c r="F19" s="15">
        <v>313.39</v>
      </c>
      <c r="G19" s="15">
        <v>244.29</v>
      </c>
      <c r="H19" s="15">
        <v>175.19</v>
      </c>
      <c r="I19" s="14"/>
      <c r="J19" s="15">
        <v>346.64</v>
      </c>
      <c r="K19" s="15">
        <v>484.83</v>
      </c>
      <c r="L19" s="15">
        <v>708.45</v>
      </c>
      <c r="M19" s="15"/>
      <c r="N19" s="15">
        <v>60.810458017000002</v>
      </c>
      <c r="O19" s="15">
        <v>27.578091659000002</v>
      </c>
      <c r="P19" s="16" t="s">
        <v>17</v>
      </c>
      <c r="Q19" s="39" t="s">
        <v>538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3">
      <c r="B20" s="3"/>
      <c r="C20" s="19" t="s">
        <v>19</v>
      </c>
      <c r="D20" s="17" t="s">
        <v>20</v>
      </c>
      <c r="E20" s="17">
        <v>0</v>
      </c>
      <c r="F20" s="14">
        <v>20.16</v>
      </c>
      <c r="G20" s="14">
        <v>16.809999999999999</v>
      </c>
      <c r="H20" s="14">
        <v>13.46</v>
      </c>
      <c r="I20" s="14"/>
      <c r="J20" s="14">
        <v>20.52</v>
      </c>
      <c r="K20" s="14">
        <v>27.21</v>
      </c>
      <c r="L20" s="14">
        <v>38.04</v>
      </c>
      <c r="M20" s="14"/>
      <c r="N20" s="14">
        <v>26.690021532999999</v>
      </c>
      <c r="O20" s="33">
        <v>6.0043480358999997</v>
      </c>
      <c r="P20" s="17" t="s">
        <v>14</v>
      </c>
      <c r="Q20" s="40" t="s">
        <v>539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3">
      <c r="B21" s="3"/>
      <c r="C21" s="9" t="s">
        <v>540</v>
      </c>
      <c r="D21" s="16" t="s">
        <v>541</v>
      </c>
      <c r="E21" s="16">
        <v>0</v>
      </c>
      <c r="F21" s="15">
        <v>5.27</v>
      </c>
      <c r="G21" s="15">
        <v>4.47</v>
      </c>
      <c r="H21" s="15">
        <v>3.67</v>
      </c>
      <c r="I21" s="14"/>
      <c r="J21" s="15">
        <v>5.48</v>
      </c>
      <c r="K21" s="15">
        <v>7.07</v>
      </c>
      <c r="L21" s="15">
        <v>9.65</v>
      </c>
      <c r="M21" s="15"/>
      <c r="N21" s="15">
        <v>30.597627540000001</v>
      </c>
      <c r="O21" s="15">
        <v>1.7863070909000001</v>
      </c>
      <c r="P21" s="16" t="s">
        <v>14</v>
      </c>
      <c r="Q21" s="39" t="s">
        <v>542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3">
      <c r="B22" s="3"/>
      <c r="C22" s="19" t="s">
        <v>21</v>
      </c>
      <c r="D22" s="17" t="s">
        <v>22</v>
      </c>
      <c r="E22" s="17">
        <v>3</v>
      </c>
      <c r="F22" s="14">
        <v>26.78</v>
      </c>
      <c r="G22" s="14">
        <v>24.57</v>
      </c>
      <c r="H22" s="14">
        <v>22.37</v>
      </c>
      <c r="I22" s="14"/>
      <c r="J22" s="14">
        <v>27.37</v>
      </c>
      <c r="K22" s="14">
        <v>31.77</v>
      </c>
      <c r="L22" s="14">
        <v>38.909999999999997</v>
      </c>
      <c r="M22" s="14"/>
      <c r="N22" s="14">
        <v>36.913149629999999</v>
      </c>
      <c r="O22" s="33">
        <v>162.56069149999999</v>
      </c>
      <c r="P22" s="17" t="s">
        <v>14</v>
      </c>
      <c r="Q22" s="40" t="s">
        <v>543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3">
      <c r="B23" s="3"/>
      <c r="C23" s="9" t="s">
        <v>23</v>
      </c>
      <c r="D23" s="16" t="s">
        <v>24</v>
      </c>
      <c r="E23" s="16">
        <v>7</v>
      </c>
      <c r="F23" s="15">
        <v>13.05</v>
      </c>
      <c r="G23" s="15">
        <v>11.38</v>
      </c>
      <c r="H23" s="15">
        <v>9.7100000000000009</v>
      </c>
      <c r="I23" s="14"/>
      <c r="J23" s="15">
        <v>16.22</v>
      </c>
      <c r="K23" s="15">
        <v>19.55</v>
      </c>
      <c r="L23" s="15">
        <v>24.94</v>
      </c>
      <c r="M23" s="15"/>
      <c r="N23" s="15">
        <v>71.573296795000005</v>
      </c>
      <c r="O23" s="15">
        <v>27.657963544999998</v>
      </c>
      <c r="P23" s="16" t="s">
        <v>17</v>
      </c>
      <c r="Q23" s="39" t="s">
        <v>544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3">
      <c r="B24" s="3"/>
      <c r="C24" s="19" t="s">
        <v>413</v>
      </c>
      <c r="D24" s="17" t="s">
        <v>25</v>
      </c>
      <c r="E24" s="17">
        <v>6</v>
      </c>
      <c r="F24" s="14">
        <v>150.47999999999999</v>
      </c>
      <c r="G24" s="14">
        <v>134.58000000000001</v>
      </c>
      <c r="H24" s="14">
        <v>118.69</v>
      </c>
      <c r="I24" s="14"/>
      <c r="J24" s="14">
        <v>154.61000000000001</v>
      </c>
      <c r="K24" s="14">
        <v>186.39</v>
      </c>
      <c r="L24" s="14">
        <v>237.83</v>
      </c>
      <c r="M24" s="14"/>
      <c r="N24" s="14">
        <v>37.065144748999998</v>
      </c>
      <c r="O24" s="33">
        <v>37.258359095000003</v>
      </c>
      <c r="P24" s="17" t="s">
        <v>14</v>
      </c>
      <c r="Q24" s="40" t="s">
        <v>545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3">
      <c r="B25" s="3"/>
      <c r="C25" s="9" t="s">
        <v>26</v>
      </c>
      <c r="D25" s="16" t="s">
        <v>27</v>
      </c>
      <c r="E25" s="16">
        <v>1</v>
      </c>
      <c r="F25" s="15">
        <v>32.119999999999997</v>
      </c>
      <c r="G25" s="15">
        <v>30.38</v>
      </c>
      <c r="H25" s="15">
        <v>28.65</v>
      </c>
      <c r="I25" s="14"/>
      <c r="J25" s="15">
        <v>32.64</v>
      </c>
      <c r="K25" s="15">
        <v>36.1</v>
      </c>
      <c r="L25" s="15">
        <v>41.71</v>
      </c>
      <c r="M25" s="15"/>
      <c r="N25" s="15">
        <v>45.300076312999998</v>
      </c>
      <c r="O25" s="15">
        <v>33.157819818</v>
      </c>
      <c r="P25" s="16" t="s">
        <v>14</v>
      </c>
      <c r="Q25" s="39" t="s">
        <v>546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3">
      <c r="B26" s="3"/>
      <c r="C26" s="19" t="s">
        <v>28</v>
      </c>
      <c r="D26" s="17" t="s">
        <v>29</v>
      </c>
      <c r="E26" s="17">
        <v>0</v>
      </c>
      <c r="F26" s="14">
        <v>59.43</v>
      </c>
      <c r="G26" s="14">
        <v>53.78</v>
      </c>
      <c r="H26" s="14">
        <v>48.13</v>
      </c>
      <c r="I26" s="14"/>
      <c r="J26" s="14">
        <v>62.07</v>
      </c>
      <c r="K26" s="14">
        <v>73.36</v>
      </c>
      <c r="L26" s="14">
        <v>91.63</v>
      </c>
      <c r="M26" s="14"/>
      <c r="N26" s="14">
        <v>23.105671734000001</v>
      </c>
      <c r="O26" s="33">
        <v>40.861936796000002</v>
      </c>
      <c r="P26" s="17" t="s">
        <v>14</v>
      </c>
      <c r="Q26" s="40" t="s">
        <v>547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3">
      <c r="B27" s="3"/>
      <c r="C27" s="9" t="s">
        <v>30</v>
      </c>
      <c r="D27" s="16" t="s">
        <v>31</v>
      </c>
      <c r="E27" s="16">
        <v>7</v>
      </c>
      <c r="F27" s="15">
        <v>16.440000000000001</v>
      </c>
      <c r="G27" s="15">
        <v>15.59</v>
      </c>
      <c r="H27" s="15">
        <v>14.75</v>
      </c>
      <c r="I27" s="14"/>
      <c r="J27" s="15">
        <v>17.04</v>
      </c>
      <c r="K27" s="15">
        <v>18.72</v>
      </c>
      <c r="L27" s="15">
        <v>21.44</v>
      </c>
      <c r="M27" s="15"/>
      <c r="N27" s="15">
        <v>62.517175930999997</v>
      </c>
      <c r="O27" s="15">
        <v>449.76150973</v>
      </c>
      <c r="P27" s="16" t="s">
        <v>17</v>
      </c>
      <c r="Q27" s="39" t="s">
        <v>548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3">
      <c r="B28" s="3"/>
      <c r="C28" s="19" t="s">
        <v>34</v>
      </c>
      <c r="D28" s="17" t="s">
        <v>35</v>
      </c>
      <c r="E28" s="17">
        <v>0</v>
      </c>
      <c r="F28" s="14">
        <v>4.59</v>
      </c>
      <c r="G28" s="14">
        <v>3.55</v>
      </c>
      <c r="H28" s="14">
        <v>2.5099999999999998</v>
      </c>
      <c r="I28" s="14"/>
      <c r="J28" s="14">
        <v>4.72</v>
      </c>
      <c r="K28" s="14">
        <v>6.79</v>
      </c>
      <c r="L28" s="14">
        <v>10.15</v>
      </c>
      <c r="M28" s="14"/>
      <c r="N28" s="14">
        <v>31.262962597000001</v>
      </c>
      <c r="O28" s="33">
        <v>9.1335973181999996</v>
      </c>
      <c r="P28" s="17" t="s">
        <v>14</v>
      </c>
      <c r="Q28" s="40" t="s">
        <v>549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3">
      <c r="B29" s="3"/>
      <c r="C29" s="9" t="s">
        <v>36</v>
      </c>
      <c r="D29" s="16" t="s">
        <v>37</v>
      </c>
      <c r="E29" s="16">
        <v>0</v>
      </c>
      <c r="F29" s="15">
        <v>3.05</v>
      </c>
      <c r="G29" s="15">
        <v>2.37</v>
      </c>
      <c r="H29" s="15">
        <v>1.69</v>
      </c>
      <c r="I29" s="14"/>
      <c r="J29" s="15">
        <v>3.19</v>
      </c>
      <c r="K29" s="15">
        <v>4.54</v>
      </c>
      <c r="L29" s="15">
        <v>6.73</v>
      </c>
      <c r="M29" s="15"/>
      <c r="N29" s="15">
        <v>36.525390596999998</v>
      </c>
      <c r="O29" s="15">
        <v>18.319844364000001</v>
      </c>
      <c r="P29" s="16" t="s">
        <v>14</v>
      </c>
      <c r="Q29" s="39" t="s">
        <v>550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3">
      <c r="B30" s="3"/>
      <c r="C30" s="19" t="s">
        <v>38</v>
      </c>
      <c r="D30" s="17" t="s">
        <v>39</v>
      </c>
      <c r="E30" s="17">
        <v>3</v>
      </c>
      <c r="F30" s="14">
        <v>73.290000000000006</v>
      </c>
      <c r="G30" s="14">
        <v>67.45</v>
      </c>
      <c r="H30" s="14">
        <v>61.62</v>
      </c>
      <c r="I30" s="14"/>
      <c r="J30" s="14">
        <v>75.61</v>
      </c>
      <c r="K30" s="14">
        <v>87.27</v>
      </c>
      <c r="L30" s="14">
        <v>106.14</v>
      </c>
      <c r="M30" s="14"/>
      <c r="N30" s="14">
        <v>34.783618306999998</v>
      </c>
      <c r="O30" s="33">
        <v>20.622813333</v>
      </c>
      <c r="P30" s="17" t="s">
        <v>14</v>
      </c>
      <c r="Q30" s="40" t="s">
        <v>551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3">
      <c r="B31" s="3"/>
      <c r="C31" s="9" t="s">
        <v>552</v>
      </c>
      <c r="D31" s="16" t="s">
        <v>553</v>
      </c>
      <c r="E31" s="16">
        <v>3</v>
      </c>
      <c r="F31" s="15">
        <v>216.33</v>
      </c>
      <c r="G31" s="15">
        <v>171.18</v>
      </c>
      <c r="H31" s="15">
        <v>126.04</v>
      </c>
      <c r="I31" s="14"/>
      <c r="J31" s="15">
        <v>226.7</v>
      </c>
      <c r="K31" s="15">
        <v>316.98</v>
      </c>
      <c r="L31" s="15">
        <v>463.08</v>
      </c>
      <c r="M31" s="15"/>
      <c r="N31" s="15">
        <v>49.082833800000003</v>
      </c>
      <c r="O31" s="15">
        <v>1.6516741526999998</v>
      </c>
      <c r="P31" s="16" t="s">
        <v>14</v>
      </c>
      <c r="Q31" s="39" t="s">
        <v>554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3">
      <c r="B32" s="3"/>
      <c r="C32" s="19" t="s">
        <v>461</v>
      </c>
      <c r="D32" s="17" t="s">
        <v>462</v>
      </c>
      <c r="E32" s="17">
        <v>9</v>
      </c>
      <c r="F32" s="14">
        <v>276.87</v>
      </c>
      <c r="G32" s="14">
        <v>238.56</v>
      </c>
      <c r="H32" s="14">
        <v>200.25</v>
      </c>
      <c r="I32" s="14"/>
      <c r="J32" s="14">
        <v>288.19</v>
      </c>
      <c r="K32" s="14">
        <v>364.8</v>
      </c>
      <c r="L32" s="14">
        <v>488.77</v>
      </c>
      <c r="M32" s="14"/>
      <c r="N32" s="14">
        <v>78.509786708999997</v>
      </c>
      <c r="O32" s="33">
        <v>1.9221623185999999</v>
      </c>
      <c r="P32" s="17" t="s">
        <v>17</v>
      </c>
      <c r="Q32" s="40" t="s">
        <v>555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3">
      <c r="B33" s="3"/>
      <c r="C33" s="9" t="s">
        <v>40</v>
      </c>
      <c r="D33" s="16" t="s">
        <v>41</v>
      </c>
      <c r="E33" s="16">
        <v>2</v>
      </c>
      <c r="F33" s="15">
        <v>3.21</v>
      </c>
      <c r="G33" s="15">
        <v>2.2200000000000002</v>
      </c>
      <c r="H33" s="15">
        <v>1.23</v>
      </c>
      <c r="I33" s="14"/>
      <c r="J33" s="15">
        <v>3.35</v>
      </c>
      <c r="K33" s="15">
        <v>5.32</v>
      </c>
      <c r="L33" s="15">
        <v>8.52</v>
      </c>
      <c r="M33" s="15"/>
      <c r="N33" s="15">
        <v>31.559337696</v>
      </c>
      <c r="O33" s="15">
        <v>5.2491408635999992</v>
      </c>
      <c r="P33" s="16" t="s">
        <v>14</v>
      </c>
      <c r="Q33" s="39" t="s">
        <v>556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3">
      <c r="B34" s="3"/>
      <c r="C34" s="19" t="s">
        <v>436</v>
      </c>
      <c r="D34" s="17" t="s">
        <v>437</v>
      </c>
      <c r="E34" s="17">
        <v>7</v>
      </c>
      <c r="F34" s="14">
        <v>169.3</v>
      </c>
      <c r="G34" s="14">
        <v>151.81</v>
      </c>
      <c r="H34" s="14">
        <v>134.33000000000001</v>
      </c>
      <c r="I34" s="14"/>
      <c r="J34" s="14">
        <v>175.77</v>
      </c>
      <c r="K34" s="14">
        <v>210.73</v>
      </c>
      <c r="L34" s="14">
        <v>267.29000000000002</v>
      </c>
      <c r="M34" s="14"/>
      <c r="N34" s="14">
        <v>69.555304051999997</v>
      </c>
      <c r="O34" s="33">
        <v>4.9267268050000004</v>
      </c>
      <c r="P34" s="17" t="s">
        <v>17</v>
      </c>
      <c r="Q34" s="40" t="s">
        <v>557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3">
      <c r="B35" s="3"/>
      <c r="C35" s="9" t="s">
        <v>42</v>
      </c>
      <c r="D35" s="16" t="s">
        <v>43</v>
      </c>
      <c r="E35" s="16">
        <v>0</v>
      </c>
      <c r="F35" s="15">
        <v>8.0299999999999994</v>
      </c>
      <c r="G35" s="15">
        <v>7.14</v>
      </c>
      <c r="H35" s="15">
        <v>6.25</v>
      </c>
      <c r="I35" s="14"/>
      <c r="J35" s="15">
        <v>8.42</v>
      </c>
      <c r="K35" s="15">
        <v>10.19</v>
      </c>
      <c r="L35" s="15">
        <v>13.06</v>
      </c>
      <c r="M35" s="15"/>
      <c r="N35" s="15">
        <v>33.784334266000002</v>
      </c>
      <c r="O35" s="15">
        <v>128.46316313</v>
      </c>
      <c r="P35" s="16" t="s">
        <v>14</v>
      </c>
      <c r="Q35" s="39" t="s">
        <v>558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3">
      <c r="B36" s="3"/>
      <c r="C36" s="19" t="s">
        <v>44</v>
      </c>
      <c r="D36" s="17" t="s">
        <v>45</v>
      </c>
      <c r="E36" s="17">
        <v>6</v>
      </c>
      <c r="F36" s="14">
        <v>96.03</v>
      </c>
      <c r="G36" s="14">
        <v>68.150000000000006</v>
      </c>
      <c r="H36" s="14">
        <v>40.28</v>
      </c>
      <c r="I36" s="14"/>
      <c r="J36" s="14">
        <v>103.31</v>
      </c>
      <c r="K36" s="14">
        <v>159.05000000000001</v>
      </c>
      <c r="L36" s="14">
        <v>249.24</v>
      </c>
      <c r="M36" s="14"/>
      <c r="N36" s="14">
        <v>39.015203819</v>
      </c>
      <c r="O36" s="33">
        <v>77.847426995999996</v>
      </c>
      <c r="P36" s="17" t="s">
        <v>14</v>
      </c>
      <c r="Q36" s="40" t="s">
        <v>559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3">
      <c r="B37" s="3"/>
      <c r="C37" s="9" t="s">
        <v>46</v>
      </c>
      <c r="D37" s="16" t="s">
        <v>47</v>
      </c>
      <c r="E37" s="16">
        <v>2</v>
      </c>
      <c r="F37" s="15">
        <v>11.61</v>
      </c>
      <c r="G37" s="15">
        <v>10.54</v>
      </c>
      <c r="H37" s="15">
        <v>9.4700000000000006</v>
      </c>
      <c r="I37" s="14"/>
      <c r="J37" s="15">
        <v>11.92</v>
      </c>
      <c r="K37" s="15">
        <v>14.05</v>
      </c>
      <c r="L37" s="15">
        <v>17.5</v>
      </c>
      <c r="M37" s="15"/>
      <c r="N37" s="15">
        <v>36.745715873000002</v>
      </c>
      <c r="O37" s="15">
        <v>33.524102591000002</v>
      </c>
      <c r="P37" s="16" t="s">
        <v>14</v>
      </c>
      <c r="Q37" s="39" t="s">
        <v>560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3">
      <c r="B38" s="3"/>
      <c r="C38" s="19" t="s">
        <v>48</v>
      </c>
      <c r="D38" s="17" t="s">
        <v>49</v>
      </c>
      <c r="E38" s="17">
        <v>3</v>
      </c>
      <c r="F38" s="14">
        <v>51.74</v>
      </c>
      <c r="G38" s="14">
        <v>46.15</v>
      </c>
      <c r="H38" s="14">
        <v>40.56</v>
      </c>
      <c r="I38" s="14"/>
      <c r="J38" s="14">
        <v>52.84</v>
      </c>
      <c r="K38" s="14">
        <v>64.010000000000005</v>
      </c>
      <c r="L38" s="14">
        <v>82.09</v>
      </c>
      <c r="M38" s="14"/>
      <c r="N38" s="14">
        <v>44.462783500999997</v>
      </c>
      <c r="O38" s="33">
        <v>501.73202250000003</v>
      </c>
      <c r="P38" s="17" t="s">
        <v>14</v>
      </c>
      <c r="Q38" s="40" t="s">
        <v>561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3">
      <c r="B39" s="3"/>
      <c r="C39" s="9" t="s">
        <v>48</v>
      </c>
      <c r="D39" s="16" t="s">
        <v>50</v>
      </c>
      <c r="E39" s="16">
        <v>0</v>
      </c>
      <c r="F39" s="15">
        <v>49.9</v>
      </c>
      <c r="G39" s="15">
        <v>44.57</v>
      </c>
      <c r="H39" s="15">
        <v>39.24</v>
      </c>
      <c r="I39" s="14"/>
      <c r="J39" s="15">
        <v>51.02</v>
      </c>
      <c r="K39" s="15">
        <v>61.67</v>
      </c>
      <c r="L39" s="15">
        <v>78.91</v>
      </c>
      <c r="M39" s="15"/>
      <c r="N39" s="15">
        <v>45.805868560999997</v>
      </c>
      <c r="O39" s="15">
        <v>72.805593909000009</v>
      </c>
      <c r="P39" s="16" t="s">
        <v>14</v>
      </c>
      <c r="Q39" s="39" t="s">
        <v>562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3">
      <c r="B40" s="3"/>
      <c r="C40" s="19" t="s">
        <v>509</v>
      </c>
      <c r="D40" s="17" t="s">
        <v>510</v>
      </c>
      <c r="E40" s="17">
        <v>0</v>
      </c>
      <c r="F40" s="14">
        <v>21.07</v>
      </c>
      <c r="G40" s="14">
        <v>-0.97</v>
      </c>
      <c r="H40" s="14">
        <v>-23.01</v>
      </c>
      <c r="I40" s="14"/>
      <c r="J40" s="14">
        <v>22.74</v>
      </c>
      <c r="K40" s="14">
        <v>66.819999999999993</v>
      </c>
      <c r="L40" s="14">
        <v>138.15</v>
      </c>
      <c r="M40" s="14"/>
      <c r="N40" s="14">
        <v>34.961844960999997</v>
      </c>
      <c r="O40" s="33">
        <v>10.009948680999999</v>
      </c>
      <c r="P40" s="17" t="s">
        <v>14</v>
      </c>
      <c r="Q40" s="40" t="s">
        <v>563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3">
      <c r="B41" s="3"/>
      <c r="C41" s="9" t="s">
        <v>51</v>
      </c>
      <c r="D41" s="16" t="s">
        <v>52</v>
      </c>
      <c r="E41" s="16">
        <v>0</v>
      </c>
      <c r="F41" s="15">
        <v>17.11</v>
      </c>
      <c r="G41" s="15">
        <v>13.3</v>
      </c>
      <c r="H41" s="15">
        <v>9.5</v>
      </c>
      <c r="I41" s="14"/>
      <c r="J41" s="15">
        <v>17.8</v>
      </c>
      <c r="K41" s="15">
        <v>25.4</v>
      </c>
      <c r="L41" s="15">
        <v>37.700000000000003</v>
      </c>
      <c r="M41" s="15"/>
      <c r="N41" s="15">
        <v>33.427631806999997</v>
      </c>
      <c r="O41" s="15">
        <v>48.904784045</v>
      </c>
      <c r="P41" s="16" t="s">
        <v>14</v>
      </c>
      <c r="Q41" s="39" t="s">
        <v>564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3">
      <c r="B42" s="3"/>
      <c r="C42" s="19" t="s">
        <v>53</v>
      </c>
      <c r="D42" s="17" t="s">
        <v>54</v>
      </c>
      <c r="E42" s="17">
        <v>3</v>
      </c>
      <c r="F42" s="14">
        <v>15.13</v>
      </c>
      <c r="G42" s="14">
        <v>13.45</v>
      </c>
      <c r="H42" s="14">
        <v>11.77</v>
      </c>
      <c r="I42" s="14"/>
      <c r="J42" s="14">
        <v>15.58</v>
      </c>
      <c r="K42" s="14">
        <v>18.93</v>
      </c>
      <c r="L42" s="14">
        <v>24.36</v>
      </c>
      <c r="M42" s="14"/>
      <c r="N42" s="14">
        <v>32.862295478</v>
      </c>
      <c r="O42" s="33">
        <v>675.10459567999999</v>
      </c>
      <c r="P42" s="17" t="s">
        <v>14</v>
      </c>
      <c r="Q42" s="40" t="s">
        <v>565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3">
      <c r="B43" s="3"/>
      <c r="C43" s="9" t="s">
        <v>55</v>
      </c>
      <c r="D43" s="16" t="s">
        <v>56</v>
      </c>
      <c r="E43" s="16">
        <v>4</v>
      </c>
      <c r="F43" s="15">
        <v>5.07</v>
      </c>
      <c r="G43" s="15">
        <v>4.6900000000000004</v>
      </c>
      <c r="H43" s="15">
        <v>4.32</v>
      </c>
      <c r="I43" s="14"/>
      <c r="J43" s="15">
        <v>5.19</v>
      </c>
      <c r="K43" s="15">
        <v>5.93</v>
      </c>
      <c r="L43" s="15">
        <v>7.12</v>
      </c>
      <c r="M43" s="15"/>
      <c r="N43" s="15">
        <v>47.296846234999997</v>
      </c>
      <c r="O43" s="15">
        <v>5.6383779545000001</v>
      </c>
      <c r="P43" s="16" t="s">
        <v>14</v>
      </c>
      <c r="Q43" s="39" t="s">
        <v>566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3">
      <c r="B44" s="3"/>
      <c r="C44" s="19" t="s">
        <v>511</v>
      </c>
      <c r="D44" s="17" t="s">
        <v>512</v>
      </c>
      <c r="E44" s="17">
        <v>10</v>
      </c>
      <c r="F44" s="14">
        <v>70.2</v>
      </c>
      <c r="G44" s="14">
        <v>66.06</v>
      </c>
      <c r="H44" s="14">
        <v>61.92</v>
      </c>
      <c r="I44" s="14"/>
      <c r="J44" s="14">
        <v>73.3</v>
      </c>
      <c r="K44" s="14">
        <v>81.569999999999993</v>
      </c>
      <c r="L44" s="14">
        <v>94.95</v>
      </c>
      <c r="M44" s="14"/>
      <c r="N44" s="14">
        <v>78.769015873000001</v>
      </c>
      <c r="O44" s="33">
        <v>1.0934251682</v>
      </c>
      <c r="P44" s="17" t="s">
        <v>17</v>
      </c>
      <c r="Q44" s="40" t="s">
        <v>567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3">
      <c r="B45" s="3"/>
      <c r="C45" s="9" t="s">
        <v>57</v>
      </c>
      <c r="D45" s="16" t="s">
        <v>58</v>
      </c>
      <c r="E45" s="16">
        <v>7</v>
      </c>
      <c r="F45" s="15">
        <v>14.94</v>
      </c>
      <c r="G45" s="15">
        <v>13.44</v>
      </c>
      <c r="H45" s="15">
        <v>11.95</v>
      </c>
      <c r="I45" s="14"/>
      <c r="J45" s="15">
        <v>18.899999999999999</v>
      </c>
      <c r="K45" s="15">
        <v>21.88</v>
      </c>
      <c r="L45" s="15">
        <v>26.7</v>
      </c>
      <c r="M45" s="15"/>
      <c r="N45" s="15">
        <v>57.384650078999996</v>
      </c>
      <c r="O45" s="15">
        <v>38.773771954999994</v>
      </c>
      <c r="P45" s="16" t="s">
        <v>17</v>
      </c>
      <c r="Q45" s="39" t="s">
        <v>568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3">
      <c r="B46" s="3"/>
      <c r="C46" s="19" t="s">
        <v>59</v>
      </c>
      <c r="D46" s="17" t="s">
        <v>60</v>
      </c>
      <c r="E46" s="17">
        <v>10</v>
      </c>
      <c r="F46" s="14">
        <v>37.6</v>
      </c>
      <c r="G46" s="14">
        <v>35.97</v>
      </c>
      <c r="H46" s="14">
        <v>34.340000000000003</v>
      </c>
      <c r="I46" s="14"/>
      <c r="J46" s="14">
        <v>38.28</v>
      </c>
      <c r="K46" s="14">
        <v>41.53</v>
      </c>
      <c r="L46" s="14">
        <v>46.79</v>
      </c>
      <c r="M46" s="14"/>
      <c r="N46" s="14">
        <v>84.610133535000003</v>
      </c>
      <c r="O46" s="33">
        <v>216.51995305</v>
      </c>
      <c r="P46" s="17" t="s">
        <v>17</v>
      </c>
      <c r="Q46" s="40" t="s">
        <v>569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3">
      <c r="B47" s="3"/>
      <c r="C47" s="9" t="s">
        <v>61</v>
      </c>
      <c r="D47" s="16" t="s">
        <v>62</v>
      </c>
      <c r="E47" s="16">
        <v>8</v>
      </c>
      <c r="F47" s="15">
        <v>24.05</v>
      </c>
      <c r="G47" s="15">
        <v>21.95</v>
      </c>
      <c r="H47" s="15">
        <v>19.850000000000001</v>
      </c>
      <c r="I47" s="14"/>
      <c r="J47" s="15">
        <v>28.41</v>
      </c>
      <c r="K47" s="15">
        <v>32.6</v>
      </c>
      <c r="L47" s="15">
        <v>39.39</v>
      </c>
      <c r="M47" s="15"/>
      <c r="N47" s="15">
        <v>55.112405690000003</v>
      </c>
      <c r="O47" s="15">
        <v>16.851767409000001</v>
      </c>
      <c r="P47" s="16" t="s">
        <v>17</v>
      </c>
      <c r="Q47" s="39" t="s">
        <v>570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3">
      <c r="B48" s="3"/>
      <c r="C48" s="19" t="s">
        <v>414</v>
      </c>
      <c r="D48" s="17" t="s">
        <v>63</v>
      </c>
      <c r="E48" s="17">
        <v>6</v>
      </c>
      <c r="F48" s="14">
        <v>122.95</v>
      </c>
      <c r="G48" s="14">
        <v>117.31</v>
      </c>
      <c r="H48" s="14">
        <v>111.67</v>
      </c>
      <c r="I48" s="14"/>
      <c r="J48" s="14">
        <v>132.4</v>
      </c>
      <c r="K48" s="14">
        <v>143.66999999999999</v>
      </c>
      <c r="L48" s="14">
        <v>161.91999999999999</v>
      </c>
      <c r="M48" s="14"/>
      <c r="N48" s="14">
        <v>57.294484398000002</v>
      </c>
      <c r="O48" s="33">
        <v>9.1534219403999995</v>
      </c>
      <c r="P48" s="17" t="s">
        <v>17</v>
      </c>
      <c r="Q48" s="40" t="s">
        <v>571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3">
      <c r="B49" s="3"/>
      <c r="C49" s="9" t="s">
        <v>64</v>
      </c>
      <c r="D49" s="16" t="s">
        <v>65</v>
      </c>
      <c r="E49" s="16">
        <v>0</v>
      </c>
      <c r="F49" s="15">
        <v>9.7799999999999994</v>
      </c>
      <c r="G49" s="15">
        <v>8.98</v>
      </c>
      <c r="H49" s="15">
        <v>8.19</v>
      </c>
      <c r="I49" s="14"/>
      <c r="J49" s="15">
        <v>10</v>
      </c>
      <c r="K49" s="15">
        <v>11.58</v>
      </c>
      <c r="L49" s="15">
        <v>14.14</v>
      </c>
      <c r="M49" s="15"/>
      <c r="N49" s="15">
        <v>39.194340316999998</v>
      </c>
      <c r="O49" s="15">
        <v>2.6549631364000001</v>
      </c>
      <c r="P49" s="16" t="s">
        <v>14</v>
      </c>
      <c r="Q49" s="39" t="s">
        <v>572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3">
      <c r="B50" s="3"/>
      <c r="C50" s="19" t="s">
        <v>66</v>
      </c>
      <c r="D50" s="17" t="s">
        <v>67</v>
      </c>
      <c r="E50" s="17">
        <v>0</v>
      </c>
      <c r="F50" s="14">
        <v>6.15</v>
      </c>
      <c r="G50" s="14">
        <v>5.34</v>
      </c>
      <c r="H50" s="14">
        <v>4.54</v>
      </c>
      <c r="I50" s="14"/>
      <c r="J50" s="14">
        <v>6.44</v>
      </c>
      <c r="K50" s="14">
        <v>8.0399999999999991</v>
      </c>
      <c r="L50" s="14">
        <v>10.63</v>
      </c>
      <c r="M50" s="14"/>
      <c r="N50" s="14">
        <v>41.127738665000003</v>
      </c>
      <c r="O50" s="33">
        <v>6.5659323181999998</v>
      </c>
      <c r="P50" s="17" t="s">
        <v>14</v>
      </c>
      <c r="Q50" s="40" t="s">
        <v>573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3">
      <c r="B51" s="3"/>
      <c r="C51" s="9" t="s">
        <v>68</v>
      </c>
      <c r="D51" s="16" t="s">
        <v>69</v>
      </c>
      <c r="E51" s="16">
        <v>2</v>
      </c>
      <c r="F51" s="15">
        <v>15.18</v>
      </c>
      <c r="G51" s="15">
        <v>13.41</v>
      </c>
      <c r="H51" s="15">
        <v>11.64</v>
      </c>
      <c r="I51" s="14"/>
      <c r="J51" s="15">
        <v>15.56</v>
      </c>
      <c r="K51" s="15">
        <v>19.09</v>
      </c>
      <c r="L51" s="15">
        <v>24.8</v>
      </c>
      <c r="M51" s="15"/>
      <c r="N51" s="15">
        <v>42.511165355999999</v>
      </c>
      <c r="O51" s="15">
        <v>4.8485253182000001</v>
      </c>
      <c r="P51" s="16" t="s">
        <v>14</v>
      </c>
      <c r="Q51" s="39" t="s">
        <v>574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3">
      <c r="B52" s="3"/>
      <c r="C52" s="19" t="s">
        <v>70</v>
      </c>
      <c r="D52" s="17" t="s">
        <v>71</v>
      </c>
      <c r="E52" s="17">
        <v>6</v>
      </c>
      <c r="F52" s="14">
        <v>15.26</v>
      </c>
      <c r="G52" s="14">
        <v>14.13</v>
      </c>
      <c r="H52" s="14">
        <v>13.01</v>
      </c>
      <c r="I52" s="14"/>
      <c r="J52" s="14">
        <v>18.59</v>
      </c>
      <c r="K52" s="14">
        <v>20.83</v>
      </c>
      <c r="L52" s="14">
        <v>24.45</v>
      </c>
      <c r="M52" s="14"/>
      <c r="N52" s="14">
        <v>53.659001365000002</v>
      </c>
      <c r="O52" s="33">
        <v>86.990350182</v>
      </c>
      <c r="P52" s="17" t="s">
        <v>17</v>
      </c>
      <c r="Q52" s="40" t="s">
        <v>575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3">
      <c r="B53" s="3"/>
      <c r="C53" s="9" t="s">
        <v>70</v>
      </c>
      <c r="D53" s="16" t="s">
        <v>72</v>
      </c>
      <c r="E53" s="16">
        <v>6</v>
      </c>
      <c r="F53" s="15">
        <v>17.48</v>
      </c>
      <c r="G53" s="15">
        <v>16.12</v>
      </c>
      <c r="H53" s="15">
        <v>14.77</v>
      </c>
      <c r="I53" s="14"/>
      <c r="J53" s="15">
        <v>21.54</v>
      </c>
      <c r="K53" s="15">
        <v>24.24</v>
      </c>
      <c r="L53" s="15">
        <v>28.63</v>
      </c>
      <c r="M53" s="15"/>
      <c r="N53" s="15">
        <v>52.557274221999997</v>
      </c>
      <c r="O53" s="15">
        <v>505.22807381999996</v>
      </c>
      <c r="P53" s="16" t="s">
        <v>17</v>
      </c>
      <c r="Q53" s="39" t="s">
        <v>576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3">
      <c r="B54" s="3"/>
      <c r="C54" s="19" t="s">
        <v>73</v>
      </c>
      <c r="D54" s="17" t="s">
        <v>74</v>
      </c>
      <c r="E54" s="17">
        <v>6</v>
      </c>
      <c r="F54" s="14">
        <v>21.95</v>
      </c>
      <c r="G54" s="14">
        <v>20.57</v>
      </c>
      <c r="H54" s="14">
        <v>19.190000000000001</v>
      </c>
      <c r="I54" s="14"/>
      <c r="J54" s="14">
        <v>22.6</v>
      </c>
      <c r="K54" s="14">
        <v>25.35</v>
      </c>
      <c r="L54" s="14">
        <v>29.8</v>
      </c>
      <c r="M54" s="14"/>
      <c r="N54" s="14">
        <v>47.950130412999997</v>
      </c>
      <c r="O54" s="33">
        <v>46.981104726999995</v>
      </c>
      <c r="P54" s="17" t="s">
        <v>14</v>
      </c>
      <c r="Q54" s="40" t="s">
        <v>577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3">
      <c r="B55" s="3"/>
      <c r="C55" s="9" t="s">
        <v>405</v>
      </c>
      <c r="D55" s="16" t="s">
        <v>406</v>
      </c>
      <c r="E55" s="16">
        <v>5</v>
      </c>
      <c r="F55" s="15">
        <v>12.81</v>
      </c>
      <c r="G55" s="15">
        <v>11.31</v>
      </c>
      <c r="H55" s="15">
        <v>9.82</v>
      </c>
      <c r="I55" s="14"/>
      <c r="J55" s="15">
        <v>13.2</v>
      </c>
      <c r="K55" s="15">
        <v>16.18</v>
      </c>
      <c r="L55" s="15">
        <v>21.01</v>
      </c>
      <c r="M55" s="15"/>
      <c r="N55" s="15">
        <v>46.895800770000001</v>
      </c>
      <c r="O55" s="15">
        <v>68.527633772999991</v>
      </c>
      <c r="P55" s="16" t="s">
        <v>14</v>
      </c>
      <c r="Q55" s="39" t="s">
        <v>578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3">
      <c r="B56" s="3"/>
      <c r="C56" s="19" t="s">
        <v>75</v>
      </c>
      <c r="D56" s="17" t="s">
        <v>76</v>
      </c>
      <c r="E56" s="17">
        <v>2</v>
      </c>
      <c r="F56" s="14">
        <v>19.22</v>
      </c>
      <c r="G56" s="14">
        <v>16.54</v>
      </c>
      <c r="H56" s="14">
        <v>13.86</v>
      </c>
      <c r="I56" s="14"/>
      <c r="J56" s="14">
        <v>19.66</v>
      </c>
      <c r="K56" s="14">
        <v>25.01</v>
      </c>
      <c r="L56" s="14">
        <v>33.69</v>
      </c>
      <c r="M56" s="14"/>
      <c r="N56" s="14">
        <v>36.940560763999997</v>
      </c>
      <c r="O56" s="33">
        <v>595.01077372999998</v>
      </c>
      <c r="P56" s="17" t="s">
        <v>14</v>
      </c>
      <c r="Q56" s="40" t="s">
        <v>579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3">
      <c r="B57" s="3"/>
      <c r="C57" s="9" t="s">
        <v>448</v>
      </c>
      <c r="D57" s="16" t="s">
        <v>449</v>
      </c>
      <c r="E57" s="16">
        <v>3</v>
      </c>
      <c r="F57" s="15">
        <v>18.73</v>
      </c>
      <c r="G57" s="15">
        <v>17.399999999999999</v>
      </c>
      <c r="H57" s="15">
        <v>16.079999999999998</v>
      </c>
      <c r="I57" s="14"/>
      <c r="J57" s="15">
        <v>22.75</v>
      </c>
      <c r="K57" s="15">
        <v>25.39</v>
      </c>
      <c r="L57" s="15">
        <v>29.67</v>
      </c>
      <c r="M57" s="15"/>
      <c r="N57" s="15">
        <v>48.278433505000002</v>
      </c>
      <c r="O57" s="15">
        <v>2.4719885909000001</v>
      </c>
      <c r="P57" s="16" t="s">
        <v>17</v>
      </c>
      <c r="Q57" s="39" t="s">
        <v>580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3">
      <c r="B58" s="3"/>
      <c r="C58" s="19" t="s">
        <v>77</v>
      </c>
      <c r="D58" s="17" t="s">
        <v>78</v>
      </c>
      <c r="E58" s="17">
        <v>3</v>
      </c>
      <c r="F58" s="14">
        <v>9.1</v>
      </c>
      <c r="G58" s="14">
        <v>7.34</v>
      </c>
      <c r="H58" s="14">
        <v>5.58</v>
      </c>
      <c r="I58" s="14"/>
      <c r="J58" s="14">
        <v>9.92</v>
      </c>
      <c r="K58" s="14">
        <v>13.43</v>
      </c>
      <c r="L58" s="14">
        <v>19.12</v>
      </c>
      <c r="M58" s="14"/>
      <c r="N58" s="14">
        <v>35.420368818</v>
      </c>
      <c r="O58" s="33">
        <v>69.441360954999993</v>
      </c>
      <c r="P58" s="17" t="s">
        <v>14</v>
      </c>
      <c r="Q58" s="40" t="s">
        <v>581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3">
      <c r="B59" s="3"/>
      <c r="C59" s="9" t="s">
        <v>79</v>
      </c>
      <c r="D59" s="16" t="s">
        <v>80</v>
      </c>
      <c r="E59" s="16">
        <v>7</v>
      </c>
      <c r="F59" s="15">
        <v>20.63</v>
      </c>
      <c r="G59" s="15">
        <v>18.809999999999999</v>
      </c>
      <c r="H59" s="15">
        <v>17</v>
      </c>
      <c r="I59" s="14"/>
      <c r="J59" s="15">
        <v>22.14</v>
      </c>
      <c r="K59" s="15">
        <v>25.76</v>
      </c>
      <c r="L59" s="15">
        <v>31.62</v>
      </c>
      <c r="M59" s="15"/>
      <c r="N59" s="15">
        <v>66.306563445999998</v>
      </c>
      <c r="O59" s="15">
        <v>168.56325485999997</v>
      </c>
      <c r="P59" s="16" t="s">
        <v>17</v>
      </c>
      <c r="Q59" s="39" t="s">
        <v>582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3">
      <c r="B60" s="3"/>
      <c r="C60" s="19" t="s">
        <v>583</v>
      </c>
      <c r="D60" s="17" t="s">
        <v>584</v>
      </c>
      <c r="E60" s="17">
        <v>0</v>
      </c>
      <c r="F60" s="14">
        <v>2.69</v>
      </c>
      <c r="G60" s="14">
        <v>2.48</v>
      </c>
      <c r="H60" s="14">
        <v>2.27</v>
      </c>
      <c r="I60" s="14"/>
      <c r="J60" s="14">
        <v>2.76</v>
      </c>
      <c r="K60" s="14">
        <v>3.17</v>
      </c>
      <c r="L60" s="14">
        <v>3.84</v>
      </c>
      <c r="M60" s="14"/>
      <c r="N60" s="14">
        <v>37.582384339000001</v>
      </c>
      <c r="O60" s="33">
        <v>1.0312251818</v>
      </c>
      <c r="P60" s="17" t="s">
        <v>14</v>
      </c>
      <c r="Q60" s="40" t="s">
        <v>585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3">
      <c r="B61" s="3"/>
      <c r="C61" s="9" t="s">
        <v>438</v>
      </c>
      <c r="D61" s="16" t="s">
        <v>439</v>
      </c>
      <c r="E61" s="16">
        <v>3</v>
      </c>
      <c r="F61" s="15">
        <v>27.41</v>
      </c>
      <c r="G61" s="15">
        <v>23.09</v>
      </c>
      <c r="H61" s="15">
        <v>18.77</v>
      </c>
      <c r="I61" s="14"/>
      <c r="J61" s="15">
        <v>28.19</v>
      </c>
      <c r="K61" s="15">
        <v>36.82</v>
      </c>
      <c r="L61" s="15">
        <v>50.8</v>
      </c>
      <c r="M61" s="15"/>
      <c r="N61" s="15">
        <v>37.431870404000001</v>
      </c>
      <c r="O61" s="15">
        <v>7.6192052004999997</v>
      </c>
      <c r="P61" s="16" t="s">
        <v>14</v>
      </c>
      <c r="Q61" s="39" t="s">
        <v>586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3">
      <c r="B62" s="3"/>
      <c r="C62" s="19" t="s">
        <v>81</v>
      </c>
      <c r="D62" s="17" t="s">
        <v>82</v>
      </c>
      <c r="E62" s="17">
        <v>0</v>
      </c>
      <c r="F62" s="14">
        <v>49.9</v>
      </c>
      <c r="G62" s="14">
        <v>44.71</v>
      </c>
      <c r="H62" s="14">
        <v>39.53</v>
      </c>
      <c r="I62" s="14"/>
      <c r="J62" s="14">
        <v>51.44</v>
      </c>
      <c r="K62" s="14">
        <v>61.8</v>
      </c>
      <c r="L62" s="14">
        <v>78.569999999999993</v>
      </c>
      <c r="M62" s="14"/>
      <c r="N62" s="14">
        <v>34.439381474000001</v>
      </c>
      <c r="O62" s="33">
        <v>594.28683745000001</v>
      </c>
      <c r="P62" s="17" t="s">
        <v>14</v>
      </c>
      <c r="Q62" s="40" t="s">
        <v>587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3">
      <c r="B63" s="3"/>
      <c r="C63" s="9" t="s">
        <v>83</v>
      </c>
      <c r="D63" s="16" t="s">
        <v>84</v>
      </c>
      <c r="E63" s="16">
        <v>7</v>
      </c>
      <c r="F63" s="15">
        <v>18.52</v>
      </c>
      <c r="G63" s="15">
        <v>17.63</v>
      </c>
      <c r="H63" s="15">
        <v>16.739999999999998</v>
      </c>
      <c r="I63" s="14"/>
      <c r="J63" s="15">
        <v>19.760000000000002</v>
      </c>
      <c r="K63" s="15">
        <v>21.53</v>
      </c>
      <c r="L63" s="15">
        <v>24.39</v>
      </c>
      <c r="M63" s="15"/>
      <c r="N63" s="15">
        <v>70.547401609999994</v>
      </c>
      <c r="O63" s="15">
        <v>77.044916591000003</v>
      </c>
      <c r="P63" s="16" t="s">
        <v>17</v>
      </c>
      <c r="Q63" s="39" t="s">
        <v>588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3">
      <c r="B64" s="3"/>
      <c r="C64" s="19" t="s">
        <v>85</v>
      </c>
      <c r="D64" s="17" t="s">
        <v>86</v>
      </c>
      <c r="E64" s="17">
        <v>2</v>
      </c>
      <c r="F64" s="14">
        <v>5.01</v>
      </c>
      <c r="G64" s="14">
        <v>4.25</v>
      </c>
      <c r="H64" s="14">
        <v>3.49</v>
      </c>
      <c r="I64" s="14"/>
      <c r="J64" s="14">
        <v>5.2</v>
      </c>
      <c r="K64" s="14">
        <v>6.71</v>
      </c>
      <c r="L64" s="14">
        <v>9.17</v>
      </c>
      <c r="M64" s="14"/>
      <c r="N64" s="14">
        <v>43.031663438999999</v>
      </c>
      <c r="O64" s="33">
        <v>6.7709864090999998</v>
      </c>
      <c r="P64" s="17" t="s">
        <v>14</v>
      </c>
      <c r="Q64" s="40" t="s">
        <v>589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3">
      <c r="B65" s="3"/>
      <c r="C65" s="9" t="s">
        <v>87</v>
      </c>
      <c r="D65" s="16" t="s">
        <v>88</v>
      </c>
      <c r="E65" s="16">
        <v>0</v>
      </c>
      <c r="F65" s="15">
        <v>1.25</v>
      </c>
      <c r="G65" s="15">
        <v>0.62</v>
      </c>
      <c r="H65" s="15">
        <v>0</v>
      </c>
      <c r="I65" s="14"/>
      <c r="J65" s="15">
        <v>1.31</v>
      </c>
      <c r="K65" s="15">
        <v>2.5499999999999998</v>
      </c>
      <c r="L65" s="15">
        <v>4.5599999999999996</v>
      </c>
      <c r="M65" s="15"/>
      <c r="N65" s="15">
        <v>31.413033449</v>
      </c>
      <c r="O65" s="15">
        <v>8.8204218181999998</v>
      </c>
      <c r="P65" s="16" t="s">
        <v>14</v>
      </c>
      <c r="Q65" s="39" t="s">
        <v>590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3">
      <c r="B66" s="3"/>
      <c r="C66" s="19" t="s">
        <v>89</v>
      </c>
      <c r="D66" s="17" t="s">
        <v>90</v>
      </c>
      <c r="E66" s="17">
        <v>9</v>
      </c>
      <c r="F66" s="14">
        <v>10.68</v>
      </c>
      <c r="G66" s="14">
        <v>10.37</v>
      </c>
      <c r="H66" s="14">
        <v>10.06</v>
      </c>
      <c r="I66" s="14"/>
      <c r="J66" s="14">
        <v>10.78</v>
      </c>
      <c r="K66" s="14">
        <v>11.39</v>
      </c>
      <c r="L66" s="14">
        <v>12.38</v>
      </c>
      <c r="M66" s="14"/>
      <c r="N66" s="14">
        <v>53.873031400000002</v>
      </c>
      <c r="O66" s="33">
        <v>35.073639864</v>
      </c>
      <c r="P66" s="17" t="s">
        <v>17</v>
      </c>
      <c r="Q66" s="40" t="s">
        <v>591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3">
      <c r="B67" s="3"/>
      <c r="C67" s="9" t="s">
        <v>91</v>
      </c>
      <c r="D67" s="16" t="s">
        <v>92</v>
      </c>
      <c r="E67" s="16">
        <v>0</v>
      </c>
      <c r="F67" s="15">
        <v>10.81</v>
      </c>
      <c r="G67" s="15">
        <v>9.7100000000000009</v>
      </c>
      <c r="H67" s="15">
        <v>8.61</v>
      </c>
      <c r="I67" s="14"/>
      <c r="J67" s="15">
        <v>11.29</v>
      </c>
      <c r="K67" s="15">
        <v>13.48</v>
      </c>
      <c r="L67" s="15">
        <v>17.03</v>
      </c>
      <c r="M67" s="15"/>
      <c r="N67" s="15">
        <v>43.312866313999997</v>
      </c>
      <c r="O67" s="15">
        <v>83.703601863999992</v>
      </c>
      <c r="P67" s="16" t="s">
        <v>14</v>
      </c>
      <c r="Q67" s="39" t="s">
        <v>592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3">
      <c r="B68" s="3"/>
      <c r="C68" s="19" t="s">
        <v>93</v>
      </c>
      <c r="D68" s="17" t="s">
        <v>94</v>
      </c>
      <c r="E68" s="17">
        <v>0</v>
      </c>
      <c r="F68" s="14">
        <v>10.72</v>
      </c>
      <c r="G68" s="14">
        <v>9.8000000000000007</v>
      </c>
      <c r="H68" s="14">
        <v>8.89</v>
      </c>
      <c r="I68" s="14"/>
      <c r="J68" s="14">
        <v>10.92</v>
      </c>
      <c r="K68" s="14">
        <v>12.74</v>
      </c>
      <c r="L68" s="14">
        <v>15.7</v>
      </c>
      <c r="M68" s="14"/>
      <c r="N68" s="14">
        <v>33.255714668000003</v>
      </c>
      <c r="O68" s="33">
        <v>167.39738459</v>
      </c>
      <c r="P68" s="17" t="s">
        <v>14</v>
      </c>
      <c r="Q68" s="40" t="s">
        <v>593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3">
      <c r="B69" s="3"/>
      <c r="C69" s="9" t="s">
        <v>513</v>
      </c>
      <c r="D69" s="16" t="s">
        <v>514</v>
      </c>
      <c r="E69" s="16">
        <v>6</v>
      </c>
      <c r="F69" s="15">
        <v>93.7</v>
      </c>
      <c r="G69" s="15">
        <v>86.22</v>
      </c>
      <c r="H69" s="15">
        <v>78.739999999999995</v>
      </c>
      <c r="I69" s="14"/>
      <c r="J69" s="15">
        <v>95.51</v>
      </c>
      <c r="K69" s="15">
        <v>110.46</v>
      </c>
      <c r="L69" s="15">
        <v>134.65</v>
      </c>
      <c r="M69" s="15"/>
      <c r="N69" s="15">
        <v>48.004045155</v>
      </c>
      <c r="O69" s="15">
        <v>1.0651173885999998</v>
      </c>
      <c r="P69" s="16" t="s">
        <v>14</v>
      </c>
      <c r="Q69" s="39" t="s">
        <v>594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3">
      <c r="B70" s="3"/>
      <c r="C70" s="19" t="s">
        <v>463</v>
      </c>
      <c r="D70" s="17" t="s">
        <v>464</v>
      </c>
      <c r="E70" s="17">
        <v>7</v>
      </c>
      <c r="F70" s="14">
        <v>69.2</v>
      </c>
      <c r="G70" s="14">
        <v>65.87</v>
      </c>
      <c r="H70" s="14">
        <v>62.55</v>
      </c>
      <c r="I70" s="14"/>
      <c r="J70" s="14">
        <v>72.44</v>
      </c>
      <c r="K70" s="14">
        <v>79.08</v>
      </c>
      <c r="L70" s="14">
        <v>89.84</v>
      </c>
      <c r="M70" s="14"/>
      <c r="N70" s="14">
        <v>56.596467552</v>
      </c>
      <c r="O70" s="33">
        <v>2.2603663422999998</v>
      </c>
      <c r="P70" s="17" t="s">
        <v>17</v>
      </c>
      <c r="Q70" s="40" t="s">
        <v>595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3">
      <c r="B71" s="3"/>
      <c r="C71" s="9" t="s">
        <v>95</v>
      </c>
      <c r="D71" s="16" t="s">
        <v>96</v>
      </c>
      <c r="E71" s="16">
        <v>0</v>
      </c>
      <c r="F71" s="15">
        <v>2.34</v>
      </c>
      <c r="G71" s="15">
        <v>1.87</v>
      </c>
      <c r="H71" s="15">
        <v>1.4</v>
      </c>
      <c r="I71" s="14"/>
      <c r="J71" s="15">
        <v>2.4700000000000002</v>
      </c>
      <c r="K71" s="15">
        <v>3.4</v>
      </c>
      <c r="L71" s="15">
        <v>4.91</v>
      </c>
      <c r="M71" s="15"/>
      <c r="N71" s="15">
        <v>36.290740988000003</v>
      </c>
      <c r="O71" s="15">
        <v>53.319344817999998</v>
      </c>
      <c r="P71" s="16" t="s">
        <v>14</v>
      </c>
      <c r="Q71" s="39" t="s">
        <v>596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3">
      <c r="B72" s="3"/>
      <c r="C72" s="19" t="s">
        <v>515</v>
      </c>
      <c r="D72" s="17" t="s">
        <v>516</v>
      </c>
      <c r="E72" s="17">
        <v>0</v>
      </c>
      <c r="F72" s="14">
        <v>31.6</v>
      </c>
      <c r="G72" s="14">
        <v>26.77</v>
      </c>
      <c r="H72" s="14">
        <v>21.95</v>
      </c>
      <c r="I72" s="14"/>
      <c r="J72" s="14">
        <v>33.549999999999997</v>
      </c>
      <c r="K72" s="14">
        <v>43.19</v>
      </c>
      <c r="L72" s="14">
        <v>58.8</v>
      </c>
      <c r="M72" s="14"/>
      <c r="N72" s="14">
        <v>40.031924455999999</v>
      </c>
      <c r="O72" s="33">
        <v>4.9746571377000004</v>
      </c>
      <c r="P72" s="17" t="s">
        <v>14</v>
      </c>
      <c r="Q72" s="40" t="s">
        <v>597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3">
      <c r="B73" s="3"/>
      <c r="C73" s="9" t="s">
        <v>473</v>
      </c>
      <c r="D73" s="16" t="s">
        <v>474</v>
      </c>
      <c r="E73" s="16">
        <v>2</v>
      </c>
      <c r="F73" s="15" t="s">
        <v>32</v>
      </c>
      <c r="G73" s="15" t="s">
        <v>32</v>
      </c>
      <c r="H73" s="15" t="s">
        <v>32</v>
      </c>
      <c r="I73" s="14"/>
      <c r="J73" s="15" t="s">
        <v>32</v>
      </c>
      <c r="K73" s="15" t="s">
        <v>32</v>
      </c>
      <c r="L73" s="15" t="s">
        <v>32</v>
      </c>
      <c r="M73" s="15"/>
      <c r="N73" s="15" t="s">
        <v>32</v>
      </c>
      <c r="O73" s="15" t="s">
        <v>32</v>
      </c>
      <c r="P73" s="16" t="s">
        <v>32</v>
      </c>
      <c r="Q73" s="39" t="s">
        <v>33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3">
      <c r="B74" s="3"/>
      <c r="C74" s="19" t="s">
        <v>97</v>
      </c>
      <c r="D74" s="17" t="s">
        <v>98</v>
      </c>
      <c r="E74" s="17">
        <v>7</v>
      </c>
      <c r="F74" s="14">
        <v>55.54</v>
      </c>
      <c r="G74" s="14">
        <v>51.94</v>
      </c>
      <c r="H74" s="14">
        <v>48.34</v>
      </c>
      <c r="I74" s="14"/>
      <c r="J74" s="14">
        <v>61</v>
      </c>
      <c r="K74" s="14">
        <v>68.19</v>
      </c>
      <c r="L74" s="14">
        <v>79.83</v>
      </c>
      <c r="M74" s="14"/>
      <c r="N74" s="14">
        <v>58.343081681999998</v>
      </c>
      <c r="O74" s="33">
        <v>329.76498823000003</v>
      </c>
      <c r="P74" s="17" t="s">
        <v>17</v>
      </c>
      <c r="Q74" s="40" t="s">
        <v>598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3">
      <c r="B75" s="3"/>
      <c r="C75" s="9" t="s">
        <v>99</v>
      </c>
      <c r="D75" s="16" t="s">
        <v>100</v>
      </c>
      <c r="E75" s="16">
        <v>5</v>
      </c>
      <c r="F75" s="15">
        <v>14.3</v>
      </c>
      <c r="G75" s="15">
        <v>13.18</v>
      </c>
      <c r="H75" s="15">
        <v>12.06</v>
      </c>
      <c r="I75" s="14"/>
      <c r="J75" s="15">
        <v>14.74</v>
      </c>
      <c r="K75" s="15">
        <v>16.97</v>
      </c>
      <c r="L75" s="15">
        <v>20.6</v>
      </c>
      <c r="M75" s="15"/>
      <c r="N75" s="15">
        <v>49.062207886000003</v>
      </c>
      <c r="O75" s="15">
        <v>326.39295426999996</v>
      </c>
      <c r="P75" s="16" t="s">
        <v>14</v>
      </c>
      <c r="Q75" s="39" t="s">
        <v>599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3">
      <c r="B76" s="3"/>
      <c r="C76" s="19" t="s">
        <v>101</v>
      </c>
      <c r="D76" s="17" t="s">
        <v>102</v>
      </c>
      <c r="E76" s="17">
        <v>0</v>
      </c>
      <c r="F76" s="14">
        <v>3.3</v>
      </c>
      <c r="G76" s="14">
        <v>2.15</v>
      </c>
      <c r="H76" s="14">
        <v>1.01</v>
      </c>
      <c r="I76" s="14"/>
      <c r="J76" s="14">
        <v>3.41</v>
      </c>
      <c r="K76" s="14">
        <v>5.69</v>
      </c>
      <c r="L76" s="14">
        <v>9.39</v>
      </c>
      <c r="M76" s="14"/>
      <c r="N76" s="14">
        <v>16.808801078999998</v>
      </c>
      <c r="O76" s="33">
        <v>181.65372373</v>
      </c>
      <c r="P76" s="17" t="s">
        <v>14</v>
      </c>
      <c r="Q76" s="40" t="s">
        <v>600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3">
      <c r="B77" s="3"/>
      <c r="C77" s="9" t="s">
        <v>103</v>
      </c>
      <c r="D77" s="16" t="s">
        <v>104</v>
      </c>
      <c r="E77" s="16">
        <v>9</v>
      </c>
      <c r="F77" s="15">
        <v>43.93</v>
      </c>
      <c r="G77" s="15">
        <v>40.58</v>
      </c>
      <c r="H77" s="15">
        <v>37.229999999999997</v>
      </c>
      <c r="I77" s="14"/>
      <c r="J77" s="15">
        <v>52.99</v>
      </c>
      <c r="K77" s="15">
        <v>59.68</v>
      </c>
      <c r="L77" s="15">
        <v>70.5</v>
      </c>
      <c r="M77" s="15"/>
      <c r="N77" s="15">
        <v>55.309744309999999</v>
      </c>
      <c r="O77" s="15">
        <v>95.166409727000001</v>
      </c>
      <c r="P77" s="16" t="s">
        <v>17</v>
      </c>
      <c r="Q77" s="39" t="s">
        <v>601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3">
      <c r="B78" s="3"/>
      <c r="C78" s="19" t="s">
        <v>477</v>
      </c>
      <c r="D78" s="17" t="s">
        <v>478</v>
      </c>
      <c r="E78" s="17">
        <v>0</v>
      </c>
      <c r="F78" s="14">
        <v>3.57</v>
      </c>
      <c r="G78" s="14">
        <v>2.57</v>
      </c>
      <c r="H78" s="14">
        <v>1.58</v>
      </c>
      <c r="I78" s="14"/>
      <c r="J78" s="14">
        <v>3.77</v>
      </c>
      <c r="K78" s="14">
        <v>5.75</v>
      </c>
      <c r="L78" s="14">
        <v>8.9600000000000009</v>
      </c>
      <c r="M78" s="14"/>
      <c r="N78" s="14">
        <v>23.121126712999999</v>
      </c>
      <c r="O78" s="33">
        <v>3.0719268182000001</v>
      </c>
      <c r="P78" s="17" t="s">
        <v>14</v>
      </c>
      <c r="Q78" s="40" t="s">
        <v>602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3">
      <c r="B79" s="3"/>
      <c r="C79" s="9" t="s">
        <v>105</v>
      </c>
      <c r="D79" s="16" t="s">
        <v>106</v>
      </c>
      <c r="E79" s="16">
        <v>0</v>
      </c>
      <c r="F79" s="15">
        <v>4.2300000000000004</v>
      </c>
      <c r="G79" s="15">
        <v>3.68</v>
      </c>
      <c r="H79" s="15">
        <v>3.13</v>
      </c>
      <c r="I79" s="14"/>
      <c r="J79" s="15">
        <v>4.45</v>
      </c>
      <c r="K79" s="15">
        <v>5.54</v>
      </c>
      <c r="L79" s="15">
        <v>7.31</v>
      </c>
      <c r="M79" s="15"/>
      <c r="N79" s="15">
        <v>38.660470789999998</v>
      </c>
      <c r="O79" s="15">
        <v>43.909103682000001</v>
      </c>
      <c r="P79" s="16" t="s">
        <v>14</v>
      </c>
      <c r="Q79" s="39" t="s">
        <v>603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3">
      <c r="B80" s="3"/>
      <c r="C80" s="19" t="s">
        <v>107</v>
      </c>
      <c r="D80" s="17" t="s">
        <v>108</v>
      </c>
      <c r="E80" s="17">
        <v>6</v>
      </c>
      <c r="F80" s="14">
        <v>31.28</v>
      </c>
      <c r="G80" s="14">
        <v>27.38</v>
      </c>
      <c r="H80" s="14">
        <v>23.49</v>
      </c>
      <c r="I80" s="14"/>
      <c r="J80" s="14">
        <v>41.04</v>
      </c>
      <c r="K80" s="14">
        <v>48.82</v>
      </c>
      <c r="L80" s="14">
        <v>61.41</v>
      </c>
      <c r="M80" s="14"/>
      <c r="N80" s="14">
        <v>61.672591625000003</v>
      </c>
      <c r="O80" s="33">
        <v>144.92171872999998</v>
      </c>
      <c r="P80" s="17" t="s">
        <v>17</v>
      </c>
      <c r="Q80" s="40" t="s">
        <v>604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3">
      <c r="B81" s="3"/>
      <c r="C81" s="9" t="s">
        <v>109</v>
      </c>
      <c r="D81" s="16" t="s">
        <v>110</v>
      </c>
      <c r="E81" s="16">
        <v>3</v>
      </c>
      <c r="F81" s="15">
        <v>1.27</v>
      </c>
      <c r="G81" s="15">
        <v>0.81</v>
      </c>
      <c r="H81" s="15">
        <v>0.35</v>
      </c>
      <c r="I81" s="14"/>
      <c r="J81" s="15">
        <v>1.41</v>
      </c>
      <c r="K81" s="15">
        <v>2.3199999999999998</v>
      </c>
      <c r="L81" s="15">
        <v>3.8</v>
      </c>
      <c r="M81" s="15"/>
      <c r="N81" s="15">
        <v>27.978814077999999</v>
      </c>
      <c r="O81" s="15">
        <v>23.578452045000002</v>
      </c>
      <c r="P81" s="16" t="s">
        <v>14</v>
      </c>
      <c r="Q81" s="39" t="s">
        <v>605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3">
      <c r="B82" s="3"/>
      <c r="C82" s="19" t="s">
        <v>111</v>
      </c>
      <c r="D82" s="17" t="s">
        <v>112</v>
      </c>
      <c r="E82" s="17">
        <v>3</v>
      </c>
      <c r="F82" s="14">
        <v>20.73</v>
      </c>
      <c r="G82" s="14">
        <v>16.89</v>
      </c>
      <c r="H82" s="14">
        <v>13.06</v>
      </c>
      <c r="I82" s="14"/>
      <c r="J82" s="14">
        <v>21.85</v>
      </c>
      <c r="K82" s="14">
        <v>29.51</v>
      </c>
      <c r="L82" s="14">
        <v>41.92</v>
      </c>
      <c r="M82" s="14"/>
      <c r="N82" s="14">
        <v>48.275161046000001</v>
      </c>
      <c r="O82" s="33">
        <v>167.59073240999999</v>
      </c>
      <c r="P82" s="17" t="s">
        <v>14</v>
      </c>
      <c r="Q82" s="40" t="s">
        <v>606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3">
      <c r="B83" s="3"/>
      <c r="C83" s="9" t="s">
        <v>111</v>
      </c>
      <c r="D83" s="16" t="s">
        <v>113</v>
      </c>
      <c r="E83" s="16">
        <v>3</v>
      </c>
      <c r="F83" s="15">
        <v>19.09</v>
      </c>
      <c r="G83" s="15">
        <v>15.23</v>
      </c>
      <c r="H83" s="15">
        <v>11.38</v>
      </c>
      <c r="I83" s="14"/>
      <c r="J83" s="15">
        <v>19.89</v>
      </c>
      <c r="K83" s="15">
        <v>27.59</v>
      </c>
      <c r="L83" s="15">
        <v>40.049999999999997</v>
      </c>
      <c r="M83" s="15"/>
      <c r="N83" s="15">
        <v>47.424516984999997</v>
      </c>
      <c r="O83" s="15">
        <v>11.741848727000001</v>
      </c>
      <c r="P83" s="16" t="s">
        <v>14</v>
      </c>
      <c r="Q83" s="39" t="s">
        <v>607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3">
      <c r="B84" s="3"/>
      <c r="C84" s="19" t="s">
        <v>114</v>
      </c>
      <c r="D84" s="17" t="s">
        <v>115</v>
      </c>
      <c r="E84" s="17">
        <v>2</v>
      </c>
      <c r="F84" s="14">
        <v>2.74</v>
      </c>
      <c r="G84" s="14">
        <v>2.11</v>
      </c>
      <c r="H84" s="14">
        <v>1.48</v>
      </c>
      <c r="I84" s="14"/>
      <c r="J84" s="14">
        <v>2.88</v>
      </c>
      <c r="K84" s="14">
        <v>4.13</v>
      </c>
      <c r="L84" s="14">
        <v>6.16</v>
      </c>
      <c r="M84" s="14"/>
      <c r="N84" s="14">
        <v>43.908836913000002</v>
      </c>
      <c r="O84" s="33">
        <v>5.3533829544999998</v>
      </c>
      <c r="P84" s="17" t="s">
        <v>14</v>
      </c>
      <c r="Q84" s="40" t="s">
        <v>608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3">
      <c r="B85" s="3"/>
      <c r="C85" s="9" t="s">
        <v>496</v>
      </c>
      <c r="D85" s="16" t="s">
        <v>497</v>
      </c>
      <c r="E85" s="16">
        <v>4</v>
      </c>
      <c r="F85" s="15">
        <v>115.33</v>
      </c>
      <c r="G85" s="15">
        <v>87.96</v>
      </c>
      <c r="H85" s="15">
        <v>60.59</v>
      </c>
      <c r="I85" s="14"/>
      <c r="J85" s="15">
        <v>120.84</v>
      </c>
      <c r="K85" s="15">
        <v>175.57</v>
      </c>
      <c r="L85" s="15">
        <v>264.14</v>
      </c>
      <c r="M85" s="15"/>
      <c r="N85" s="15">
        <v>49.909209593999996</v>
      </c>
      <c r="O85" s="15">
        <v>1.6220713909000002</v>
      </c>
      <c r="P85" s="16" t="s">
        <v>14</v>
      </c>
      <c r="Q85" s="39" t="s">
        <v>609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3">
      <c r="B86" s="3"/>
      <c r="C86" s="19" t="s">
        <v>440</v>
      </c>
      <c r="D86" s="17" t="s">
        <v>441</v>
      </c>
      <c r="E86" s="17">
        <v>9</v>
      </c>
      <c r="F86" s="14">
        <v>1939.56</v>
      </c>
      <c r="G86" s="14">
        <v>1380.17</v>
      </c>
      <c r="H86" s="14">
        <v>820.78</v>
      </c>
      <c r="I86" s="14"/>
      <c r="J86" s="14">
        <v>2389.9499999999998</v>
      </c>
      <c r="K86" s="14">
        <v>3508.72</v>
      </c>
      <c r="L86" s="14">
        <v>5319.05</v>
      </c>
      <c r="M86" s="14"/>
      <c r="N86" s="14">
        <v>63.644596640000003</v>
      </c>
      <c r="O86" s="33">
        <v>7.2531860035999998</v>
      </c>
      <c r="P86" s="17" t="s">
        <v>17</v>
      </c>
      <c r="Q86" s="40" t="s">
        <v>610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3">
      <c r="B87" s="3"/>
      <c r="C87" s="9" t="s">
        <v>116</v>
      </c>
      <c r="D87" s="16" t="s">
        <v>117</v>
      </c>
      <c r="E87" s="16">
        <v>6</v>
      </c>
      <c r="F87" s="15">
        <v>17.73</v>
      </c>
      <c r="G87" s="15">
        <v>15.68</v>
      </c>
      <c r="H87" s="15">
        <v>13.64</v>
      </c>
      <c r="I87" s="14"/>
      <c r="J87" s="15">
        <v>18.71</v>
      </c>
      <c r="K87" s="15">
        <v>22.79</v>
      </c>
      <c r="L87" s="15">
        <v>29.39</v>
      </c>
      <c r="M87" s="15"/>
      <c r="N87" s="15">
        <v>45.982701204000001</v>
      </c>
      <c r="O87" s="15">
        <v>8.8361516364000003</v>
      </c>
      <c r="P87" s="16" t="s">
        <v>17</v>
      </c>
      <c r="Q87" s="39" t="s">
        <v>611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3">
      <c r="B88" s="3"/>
      <c r="C88" s="19" t="s">
        <v>118</v>
      </c>
      <c r="D88" s="17" t="s">
        <v>119</v>
      </c>
      <c r="E88" s="17">
        <v>2</v>
      </c>
      <c r="F88" s="14">
        <v>4.6100000000000003</v>
      </c>
      <c r="G88" s="14">
        <v>4.12</v>
      </c>
      <c r="H88" s="14">
        <v>3.63</v>
      </c>
      <c r="I88" s="14"/>
      <c r="J88" s="14">
        <v>4.7699999999999996</v>
      </c>
      <c r="K88" s="14">
        <v>5.74</v>
      </c>
      <c r="L88" s="14">
        <v>7.31</v>
      </c>
      <c r="M88" s="14"/>
      <c r="N88" s="14">
        <v>47.604430368999999</v>
      </c>
      <c r="O88" s="33">
        <v>9.4552885455000002</v>
      </c>
      <c r="P88" s="17" t="s">
        <v>14</v>
      </c>
      <c r="Q88" s="40" t="s">
        <v>612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3">
      <c r="B89" s="3"/>
      <c r="C89" s="9" t="s">
        <v>120</v>
      </c>
      <c r="D89" s="16" t="s">
        <v>121</v>
      </c>
      <c r="E89" s="16">
        <v>0</v>
      </c>
      <c r="F89" s="15">
        <v>10.93</v>
      </c>
      <c r="G89" s="15">
        <v>9.0500000000000007</v>
      </c>
      <c r="H89" s="15">
        <v>7.18</v>
      </c>
      <c r="I89" s="14"/>
      <c r="J89" s="15">
        <v>11.46</v>
      </c>
      <c r="K89" s="15">
        <v>15.2</v>
      </c>
      <c r="L89" s="15">
        <v>21.26</v>
      </c>
      <c r="M89" s="15"/>
      <c r="N89" s="15">
        <v>47.360099196999997</v>
      </c>
      <c r="O89" s="15">
        <v>11.552124181</v>
      </c>
      <c r="P89" s="16" t="s">
        <v>14</v>
      </c>
      <c r="Q89" s="39" t="s">
        <v>613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3">
      <c r="B90" s="3"/>
      <c r="C90" s="19" t="s">
        <v>122</v>
      </c>
      <c r="D90" s="17" t="s">
        <v>123</v>
      </c>
      <c r="E90" s="17">
        <v>4</v>
      </c>
      <c r="F90" s="14">
        <v>13.24</v>
      </c>
      <c r="G90" s="14">
        <v>11.75</v>
      </c>
      <c r="H90" s="14">
        <v>10.27</v>
      </c>
      <c r="I90" s="14"/>
      <c r="J90" s="14">
        <v>16.940000000000001</v>
      </c>
      <c r="K90" s="14">
        <v>19.899999999999999</v>
      </c>
      <c r="L90" s="14">
        <v>24.69</v>
      </c>
      <c r="M90" s="14"/>
      <c r="N90" s="14">
        <v>58.097689379999998</v>
      </c>
      <c r="O90" s="33">
        <v>91.801130908999994</v>
      </c>
      <c r="P90" s="17" t="s">
        <v>17</v>
      </c>
      <c r="Q90" s="40" t="s">
        <v>614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3">
      <c r="B91" s="3"/>
      <c r="C91" s="9" t="s">
        <v>124</v>
      </c>
      <c r="D91" s="16" t="s">
        <v>125</v>
      </c>
      <c r="E91" s="16">
        <v>0</v>
      </c>
      <c r="F91" s="15">
        <v>7.21</v>
      </c>
      <c r="G91" s="15">
        <v>6.08</v>
      </c>
      <c r="H91" s="15">
        <v>4.95</v>
      </c>
      <c r="I91" s="14"/>
      <c r="J91" s="15">
        <v>7.44</v>
      </c>
      <c r="K91" s="15">
        <v>9.69</v>
      </c>
      <c r="L91" s="15">
        <v>13.34</v>
      </c>
      <c r="M91" s="15"/>
      <c r="N91" s="15">
        <v>42.559916285</v>
      </c>
      <c r="O91" s="15">
        <v>44.152106864000004</v>
      </c>
      <c r="P91" s="16" t="s">
        <v>14</v>
      </c>
      <c r="Q91" s="39" t="s">
        <v>615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3">
      <c r="B92" s="3"/>
      <c r="C92" s="19" t="s">
        <v>402</v>
      </c>
      <c r="D92" s="17" t="s">
        <v>403</v>
      </c>
      <c r="E92" s="17">
        <v>7</v>
      </c>
      <c r="F92" s="14">
        <v>191.5</v>
      </c>
      <c r="G92" s="14">
        <v>172.23</v>
      </c>
      <c r="H92" s="14">
        <v>152.96</v>
      </c>
      <c r="I92" s="14"/>
      <c r="J92" s="14">
        <v>204.19</v>
      </c>
      <c r="K92" s="14">
        <v>242.72</v>
      </c>
      <c r="L92" s="14">
        <v>305.07</v>
      </c>
      <c r="M92" s="14"/>
      <c r="N92" s="14">
        <v>58.799306711</v>
      </c>
      <c r="O92" s="33">
        <v>4.7831943308999998</v>
      </c>
      <c r="P92" s="17" t="s">
        <v>17</v>
      </c>
      <c r="Q92" s="40" t="s">
        <v>616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3">
      <c r="B93" s="3"/>
      <c r="C93" s="9" t="s">
        <v>126</v>
      </c>
      <c r="D93" s="16" t="s">
        <v>127</v>
      </c>
      <c r="E93" s="16">
        <v>4</v>
      </c>
      <c r="F93" s="15">
        <v>150</v>
      </c>
      <c r="G93" s="15" t="s">
        <v>32</v>
      </c>
      <c r="H93" s="15" t="s">
        <v>32</v>
      </c>
      <c r="I93" s="14"/>
      <c r="J93" s="15" t="s">
        <v>32</v>
      </c>
      <c r="K93" s="15" t="s">
        <v>32</v>
      </c>
      <c r="L93" s="15" t="s">
        <v>32</v>
      </c>
      <c r="M93" s="15"/>
      <c r="N93" s="15">
        <v>94.064508982000007</v>
      </c>
      <c r="O93" s="15">
        <v>1.0764285713999999</v>
      </c>
      <c r="P93" s="16" t="s">
        <v>17</v>
      </c>
      <c r="Q93" s="39" t="s">
        <v>32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3">
      <c r="B94" s="3"/>
      <c r="C94" s="19" t="s">
        <v>128</v>
      </c>
      <c r="D94" s="17" t="s">
        <v>129</v>
      </c>
      <c r="E94" s="17">
        <v>5</v>
      </c>
      <c r="F94" s="14">
        <v>71.03</v>
      </c>
      <c r="G94" s="14">
        <v>62.19</v>
      </c>
      <c r="H94" s="14">
        <v>53.35</v>
      </c>
      <c r="I94" s="14"/>
      <c r="J94" s="14">
        <v>96.68</v>
      </c>
      <c r="K94" s="14">
        <v>114.35</v>
      </c>
      <c r="L94" s="14">
        <v>142.96</v>
      </c>
      <c r="M94" s="14"/>
      <c r="N94" s="14">
        <v>51.623166507999997</v>
      </c>
      <c r="O94" s="33">
        <v>372.49614244999998</v>
      </c>
      <c r="P94" s="17" t="s">
        <v>17</v>
      </c>
      <c r="Q94" s="40" t="s">
        <v>617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3">
      <c r="B95" s="3"/>
      <c r="C95" s="9" t="s">
        <v>130</v>
      </c>
      <c r="D95" s="16" t="s">
        <v>131</v>
      </c>
      <c r="E95" s="16">
        <v>2</v>
      </c>
      <c r="F95" s="15">
        <v>46.11</v>
      </c>
      <c r="G95" s="15">
        <v>41.83</v>
      </c>
      <c r="H95" s="15">
        <v>37.56</v>
      </c>
      <c r="I95" s="14"/>
      <c r="J95" s="15">
        <v>47.64</v>
      </c>
      <c r="K95" s="15">
        <v>56.18</v>
      </c>
      <c r="L95" s="15">
        <v>70.010000000000005</v>
      </c>
      <c r="M95" s="15"/>
      <c r="N95" s="15">
        <v>45.827956815999997</v>
      </c>
      <c r="O95" s="15">
        <v>99.745254227000004</v>
      </c>
      <c r="P95" s="16" t="s">
        <v>14</v>
      </c>
      <c r="Q95" s="39" t="s">
        <v>618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3">
      <c r="B96" s="3"/>
      <c r="C96" s="19" t="s">
        <v>132</v>
      </c>
      <c r="D96" s="17" t="s">
        <v>133</v>
      </c>
      <c r="E96" s="17">
        <v>5</v>
      </c>
      <c r="F96" s="14">
        <v>23.99</v>
      </c>
      <c r="G96" s="14">
        <v>20.77</v>
      </c>
      <c r="H96" s="14">
        <v>17.55</v>
      </c>
      <c r="I96" s="14"/>
      <c r="J96" s="14">
        <v>24.83</v>
      </c>
      <c r="K96" s="14">
        <v>31.26</v>
      </c>
      <c r="L96" s="14">
        <v>41.68</v>
      </c>
      <c r="M96" s="14"/>
      <c r="N96" s="14">
        <v>46.788408797999999</v>
      </c>
      <c r="O96" s="33">
        <v>280.36542541</v>
      </c>
      <c r="P96" s="17" t="s">
        <v>14</v>
      </c>
      <c r="Q96" s="40" t="s">
        <v>619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3">
      <c r="B97" s="3"/>
      <c r="C97" s="9" t="s">
        <v>134</v>
      </c>
      <c r="D97" s="16" t="s">
        <v>135</v>
      </c>
      <c r="E97" s="16">
        <v>10</v>
      </c>
      <c r="F97" s="15">
        <v>34.090000000000003</v>
      </c>
      <c r="G97" s="15">
        <v>31.54</v>
      </c>
      <c r="H97" s="15">
        <v>29</v>
      </c>
      <c r="I97" s="14"/>
      <c r="J97" s="15">
        <v>38.81</v>
      </c>
      <c r="K97" s="15">
        <v>43.89</v>
      </c>
      <c r="L97" s="15">
        <v>52.11</v>
      </c>
      <c r="M97" s="15"/>
      <c r="N97" s="15">
        <v>68.554767425999998</v>
      </c>
      <c r="O97" s="15">
        <v>80.834950635999988</v>
      </c>
      <c r="P97" s="16" t="s">
        <v>17</v>
      </c>
      <c r="Q97" s="39" t="s">
        <v>620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3">
      <c r="B98" s="3"/>
      <c r="C98" s="19" t="s">
        <v>136</v>
      </c>
      <c r="D98" s="17" t="s">
        <v>137</v>
      </c>
      <c r="E98" s="17">
        <v>3</v>
      </c>
      <c r="F98" s="14">
        <v>38.549999999999997</v>
      </c>
      <c r="G98" s="14">
        <v>35.67</v>
      </c>
      <c r="H98" s="14">
        <v>32.79</v>
      </c>
      <c r="I98" s="14"/>
      <c r="J98" s="14">
        <v>46.32</v>
      </c>
      <c r="K98" s="14">
        <v>52.07</v>
      </c>
      <c r="L98" s="14">
        <v>61.39</v>
      </c>
      <c r="M98" s="14"/>
      <c r="N98" s="14">
        <v>47.142299688000001</v>
      </c>
      <c r="O98" s="33">
        <v>383.38822741000001</v>
      </c>
      <c r="P98" s="17" t="s">
        <v>17</v>
      </c>
      <c r="Q98" s="40" t="s">
        <v>621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3">
      <c r="B99" s="3"/>
      <c r="C99" s="9" t="s">
        <v>411</v>
      </c>
      <c r="D99" s="16" t="s">
        <v>412</v>
      </c>
      <c r="E99" s="16">
        <v>4</v>
      </c>
      <c r="F99" s="15">
        <v>25.44</v>
      </c>
      <c r="G99" s="15">
        <v>22.72</v>
      </c>
      <c r="H99" s="15">
        <v>20.010000000000002</v>
      </c>
      <c r="I99" s="14"/>
      <c r="J99" s="15">
        <v>25.96</v>
      </c>
      <c r="K99" s="15">
        <v>31.38</v>
      </c>
      <c r="L99" s="15">
        <v>40.159999999999997</v>
      </c>
      <c r="M99" s="15"/>
      <c r="N99" s="15">
        <v>50.409884302000002</v>
      </c>
      <c r="O99" s="15">
        <v>3.8004895455000001</v>
      </c>
      <c r="P99" s="16" t="s">
        <v>14</v>
      </c>
      <c r="Q99" s="39" t="s">
        <v>622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3">
      <c r="B100" s="3"/>
      <c r="C100" s="19" t="s">
        <v>138</v>
      </c>
      <c r="D100" s="17" t="s">
        <v>139</v>
      </c>
      <c r="E100" s="17">
        <v>4</v>
      </c>
      <c r="F100" s="14">
        <v>5.63</v>
      </c>
      <c r="G100" s="14">
        <v>4.63</v>
      </c>
      <c r="H100" s="14">
        <v>3.64</v>
      </c>
      <c r="I100" s="14"/>
      <c r="J100" s="14">
        <v>8.32</v>
      </c>
      <c r="K100" s="14">
        <v>10.3</v>
      </c>
      <c r="L100" s="14">
        <v>13.5</v>
      </c>
      <c r="M100" s="14"/>
      <c r="N100" s="14">
        <v>51.484405000000002</v>
      </c>
      <c r="O100" s="33">
        <v>8.3838522273000002</v>
      </c>
      <c r="P100" s="17" t="s">
        <v>17</v>
      </c>
      <c r="Q100" s="40" t="s">
        <v>623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3">
      <c r="B101" s="3"/>
      <c r="C101" s="9" t="s">
        <v>452</v>
      </c>
      <c r="D101" s="16" t="s">
        <v>453</v>
      </c>
      <c r="E101" s="16">
        <v>3</v>
      </c>
      <c r="F101" s="15">
        <v>92.28</v>
      </c>
      <c r="G101" s="15">
        <v>83.89</v>
      </c>
      <c r="H101" s="15">
        <v>75.5</v>
      </c>
      <c r="I101" s="14"/>
      <c r="J101" s="15">
        <v>94.43</v>
      </c>
      <c r="K101" s="15">
        <v>111.2</v>
      </c>
      <c r="L101" s="15">
        <v>138.34</v>
      </c>
      <c r="M101" s="15"/>
      <c r="N101" s="15">
        <v>43.148919284999998</v>
      </c>
      <c r="O101" s="15">
        <v>2.4312527736000002</v>
      </c>
      <c r="P101" s="16" t="s">
        <v>14</v>
      </c>
      <c r="Q101" s="39" t="s">
        <v>624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3">
      <c r="B102" s="3"/>
      <c r="C102" s="19" t="s">
        <v>140</v>
      </c>
      <c r="D102" s="17" t="s">
        <v>141</v>
      </c>
      <c r="E102" s="17">
        <v>7</v>
      </c>
      <c r="F102" s="14">
        <v>12.79</v>
      </c>
      <c r="G102" s="14">
        <v>11.48</v>
      </c>
      <c r="H102" s="14">
        <v>10.17</v>
      </c>
      <c r="I102" s="14"/>
      <c r="J102" s="14">
        <v>16.39</v>
      </c>
      <c r="K102" s="14">
        <v>19</v>
      </c>
      <c r="L102" s="14">
        <v>23.23</v>
      </c>
      <c r="M102" s="14"/>
      <c r="N102" s="14">
        <v>55.071383087999997</v>
      </c>
      <c r="O102" s="33">
        <v>28.006613908999999</v>
      </c>
      <c r="P102" s="17" t="s">
        <v>17</v>
      </c>
      <c r="Q102" s="40" t="s">
        <v>625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3">
      <c r="B103" s="3"/>
      <c r="C103" s="9" t="s">
        <v>142</v>
      </c>
      <c r="D103" s="16" t="s">
        <v>143</v>
      </c>
      <c r="E103" s="16">
        <v>5</v>
      </c>
      <c r="F103" s="15">
        <v>6.16</v>
      </c>
      <c r="G103" s="15">
        <v>5.31</v>
      </c>
      <c r="H103" s="15">
        <v>4.47</v>
      </c>
      <c r="I103" s="14"/>
      <c r="J103" s="15">
        <v>8.68</v>
      </c>
      <c r="K103" s="15">
        <v>10.36</v>
      </c>
      <c r="L103" s="15">
        <v>13.08</v>
      </c>
      <c r="M103" s="15"/>
      <c r="N103" s="15">
        <v>46.099019466999998</v>
      </c>
      <c r="O103" s="15">
        <v>6.0548095455000004</v>
      </c>
      <c r="P103" s="16" t="s">
        <v>17</v>
      </c>
      <c r="Q103" s="39" t="s">
        <v>626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3">
      <c r="B104" s="3"/>
      <c r="C104" s="19" t="s">
        <v>144</v>
      </c>
      <c r="D104" s="17" t="s">
        <v>145</v>
      </c>
      <c r="E104" s="17">
        <v>2</v>
      </c>
      <c r="F104" s="14">
        <v>14.95</v>
      </c>
      <c r="G104" s="14">
        <v>13.77</v>
      </c>
      <c r="H104" s="14">
        <v>12.6</v>
      </c>
      <c r="I104" s="14"/>
      <c r="J104" s="14">
        <v>15.32</v>
      </c>
      <c r="K104" s="14">
        <v>17.66</v>
      </c>
      <c r="L104" s="14">
        <v>21.45</v>
      </c>
      <c r="M104" s="14"/>
      <c r="N104" s="14">
        <v>46.821757382000001</v>
      </c>
      <c r="O104" s="33">
        <v>34.890312363999996</v>
      </c>
      <c r="P104" s="17" t="s">
        <v>14</v>
      </c>
      <c r="Q104" s="40" t="s">
        <v>627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3">
      <c r="B105" s="3"/>
      <c r="C105" s="9" t="s">
        <v>146</v>
      </c>
      <c r="D105" s="16" t="s">
        <v>147</v>
      </c>
      <c r="E105" s="16">
        <v>4</v>
      </c>
      <c r="F105" s="15">
        <v>22.57</v>
      </c>
      <c r="G105" s="15">
        <v>21.14</v>
      </c>
      <c r="H105" s="15">
        <v>19.72</v>
      </c>
      <c r="I105" s="14"/>
      <c r="J105" s="15">
        <v>25.08</v>
      </c>
      <c r="K105" s="15">
        <v>27.92</v>
      </c>
      <c r="L105" s="15">
        <v>32.53</v>
      </c>
      <c r="M105" s="15"/>
      <c r="N105" s="15">
        <v>66.504748613999993</v>
      </c>
      <c r="O105" s="15">
        <v>4.1722909545000002</v>
      </c>
      <c r="P105" s="16" t="s">
        <v>17</v>
      </c>
      <c r="Q105" s="39" t="s">
        <v>628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3">
      <c r="B106" s="3"/>
      <c r="C106" s="19" t="s">
        <v>498</v>
      </c>
      <c r="D106" s="17" t="s">
        <v>499</v>
      </c>
      <c r="E106" s="17">
        <v>10</v>
      </c>
      <c r="F106" s="14">
        <v>113.89</v>
      </c>
      <c r="G106" s="14">
        <v>104.28</v>
      </c>
      <c r="H106" s="14">
        <v>94.68</v>
      </c>
      <c r="I106" s="14"/>
      <c r="J106" s="14">
        <v>120.6</v>
      </c>
      <c r="K106" s="14">
        <v>139.80000000000001</v>
      </c>
      <c r="L106" s="14">
        <v>170.87</v>
      </c>
      <c r="M106" s="14"/>
      <c r="N106" s="14">
        <v>59.509585880000003</v>
      </c>
      <c r="O106" s="33">
        <v>1.358275865</v>
      </c>
      <c r="P106" s="17" t="s">
        <v>17</v>
      </c>
      <c r="Q106" s="40" t="s">
        <v>629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3">
      <c r="B107" s="3"/>
      <c r="C107" s="9" t="s">
        <v>148</v>
      </c>
      <c r="D107" s="16" t="s">
        <v>149</v>
      </c>
      <c r="E107" s="16">
        <v>9</v>
      </c>
      <c r="F107" s="15">
        <v>23.52</v>
      </c>
      <c r="G107" s="15">
        <v>21.05</v>
      </c>
      <c r="H107" s="15">
        <v>18.579999999999998</v>
      </c>
      <c r="I107" s="14"/>
      <c r="J107" s="15">
        <v>24.65</v>
      </c>
      <c r="K107" s="15">
        <v>29.58</v>
      </c>
      <c r="L107" s="15">
        <v>37.57</v>
      </c>
      <c r="M107" s="15"/>
      <c r="N107" s="15">
        <v>55.460234765999999</v>
      </c>
      <c r="O107" s="15">
        <v>253.66420795000002</v>
      </c>
      <c r="P107" s="16" t="s">
        <v>17</v>
      </c>
      <c r="Q107" s="39" t="s">
        <v>630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3">
      <c r="B108" s="3"/>
      <c r="C108" s="19" t="s">
        <v>150</v>
      </c>
      <c r="D108" s="17" t="s">
        <v>151</v>
      </c>
      <c r="E108" s="17">
        <v>10</v>
      </c>
      <c r="F108" s="14">
        <v>10.32</v>
      </c>
      <c r="G108" s="14">
        <v>9.35</v>
      </c>
      <c r="H108" s="14">
        <v>8.39</v>
      </c>
      <c r="I108" s="14"/>
      <c r="J108" s="14">
        <v>10.65</v>
      </c>
      <c r="K108" s="14">
        <v>12.57</v>
      </c>
      <c r="L108" s="14">
        <v>15.69</v>
      </c>
      <c r="M108" s="14"/>
      <c r="N108" s="14">
        <v>60.858498656999998</v>
      </c>
      <c r="O108" s="33">
        <v>103.22310254000001</v>
      </c>
      <c r="P108" s="17" t="s">
        <v>17</v>
      </c>
      <c r="Q108" s="40" t="s">
        <v>631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3">
      <c r="B109" s="3"/>
      <c r="C109" s="9" t="s">
        <v>152</v>
      </c>
      <c r="D109" s="16" t="s">
        <v>153</v>
      </c>
      <c r="E109" s="16">
        <v>0</v>
      </c>
      <c r="F109" s="15">
        <v>11.65</v>
      </c>
      <c r="G109" s="15">
        <v>9.15</v>
      </c>
      <c r="H109" s="15">
        <v>6.65</v>
      </c>
      <c r="I109" s="14"/>
      <c r="J109" s="15">
        <v>12.07</v>
      </c>
      <c r="K109" s="15">
        <v>17.059999999999999</v>
      </c>
      <c r="L109" s="15">
        <v>25.14</v>
      </c>
      <c r="M109" s="15"/>
      <c r="N109" s="15">
        <v>27.239884237999998</v>
      </c>
      <c r="O109" s="15">
        <v>48.989680545000006</v>
      </c>
      <c r="P109" s="16" t="s">
        <v>14</v>
      </c>
      <c r="Q109" s="39" t="s">
        <v>632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3">
      <c r="B110" s="3"/>
      <c r="C110" s="19" t="s">
        <v>154</v>
      </c>
      <c r="D110" s="17" t="s">
        <v>155</v>
      </c>
      <c r="E110" s="17">
        <v>4</v>
      </c>
      <c r="F110" s="14">
        <v>3.94</v>
      </c>
      <c r="G110" s="14">
        <v>3.56</v>
      </c>
      <c r="H110" s="14">
        <v>3.19</v>
      </c>
      <c r="I110" s="14"/>
      <c r="J110" s="14">
        <v>4.97</v>
      </c>
      <c r="K110" s="14">
        <v>5.71</v>
      </c>
      <c r="L110" s="14">
        <v>6.91</v>
      </c>
      <c r="M110" s="14"/>
      <c r="N110" s="14">
        <v>49.344245424999997</v>
      </c>
      <c r="O110" s="33">
        <v>14.459570180999998</v>
      </c>
      <c r="P110" s="17" t="s">
        <v>17</v>
      </c>
      <c r="Q110" s="40" t="s">
        <v>633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3">
      <c r="B111" s="3"/>
      <c r="C111" s="9" t="s">
        <v>156</v>
      </c>
      <c r="D111" s="16" t="s">
        <v>157</v>
      </c>
      <c r="E111" s="16">
        <v>0</v>
      </c>
      <c r="F111" s="15">
        <v>3.96</v>
      </c>
      <c r="G111" s="15">
        <v>3.3</v>
      </c>
      <c r="H111" s="15">
        <v>2.65</v>
      </c>
      <c r="I111" s="14"/>
      <c r="J111" s="15">
        <v>4.17</v>
      </c>
      <c r="K111" s="15">
        <v>5.47</v>
      </c>
      <c r="L111" s="15">
        <v>7.58</v>
      </c>
      <c r="M111" s="15"/>
      <c r="N111" s="15">
        <v>38.681595901000001</v>
      </c>
      <c r="O111" s="15">
        <v>26.219083136000002</v>
      </c>
      <c r="P111" s="16" t="s">
        <v>14</v>
      </c>
      <c r="Q111" s="39" t="s">
        <v>634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3">
      <c r="B112" s="3"/>
      <c r="C112" s="19" t="s">
        <v>158</v>
      </c>
      <c r="D112" s="17" t="s">
        <v>159</v>
      </c>
      <c r="E112" s="17">
        <v>0</v>
      </c>
      <c r="F112" s="14">
        <v>10.38</v>
      </c>
      <c r="G112" s="14">
        <v>9.44</v>
      </c>
      <c r="H112" s="14">
        <v>8.51</v>
      </c>
      <c r="I112" s="14"/>
      <c r="J112" s="14">
        <v>10.77</v>
      </c>
      <c r="K112" s="14">
        <v>12.63</v>
      </c>
      <c r="L112" s="14">
        <v>15.66</v>
      </c>
      <c r="M112" s="14"/>
      <c r="N112" s="14">
        <v>42.653148123999998</v>
      </c>
      <c r="O112" s="33">
        <v>25.889171455</v>
      </c>
      <c r="P112" s="17" t="s">
        <v>14</v>
      </c>
      <c r="Q112" s="40" t="s">
        <v>635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3">
      <c r="B113" s="3"/>
      <c r="C113" s="9" t="s">
        <v>415</v>
      </c>
      <c r="D113" s="16" t="s">
        <v>416</v>
      </c>
      <c r="E113" s="16">
        <v>0</v>
      </c>
      <c r="F113" s="15" t="s">
        <v>32</v>
      </c>
      <c r="G113" s="15" t="s">
        <v>32</v>
      </c>
      <c r="H113" s="15" t="s">
        <v>32</v>
      </c>
      <c r="I113" s="14"/>
      <c r="J113" s="15" t="s">
        <v>32</v>
      </c>
      <c r="K113" s="15" t="s">
        <v>32</v>
      </c>
      <c r="L113" s="15" t="s">
        <v>32</v>
      </c>
      <c r="M113" s="15"/>
      <c r="N113" s="15" t="s">
        <v>32</v>
      </c>
      <c r="O113" s="15" t="s">
        <v>32</v>
      </c>
      <c r="P113" s="16" t="s">
        <v>32</v>
      </c>
      <c r="Q113" s="39" t="s">
        <v>33</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3">
      <c r="B114" s="3"/>
      <c r="C114" s="19" t="s">
        <v>479</v>
      </c>
      <c r="D114" s="17" t="s">
        <v>480</v>
      </c>
      <c r="E114" s="17">
        <v>1</v>
      </c>
      <c r="F114" s="14">
        <v>2.21</v>
      </c>
      <c r="G114" s="14">
        <v>1.79</v>
      </c>
      <c r="H114" s="14">
        <v>1.38</v>
      </c>
      <c r="I114" s="14"/>
      <c r="J114" s="14">
        <v>2.31</v>
      </c>
      <c r="K114" s="14">
        <v>3.13</v>
      </c>
      <c r="L114" s="14">
        <v>4.45</v>
      </c>
      <c r="M114" s="14"/>
      <c r="N114" s="14">
        <v>49.867292534000001</v>
      </c>
      <c r="O114" s="33">
        <v>1.869229</v>
      </c>
      <c r="P114" s="17" t="s">
        <v>14</v>
      </c>
      <c r="Q114" s="40" t="s">
        <v>636</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3">
      <c r="B115" s="3"/>
      <c r="C115" s="9" t="s">
        <v>160</v>
      </c>
      <c r="D115" s="16" t="s">
        <v>161</v>
      </c>
      <c r="E115" s="16">
        <v>4</v>
      </c>
      <c r="F115" s="15">
        <v>3.32</v>
      </c>
      <c r="G115" s="15">
        <v>2.86</v>
      </c>
      <c r="H115" s="15">
        <v>2.4</v>
      </c>
      <c r="I115" s="14"/>
      <c r="J115" s="15">
        <v>4.3899999999999997</v>
      </c>
      <c r="K115" s="15">
        <v>5.3</v>
      </c>
      <c r="L115" s="15">
        <v>6.78</v>
      </c>
      <c r="M115" s="15"/>
      <c r="N115" s="15">
        <v>64.342517147999999</v>
      </c>
      <c r="O115" s="15">
        <v>10.794851909</v>
      </c>
      <c r="P115" s="16" t="s">
        <v>17</v>
      </c>
      <c r="Q115" s="39" t="s">
        <v>637</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3">
      <c r="B116" s="3"/>
      <c r="C116" s="19" t="s">
        <v>162</v>
      </c>
      <c r="D116" s="17" t="s">
        <v>163</v>
      </c>
      <c r="E116" s="17">
        <v>2</v>
      </c>
      <c r="F116" s="14">
        <v>20.95</v>
      </c>
      <c r="G116" s="14">
        <v>19.77</v>
      </c>
      <c r="H116" s="14">
        <v>18.600000000000001</v>
      </c>
      <c r="I116" s="14"/>
      <c r="J116" s="14">
        <v>21.58</v>
      </c>
      <c r="K116" s="14">
        <v>23.92</v>
      </c>
      <c r="L116" s="14">
        <v>27.72</v>
      </c>
      <c r="M116" s="14"/>
      <c r="N116" s="14">
        <v>46.083443396</v>
      </c>
      <c r="O116" s="33">
        <v>56.962556681999999</v>
      </c>
      <c r="P116" s="17" t="s">
        <v>14</v>
      </c>
      <c r="Q116" s="40" t="s">
        <v>638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3">
      <c r="B117" s="3"/>
      <c r="C117" s="9" t="s">
        <v>164</v>
      </c>
      <c r="D117" s="16" t="s">
        <v>165</v>
      </c>
      <c r="E117" s="16">
        <v>0</v>
      </c>
      <c r="F117" s="15">
        <v>24.51</v>
      </c>
      <c r="G117" s="15">
        <v>22.49</v>
      </c>
      <c r="H117" s="15">
        <v>20.48</v>
      </c>
      <c r="I117" s="14"/>
      <c r="J117" s="15">
        <v>25</v>
      </c>
      <c r="K117" s="15">
        <v>29.02</v>
      </c>
      <c r="L117" s="15">
        <v>35.54</v>
      </c>
      <c r="M117" s="15"/>
      <c r="N117" s="15">
        <v>34.931746525000001</v>
      </c>
      <c r="O117" s="15">
        <v>54.299438590999998</v>
      </c>
      <c r="P117" s="16" t="s">
        <v>14</v>
      </c>
      <c r="Q117" s="39" t="s">
        <v>639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3">
      <c r="B118" s="3"/>
      <c r="C118" s="19" t="s">
        <v>166</v>
      </c>
      <c r="D118" s="17" t="s">
        <v>167</v>
      </c>
      <c r="E118" s="17">
        <v>10</v>
      </c>
      <c r="F118" s="14">
        <v>97.68</v>
      </c>
      <c r="G118" s="14">
        <v>75.37</v>
      </c>
      <c r="H118" s="14">
        <v>53.07</v>
      </c>
      <c r="I118" s="14"/>
      <c r="J118" s="14">
        <v>107.83</v>
      </c>
      <c r="K118" s="14">
        <v>152.43</v>
      </c>
      <c r="L118" s="14">
        <v>224.6</v>
      </c>
      <c r="M118" s="14"/>
      <c r="N118" s="14">
        <v>65.016357237999998</v>
      </c>
      <c r="O118" s="33">
        <v>27.086081481000001</v>
      </c>
      <c r="P118" s="17" t="s">
        <v>17</v>
      </c>
      <c r="Q118" s="40" t="s">
        <v>640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3">
      <c r="B119" s="3"/>
      <c r="C119" s="9" t="s">
        <v>168</v>
      </c>
      <c r="D119" s="16" t="s">
        <v>169</v>
      </c>
      <c r="E119" s="16">
        <v>3</v>
      </c>
      <c r="F119" s="15">
        <v>12.92</v>
      </c>
      <c r="G119" s="15">
        <v>11.7</v>
      </c>
      <c r="H119" s="15">
        <v>10.49</v>
      </c>
      <c r="I119" s="14"/>
      <c r="J119" s="15">
        <v>13.27</v>
      </c>
      <c r="K119" s="15">
        <v>15.69</v>
      </c>
      <c r="L119" s="15">
        <v>19.61</v>
      </c>
      <c r="M119" s="15"/>
      <c r="N119" s="15">
        <v>33.820466930999999</v>
      </c>
      <c r="O119" s="15">
        <v>25.341169999999998</v>
      </c>
      <c r="P119" s="16" t="s">
        <v>14</v>
      </c>
      <c r="Q119" s="39" t="s">
        <v>641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3">
      <c r="B120" s="3"/>
      <c r="C120" s="19" t="s">
        <v>170</v>
      </c>
      <c r="D120" s="17" t="s">
        <v>171</v>
      </c>
      <c r="E120" s="17">
        <v>0</v>
      </c>
      <c r="F120" s="14">
        <v>28.88</v>
      </c>
      <c r="G120" s="14">
        <v>22</v>
      </c>
      <c r="H120" s="14">
        <v>15.13</v>
      </c>
      <c r="I120" s="14"/>
      <c r="J120" s="14">
        <v>29.98</v>
      </c>
      <c r="K120" s="14">
        <v>43.72</v>
      </c>
      <c r="L120" s="14">
        <v>65.97</v>
      </c>
      <c r="M120" s="14"/>
      <c r="N120" s="14">
        <v>38.890435232000002</v>
      </c>
      <c r="O120" s="33">
        <v>98.469920134999995</v>
      </c>
      <c r="P120" s="17" t="s">
        <v>14</v>
      </c>
      <c r="Q120" s="40" t="s">
        <v>642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3">
      <c r="B121" s="3"/>
      <c r="C121" s="9" t="s">
        <v>172</v>
      </c>
      <c r="D121" s="16" t="s">
        <v>173</v>
      </c>
      <c r="E121" s="16">
        <v>6</v>
      </c>
      <c r="F121" s="15">
        <v>8.8800000000000008</v>
      </c>
      <c r="G121" s="15">
        <v>8.15</v>
      </c>
      <c r="H121" s="15">
        <v>7.42</v>
      </c>
      <c r="I121" s="14"/>
      <c r="J121" s="15">
        <v>10.95</v>
      </c>
      <c r="K121" s="15">
        <v>12.4</v>
      </c>
      <c r="L121" s="15">
        <v>14.76</v>
      </c>
      <c r="M121" s="15"/>
      <c r="N121" s="15">
        <v>54.188148577</v>
      </c>
      <c r="O121" s="15">
        <v>9.4939107726999996</v>
      </c>
      <c r="P121" s="16" t="s">
        <v>17</v>
      </c>
      <c r="Q121" s="39" t="s">
        <v>643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3">
      <c r="B122" s="3"/>
      <c r="C122" s="19" t="s">
        <v>174</v>
      </c>
      <c r="D122" s="17" t="s">
        <v>175</v>
      </c>
      <c r="E122" s="17">
        <v>4</v>
      </c>
      <c r="F122" s="14">
        <v>7.87</v>
      </c>
      <c r="G122" s="14">
        <v>7.21</v>
      </c>
      <c r="H122" s="14">
        <v>6.55</v>
      </c>
      <c r="I122" s="14"/>
      <c r="J122" s="14">
        <v>9.74</v>
      </c>
      <c r="K122" s="14">
        <v>11.05</v>
      </c>
      <c r="L122" s="14">
        <v>13.17</v>
      </c>
      <c r="M122" s="14"/>
      <c r="N122" s="14">
        <v>51.650765221</v>
      </c>
      <c r="O122" s="33">
        <v>5.7917823182000001</v>
      </c>
      <c r="P122" s="17" t="s">
        <v>17</v>
      </c>
      <c r="Q122" s="40" t="s">
        <v>644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3">
      <c r="B123" s="3"/>
      <c r="C123" s="9" t="s">
        <v>176</v>
      </c>
      <c r="D123" s="16" t="s">
        <v>177</v>
      </c>
      <c r="E123" s="16">
        <v>9</v>
      </c>
      <c r="F123" s="15">
        <v>51.67</v>
      </c>
      <c r="G123" s="15">
        <v>47.07</v>
      </c>
      <c r="H123" s="15">
        <v>42.47</v>
      </c>
      <c r="I123" s="14"/>
      <c r="J123" s="15">
        <v>65.099999999999994</v>
      </c>
      <c r="K123" s="15">
        <v>74.290000000000006</v>
      </c>
      <c r="L123" s="15">
        <v>89.16</v>
      </c>
      <c r="M123" s="15"/>
      <c r="N123" s="15">
        <v>54.988151709</v>
      </c>
      <c r="O123" s="15">
        <v>17.835273591</v>
      </c>
      <c r="P123" s="16" t="s">
        <v>17</v>
      </c>
      <c r="Q123" s="39" t="s">
        <v>645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3">
      <c r="B124" s="3"/>
      <c r="C124" s="19" t="s">
        <v>178</v>
      </c>
      <c r="D124" s="17" t="s">
        <v>179</v>
      </c>
      <c r="E124" s="17">
        <v>3</v>
      </c>
      <c r="F124" s="14">
        <v>27.11</v>
      </c>
      <c r="G124" s="14">
        <v>25.41</v>
      </c>
      <c r="H124" s="14">
        <v>23.72</v>
      </c>
      <c r="I124" s="14"/>
      <c r="J124" s="14">
        <v>27.54</v>
      </c>
      <c r="K124" s="14">
        <v>30.92</v>
      </c>
      <c r="L124" s="14">
        <v>36.39</v>
      </c>
      <c r="M124" s="14"/>
      <c r="N124" s="14">
        <v>46.085638355</v>
      </c>
      <c r="O124" s="33">
        <v>72.951154500000001</v>
      </c>
      <c r="P124" s="17" t="s">
        <v>14</v>
      </c>
      <c r="Q124" s="40" t="s">
        <v>646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3">
      <c r="B125" s="3"/>
      <c r="C125" s="9" t="s">
        <v>180</v>
      </c>
      <c r="D125" s="16" t="s">
        <v>647</v>
      </c>
      <c r="E125" s="16">
        <v>7</v>
      </c>
      <c r="F125" s="15">
        <v>12.91</v>
      </c>
      <c r="G125" s="15">
        <v>12.16</v>
      </c>
      <c r="H125" s="15">
        <v>11.41</v>
      </c>
      <c r="I125" s="14"/>
      <c r="J125" s="15">
        <v>14.96</v>
      </c>
      <c r="K125" s="15">
        <v>16.45</v>
      </c>
      <c r="L125" s="15">
        <v>18.86</v>
      </c>
      <c r="M125" s="15"/>
      <c r="N125" s="15">
        <v>50.512889737999998</v>
      </c>
      <c r="O125" s="15">
        <v>1.5966828181999999</v>
      </c>
      <c r="P125" s="16" t="s">
        <v>17</v>
      </c>
      <c r="Q125" s="39" t="s">
        <v>648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3">
      <c r="B126" s="3"/>
      <c r="C126" s="19" t="s">
        <v>180</v>
      </c>
      <c r="D126" s="17" t="s">
        <v>181</v>
      </c>
      <c r="E126" s="17">
        <v>7</v>
      </c>
      <c r="F126" s="14">
        <v>12.81</v>
      </c>
      <c r="G126" s="14">
        <v>11.93</v>
      </c>
      <c r="H126" s="14">
        <v>11.06</v>
      </c>
      <c r="I126" s="14"/>
      <c r="J126" s="14">
        <v>15.21</v>
      </c>
      <c r="K126" s="14">
        <v>16.95</v>
      </c>
      <c r="L126" s="14">
        <v>19.79</v>
      </c>
      <c r="M126" s="14"/>
      <c r="N126" s="14">
        <v>52.413567579000002</v>
      </c>
      <c r="O126" s="33">
        <v>365.87283808999996</v>
      </c>
      <c r="P126" s="17" t="s">
        <v>17</v>
      </c>
      <c r="Q126" s="40" t="s">
        <v>649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3">
      <c r="B127" s="3"/>
      <c r="C127" s="9" t="s">
        <v>182</v>
      </c>
      <c r="D127" s="16" t="s">
        <v>183</v>
      </c>
      <c r="E127" s="16">
        <v>7</v>
      </c>
      <c r="F127" s="15">
        <v>41.88</v>
      </c>
      <c r="G127" s="15">
        <v>39.24</v>
      </c>
      <c r="H127" s="15">
        <v>36.61</v>
      </c>
      <c r="I127" s="14"/>
      <c r="J127" s="15">
        <v>47.75</v>
      </c>
      <c r="K127" s="15">
        <v>53.01</v>
      </c>
      <c r="L127" s="15">
        <v>61.54</v>
      </c>
      <c r="M127" s="15"/>
      <c r="N127" s="15">
        <v>59.961264313000001</v>
      </c>
      <c r="O127" s="15">
        <v>287.07025764000002</v>
      </c>
      <c r="P127" s="16" t="s">
        <v>17</v>
      </c>
      <c r="Q127" s="39" t="s">
        <v>650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3">
      <c r="B128" s="3"/>
      <c r="C128" s="19" t="s">
        <v>182</v>
      </c>
      <c r="D128" s="17" t="s">
        <v>184</v>
      </c>
      <c r="E128" s="17">
        <v>9</v>
      </c>
      <c r="F128" s="14">
        <v>40.11</v>
      </c>
      <c r="G128" s="14">
        <v>36.78</v>
      </c>
      <c r="H128" s="14">
        <v>33.46</v>
      </c>
      <c r="I128" s="14"/>
      <c r="J128" s="14">
        <v>49.18</v>
      </c>
      <c r="K128" s="14">
        <v>55.82</v>
      </c>
      <c r="L128" s="14">
        <v>66.569999999999993</v>
      </c>
      <c r="M128" s="14"/>
      <c r="N128" s="14">
        <v>59.871899149999997</v>
      </c>
      <c r="O128" s="33">
        <v>1376.1019487999999</v>
      </c>
      <c r="P128" s="17" t="s">
        <v>17</v>
      </c>
      <c r="Q128" s="40" t="s">
        <v>651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3">
      <c r="B129" s="3"/>
      <c r="C129" s="9" t="s">
        <v>417</v>
      </c>
      <c r="D129" s="16" t="s">
        <v>185</v>
      </c>
      <c r="E129" s="16">
        <v>2</v>
      </c>
      <c r="F129" s="15">
        <v>2.33</v>
      </c>
      <c r="G129" s="15">
        <v>1.85</v>
      </c>
      <c r="H129" s="15">
        <v>1.38</v>
      </c>
      <c r="I129" s="14"/>
      <c r="J129" s="15">
        <v>2.39</v>
      </c>
      <c r="K129" s="15">
        <v>3.33</v>
      </c>
      <c r="L129" s="15">
        <v>4.8600000000000003</v>
      </c>
      <c r="M129" s="15"/>
      <c r="N129" s="15">
        <v>24.779991498000001</v>
      </c>
      <c r="O129" s="15">
        <v>2.6140313636000001</v>
      </c>
      <c r="P129" s="16" t="s">
        <v>14</v>
      </c>
      <c r="Q129" s="39" t="s">
        <v>652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3">
      <c r="B130" s="3"/>
      <c r="C130" s="19" t="s">
        <v>186</v>
      </c>
      <c r="D130" s="17" t="s">
        <v>187</v>
      </c>
      <c r="E130" s="17">
        <v>2</v>
      </c>
      <c r="F130" s="14">
        <v>61.79</v>
      </c>
      <c r="G130" s="14">
        <v>52.97</v>
      </c>
      <c r="H130" s="14">
        <v>44.16</v>
      </c>
      <c r="I130" s="14"/>
      <c r="J130" s="14">
        <v>63.52</v>
      </c>
      <c r="K130" s="14">
        <v>81.14</v>
      </c>
      <c r="L130" s="14">
        <v>109.66</v>
      </c>
      <c r="M130" s="14"/>
      <c r="N130" s="14">
        <v>47.274661942999998</v>
      </c>
      <c r="O130" s="33">
        <v>143.43728275000001</v>
      </c>
      <c r="P130" s="17" t="s">
        <v>14</v>
      </c>
      <c r="Q130" s="40" t="s">
        <v>653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3">
      <c r="B131" s="3"/>
      <c r="C131" s="9" t="s">
        <v>188</v>
      </c>
      <c r="D131" s="16" t="s">
        <v>189</v>
      </c>
      <c r="E131" s="16">
        <v>6</v>
      </c>
      <c r="F131" s="15">
        <v>10.74</v>
      </c>
      <c r="G131" s="15">
        <v>8.82</v>
      </c>
      <c r="H131" s="15">
        <v>6.9</v>
      </c>
      <c r="I131" s="14"/>
      <c r="J131" s="15">
        <v>14.33</v>
      </c>
      <c r="K131" s="15">
        <v>18.16</v>
      </c>
      <c r="L131" s="15">
        <v>24.36</v>
      </c>
      <c r="M131" s="15"/>
      <c r="N131" s="15">
        <v>44.735743278000001</v>
      </c>
      <c r="O131" s="15">
        <v>72.307683726999997</v>
      </c>
      <c r="P131" s="16" t="s">
        <v>17</v>
      </c>
      <c r="Q131" s="39" t="s">
        <v>654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3">
      <c r="B132" s="3"/>
      <c r="C132" s="19" t="s">
        <v>418</v>
      </c>
      <c r="D132" s="17" t="s">
        <v>190</v>
      </c>
      <c r="E132" s="17">
        <v>9</v>
      </c>
      <c r="F132" s="14">
        <v>159.79</v>
      </c>
      <c r="G132" s="14">
        <v>152.30000000000001</v>
      </c>
      <c r="H132" s="14">
        <v>144.82</v>
      </c>
      <c r="I132" s="14"/>
      <c r="J132" s="14">
        <v>169.22</v>
      </c>
      <c r="K132" s="14">
        <v>184.18</v>
      </c>
      <c r="L132" s="14">
        <v>208.4</v>
      </c>
      <c r="M132" s="14"/>
      <c r="N132" s="14">
        <v>71.626918873999998</v>
      </c>
      <c r="O132" s="33">
        <v>5.1382786454999998</v>
      </c>
      <c r="P132" s="17" t="s">
        <v>17</v>
      </c>
      <c r="Q132" s="40" t="s">
        <v>655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3">
      <c r="B133" s="3"/>
      <c r="C133" s="9" t="s">
        <v>191</v>
      </c>
      <c r="D133" s="16" t="s">
        <v>192</v>
      </c>
      <c r="E133" s="16">
        <v>2</v>
      </c>
      <c r="F133" s="15">
        <v>5.64</v>
      </c>
      <c r="G133" s="15">
        <v>4.58</v>
      </c>
      <c r="H133" s="15">
        <v>3.53</v>
      </c>
      <c r="I133" s="14"/>
      <c r="J133" s="15">
        <v>6.04</v>
      </c>
      <c r="K133" s="15">
        <v>8.14</v>
      </c>
      <c r="L133" s="15">
        <v>11.55</v>
      </c>
      <c r="M133" s="15"/>
      <c r="N133" s="15">
        <v>40.567678720000004</v>
      </c>
      <c r="O133" s="15">
        <v>4.6616372273</v>
      </c>
      <c r="P133" s="16" t="s">
        <v>14</v>
      </c>
      <c r="Q133" s="39" t="s">
        <v>656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3">
      <c r="B134" s="3"/>
      <c r="C134" s="19" t="s">
        <v>193</v>
      </c>
      <c r="D134" s="17" t="s">
        <v>194</v>
      </c>
      <c r="E134" s="17">
        <v>3</v>
      </c>
      <c r="F134" s="14">
        <v>6.44</v>
      </c>
      <c r="G134" s="14">
        <v>5.17</v>
      </c>
      <c r="H134" s="14">
        <v>3.9</v>
      </c>
      <c r="I134" s="14"/>
      <c r="J134" s="14">
        <v>6.75</v>
      </c>
      <c r="K134" s="14">
        <v>9.2799999999999994</v>
      </c>
      <c r="L134" s="14">
        <v>13.38</v>
      </c>
      <c r="M134" s="14"/>
      <c r="N134" s="14">
        <v>46.673983757999999</v>
      </c>
      <c r="O134" s="33">
        <v>8.5669778636</v>
      </c>
      <c r="P134" s="17" t="s">
        <v>14</v>
      </c>
      <c r="Q134" s="40" t="s">
        <v>657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3">
      <c r="B135" s="3"/>
      <c r="C135" s="9" t="s">
        <v>195</v>
      </c>
      <c r="D135" s="16" t="s">
        <v>196</v>
      </c>
      <c r="E135" s="16">
        <v>5</v>
      </c>
      <c r="F135" s="15">
        <v>3.36</v>
      </c>
      <c r="G135" s="15">
        <v>3.04</v>
      </c>
      <c r="H135" s="15">
        <v>2.73</v>
      </c>
      <c r="I135" s="14"/>
      <c r="J135" s="15">
        <v>4.24</v>
      </c>
      <c r="K135" s="15">
        <v>4.8600000000000003</v>
      </c>
      <c r="L135" s="15">
        <v>5.87</v>
      </c>
      <c r="M135" s="15"/>
      <c r="N135" s="15">
        <v>54.507102414999999</v>
      </c>
      <c r="O135" s="15">
        <v>4.7139473181999998</v>
      </c>
      <c r="P135" s="16" t="s">
        <v>17</v>
      </c>
      <c r="Q135" s="39" t="s">
        <v>658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3">
      <c r="B136" s="3"/>
      <c r="C136" s="19" t="s">
        <v>195</v>
      </c>
      <c r="D136" s="17" t="s">
        <v>197</v>
      </c>
      <c r="E136" s="17">
        <v>5</v>
      </c>
      <c r="F136" s="14">
        <v>3.34</v>
      </c>
      <c r="G136" s="14">
        <v>3.04</v>
      </c>
      <c r="H136" s="14">
        <v>2.74</v>
      </c>
      <c r="I136" s="14"/>
      <c r="J136" s="14">
        <v>4.21</v>
      </c>
      <c r="K136" s="14">
        <v>4.8</v>
      </c>
      <c r="L136" s="14">
        <v>5.77</v>
      </c>
      <c r="M136" s="14"/>
      <c r="N136" s="14">
        <v>54.326453358000002</v>
      </c>
      <c r="O136" s="33">
        <v>19.916358499999998</v>
      </c>
      <c r="P136" s="17" t="s">
        <v>17</v>
      </c>
      <c r="Q136" s="40" t="s">
        <v>659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3">
      <c r="B137" s="3"/>
      <c r="C137" s="9" t="s">
        <v>195</v>
      </c>
      <c r="D137" s="16" t="s">
        <v>198</v>
      </c>
      <c r="E137" s="16">
        <v>5</v>
      </c>
      <c r="F137" s="15">
        <v>16.670000000000002</v>
      </c>
      <c r="G137" s="15">
        <v>15.07</v>
      </c>
      <c r="H137" s="15">
        <v>13.48</v>
      </c>
      <c r="I137" s="14"/>
      <c r="J137" s="15">
        <v>21.25</v>
      </c>
      <c r="K137" s="15">
        <v>24.43</v>
      </c>
      <c r="L137" s="15">
        <v>29.58</v>
      </c>
      <c r="M137" s="15"/>
      <c r="N137" s="15">
        <v>50.709639555999999</v>
      </c>
      <c r="O137" s="15">
        <v>86.691204681999992</v>
      </c>
      <c r="P137" s="16" t="s">
        <v>17</v>
      </c>
      <c r="Q137" s="39" t="s">
        <v>660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3">
      <c r="B138" s="3"/>
      <c r="C138" s="19" t="s">
        <v>199</v>
      </c>
      <c r="D138" s="17" t="s">
        <v>200</v>
      </c>
      <c r="E138" s="17">
        <v>0</v>
      </c>
      <c r="F138" s="14">
        <v>11.06</v>
      </c>
      <c r="G138" s="14">
        <v>8.4700000000000006</v>
      </c>
      <c r="H138" s="14">
        <v>5.89</v>
      </c>
      <c r="I138" s="14"/>
      <c r="J138" s="14">
        <v>11.42</v>
      </c>
      <c r="K138" s="14">
        <v>16.579999999999998</v>
      </c>
      <c r="L138" s="14">
        <v>24.94</v>
      </c>
      <c r="M138" s="14"/>
      <c r="N138" s="14">
        <v>43.143006157999999</v>
      </c>
      <c r="O138" s="33">
        <v>6.8920909545000004</v>
      </c>
      <c r="P138" s="17" t="s">
        <v>14</v>
      </c>
      <c r="Q138" s="40" t="s">
        <v>661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3">
      <c r="B139" s="3"/>
      <c r="C139" s="9" t="s">
        <v>201</v>
      </c>
      <c r="D139" s="16" t="s">
        <v>202</v>
      </c>
      <c r="E139" s="16">
        <v>0</v>
      </c>
      <c r="F139" s="15">
        <v>2.48</v>
      </c>
      <c r="G139" s="15">
        <v>1.4</v>
      </c>
      <c r="H139" s="15">
        <v>0.33</v>
      </c>
      <c r="I139" s="14"/>
      <c r="J139" s="15">
        <v>2.68</v>
      </c>
      <c r="K139" s="15">
        <v>4.82</v>
      </c>
      <c r="L139" s="15">
        <v>8.2899999999999991</v>
      </c>
      <c r="M139" s="15"/>
      <c r="N139" s="15">
        <v>35.265806986999998</v>
      </c>
      <c r="O139" s="15">
        <v>13.848466</v>
      </c>
      <c r="P139" s="16" t="s">
        <v>14</v>
      </c>
      <c r="Q139" s="39" t="s">
        <v>662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3">
      <c r="B140" s="3"/>
      <c r="C140" s="19" t="s">
        <v>203</v>
      </c>
      <c r="D140" s="17" t="s">
        <v>204</v>
      </c>
      <c r="E140" s="17">
        <v>0</v>
      </c>
      <c r="F140" s="14">
        <v>40.130000000000003</v>
      </c>
      <c r="G140" s="14">
        <v>35.71</v>
      </c>
      <c r="H140" s="14">
        <v>31.29</v>
      </c>
      <c r="I140" s="14"/>
      <c r="J140" s="14">
        <v>41.26</v>
      </c>
      <c r="K140" s="14">
        <v>50.09</v>
      </c>
      <c r="L140" s="14">
        <v>64.39</v>
      </c>
      <c r="M140" s="14"/>
      <c r="N140" s="14">
        <v>42.374704932</v>
      </c>
      <c r="O140" s="33">
        <v>404.46761732000004</v>
      </c>
      <c r="P140" s="17" t="s">
        <v>14</v>
      </c>
      <c r="Q140" s="40" t="s">
        <v>663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3">
      <c r="B141" s="3"/>
      <c r="C141" s="9" t="s">
        <v>205</v>
      </c>
      <c r="D141" s="16" t="s">
        <v>206</v>
      </c>
      <c r="E141" s="16">
        <v>10</v>
      </c>
      <c r="F141" s="15">
        <v>26.1</v>
      </c>
      <c r="G141" s="15">
        <v>24.15</v>
      </c>
      <c r="H141" s="15">
        <v>22.2</v>
      </c>
      <c r="I141" s="14"/>
      <c r="J141" s="15">
        <v>28.63</v>
      </c>
      <c r="K141" s="15">
        <v>32.520000000000003</v>
      </c>
      <c r="L141" s="15">
        <v>38.82</v>
      </c>
      <c r="M141" s="15"/>
      <c r="N141" s="15">
        <v>64.349052595000003</v>
      </c>
      <c r="O141" s="15">
        <v>26.724371999999999</v>
      </c>
      <c r="P141" s="16" t="s">
        <v>17</v>
      </c>
      <c r="Q141" s="39" t="s">
        <v>664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3">
      <c r="B142" s="3"/>
      <c r="C142" s="19" t="s">
        <v>207</v>
      </c>
      <c r="D142" s="17" t="s">
        <v>208</v>
      </c>
      <c r="E142" s="17">
        <v>7</v>
      </c>
      <c r="F142" s="14">
        <v>15.09</v>
      </c>
      <c r="G142" s="14">
        <v>14.1</v>
      </c>
      <c r="H142" s="14">
        <v>13.11</v>
      </c>
      <c r="I142" s="14"/>
      <c r="J142" s="14">
        <v>16.22</v>
      </c>
      <c r="K142" s="14">
        <v>18.190000000000001</v>
      </c>
      <c r="L142" s="14">
        <v>21.38</v>
      </c>
      <c r="M142" s="14"/>
      <c r="N142" s="14">
        <v>60.265410267</v>
      </c>
      <c r="O142" s="33">
        <v>227.08616023000002</v>
      </c>
      <c r="P142" s="17" t="s">
        <v>17</v>
      </c>
      <c r="Q142" s="40" t="s">
        <v>665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3">
      <c r="B143" s="3"/>
      <c r="C143" s="9" t="s">
        <v>209</v>
      </c>
      <c r="D143" s="16" t="s">
        <v>210</v>
      </c>
      <c r="E143" s="16">
        <v>6</v>
      </c>
      <c r="F143" s="15">
        <v>3.73</v>
      </c>
      <c r="G143" s="15">
        <v>3.41</v>
      </c>
      <c r="H143" s="15">
        <v>3.09</v>
      </c>
      <c r="I143" s="14"/>
      <c r="J143" s="15">
        <v>4.3099999999999996</v>
      </c>
      <c r="K143" s="15">
        <v>4.9400000000000004</v>
      </c>
      <c r="L143" s="15">
        <v>5.97</v>
      </c>
      <c r="M143" s="15"/>
      <c r="N143" s="15">
        <v>54.662354149999999</v>
      </c>
      <c r="O143" s="15">
        <v>14.59953509</v>
      </c>
      <c r="P143" s="16" t="s">
        <v>17</v>
      </c>
      <c r="Q143" s="39" t="s">
        <v>666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3">
      <c r="B144" s="3"/>
      <c r="C144" s="19" t="s">
        <v>211</v>
      </c>
      <c r="D144" s="17" t="s">
        <v>212</v>
      </c>
      <c r="E144" s="17">
        <v>0</v>
      </c>
      <c r="F144" s="14">
        <v>18.600000000000001</v>
      </c>
      <c r="G144" s="14">
        <v>16.170000000000002</v>
      </c>
      <c r="H144" s="14">
        <v>13.75</v>
      </c>
      <c r="I144" s="14"/>
      <c r="J144" s="14">
        <v>19.18</v>
      </c>
      <c r="K144" s="14">
        <v>24.02</v>
      </c>
      <c r="L144" s="14">
        <v>31.86</v>
      </c>
      <c r="M144" s="14"/>
      <c r="N144" s="14">
        <v>29.270169262</v>
      </c>
      <c r="O144" s="33">
        <v>10.942402545</v>
      </c>
      <c r="P144" s="17" t="s">
        <v>14</v>
      </c>
      <c r="Q144" s="40" t="s">
        <v>667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3">
      <c r="B145" s="3"/>
      <c r="C145" s="9" t="s">
        <v>213</v>
      </c>
      <c r="D145" s="16" t="s">
        <v>214</v>
      </c>
      <c r="E145" s="16">
        <v>0</v>
      </c>
      <c r="F145" s="15">
        <v>5.19</v>
      </c>
      <c r="G145" s="15">
        <v>3.34</v>
      </c>
      <c r="H145" s="15">
        <v>1.5</v>
      </c>
      <c r="I145" s="14"/>
      <c r="J145" s="15">
        <v>5.44</v>
      </c>
      <c r="K145" s="15">
        <v>9.1199999999999992</v>
      </c>
      <c r="L145" s="15">
        <v>15.07</v>
      </c>
      <c r="M145" s="15"/>
      <c r="N145" s="15">
        <v>27.398420314999999</v>
      </c>
      <c r="O145" s="15">
        <v>116.02546322000001</v>
      </c>
      <c r="P145" s="16" t="s">
        <v>14</v>
      </c>
      <c r="Q145" s="39" t="s">
        <v>668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3">
      <c r="B146" s="3"/>
      <c r="C146" s="19" t="s">
        <v>215</v>
      </c>
      <c r="D146" s="17" t="s">
        <v>216</v>
      </c>
      <c r="E146" s="17">
        <v>2</v>
      </c>
      <c r="F146" s="14">
        <v>5.69</v>
      </c>
      <c r="G146" s="14">
        <v>5.26</v>
      </c>
      <c r="H146" s="14">
        <v>4.84</v>
      </c>
      <c r="I146" s="14"/>
      <c r="J146" s="14">
        <v>5.86</v>
      </c>
      <c r="K146" s="14">
        <v>6.7</v>
      </c>
      <c r="L146" s="14">
        <v>8.06</v>
      </c>
      <c r="M146" s="14"/>
      <c r="N146" s="14">
        <v>46.809684945999997</v>
      </c>
      <c r="O146" s="33">
        <v>3.3230968635999996</v>
      </c>
      <c r="P146" s="17" t="s">
        <v>14</v>
      </c>
      <c r="Q146" s="40" t="s">
        <v>669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3">
      <c r="B147" s="3"/>
      <c r="C147" s="9" t="s">
        <v>215</v>
      </c>
      <c r="D147" s="16" t="s">
        <v>217</v>
      </c>
      <c r="E147" s="16">
        <v>2</v>
      </c>
      <c r="F147" s="15">
        <v>5.76</v>
      </c>
      <c r="G147" s="15">
        <v>5.31</v>
      </c>
      <c r="H147" s="15">
        <v>4.8600000000000003</v>
      </c>
      <c r="I147" s="14"/>
      <c r="J147" s="15">
        <v>5.97</v>
      </c>
      <c r="K147" s="15">
        <v>6.86</v>
      </c>
      <c r="L147" s="15">
        <v>8.31</v>
      </c>
      <c r="M147" s="15"/>
      <c r="N147" s="15">
        <v>46.498460412999997</v>
      </c>
      <c r="O147" s="15">
        <v>42.642968045000003</v>
      </c>
      <c r="P147" s="16" t="s">
        <v>14</v>
      </c>
      <c r="Q147" s="39" t="s">
        <v>670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3">
      <c r="B148" s="3"/>
      <c r="C148" s="19" t="s">
        <v>218</v>
      </c>
      <c r="D148" s="17" t="s">
        <v>219</v>
      </c>
      <c r="E148" s="17">
        <v>0</v>
      </c>
      <c r="F148" s="14">
        <v>15.73</v>
      </c>
      <c r="G148" s="14">
        <v>13.31</v>
      </c>
      <c r="H148" s="14">
        <v>10.89</v>
      </c>
      <c r="I148" s="14"/>
      <c r="J148" s="14">
        <v>16.34</v>
      </c>
      <c r="K148" s="14">
        <v>21.17</v>
      </c>
      <c r="L148" s="14">
        <v>29</v>
      </c>
      <c r="M148" s="14"/>
      <c r="N148" s="14">
        <v>44.022161730999997</v>
      </c>
      <c r="O148" s="33">
        <v>132.85005482</v>
      </c>
      <c r="P148" s="17" t="s">
        <v>14</v>
      </c>
      <c r="Q148" s="40" t="s">
        <v>671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3">
      <c r="B149" s="3"/>
      <c r="C149" s="9" t="s">
        <v>442</v>
      </c>
      <c r="D149" s="16" t="s">
        <v>443</v>
      </c>
      <c r="E149" s="16">
        <v>9</v>
      </c>
      <c r="F149" s="15">
        <v>136.19999999999999</v>
      </c>
      <c r="G149" s="15">
        <v>97.9</v>
      </c>
      <c r="H149" s="15">
        <v>59.6</v>
      </c>
      <c r="I149" s="14"/>
      <c r="J149" s="15">
        <v>163.33000000000001</v>
      </c>
      <c r="K149" s="15">
        <v>239.92</v>
      </c>
      <c r="L149" s="15">
        <v>363.87</v>
      </c>
      <c r="M149" s="15"/>
      <c r="N149" s="15">
        <v>66.970154062000006</v>
      </c>
      <c r="O149" s="15">
        <v>8.2982638159000004</v>
      </c>
      <c r="P149" s="16" t="s">
        <v>17</v>
      </c>
      <c r="Q149" s="39" t="s">
        <v>672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3">
      <c r="B150" s="3"/>
      <c r="C150" s="19" t="s">
        <v>220</v>
      </c>
      <c r="D150" s="17" t="s">
        <v>221</v>
      </c>
      <c r="E150" s="17">
        <v>0</v>
      </c>
      <c r="F150" s="14">
        <v>3.9</v>
      </c>
      <c r="G150" s="14">
        <v>3.47</v>
      </c>
      <c r="H150" s="14">
        <v>3.04</v>
      </c>
      <c r="I150" s="14"/>
      <c r="J150" s="14">
        <v>4.04</v>
      </c>
      <c r="K150" s="14">
        <v>4.8899999999999997</v>
      </c>
      <c r="L150" s="14">
        <v>6.28</v>
      </c>
      <c r="M150" s="14"/>
      <c r="N150" s="14">
        <v>45.493479067999999</v>
      </c>
      <c r="O150" s="33">
        <v>5.0253387726999996</v>
      </c>
      <c r="P150" s="17" t="s">
        <v>14</v>
      </c>
      <c r="Q150" s="40" t="s">
        <v>673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3">
      <c r="B151" s="3"/>
      <c r="C151" s="9" t="s">
        <v>517</v>
      </c>
      <c r="D151" s="16" t="s">
        <v>518</v>
      </c>
      <c r="E151" s="16">
        <v>0</v>
      </c>
      <c r="F151" s="15">
        <v>3.17</v>
      </c>
      <c r="G151" s="15">
        <v>2.89</v>
      </c>
      <c r="H151" s="15">
        <v>2.61</v>
      </c>
      <c r="I151" s="14"/>
      <c r="J151" s="15">
        <v>3.23</v>
      </c>
      <c r="K151" s="15">
        <v>3.78</v>
      </c>
      <c r="L151" s="15">
        <v>4.68</v>
      </c>
      <c r="M151" s="15"/>
      <c r="N151" s="15">
        <v>39.221337982000001</v>
      </c>
      <c r="O151" s="15">
        <v>1.5949880000000001</v>
      </c>
      <c r="P151" s="16" t="s">
        <v>14</v>
      </c>
      <c r="Q151" s="39" t="s">
        <v>674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3">
      <c r="B152" s="3"/>
      <c r="C152" s="19" t="s">
        <v>222</v>
      </c>
      <c r="D152" s="17" t="s">
        <v>223</v>
      </c>
      <c r="E152" s="17">
        <v>0</v>
      </c>
      <c r="F152" s="14">
        <v>66.400000000000006</v>
      </c>
      <c r="G152" s="14">
        <v>57.27</v>
      </c>
      <c r="H152" s="14">
        <v>48.14</v>
      </c>
      <c r="I152" s="14"/>
      <c r="J152" s="14">
        <v>69.11</v>
      </c>
      <c r="K152" s="14">
        <v>87.36</v>
      </c>
      <c r="L152" s="14">
        <v>116.9</v>
      </c>
      <c r="M152" s="14"/>
      <c r="N152" s="14">
        <v>38.557206706999999</v>
      </c>
      <c r="O152" s="33">
        <v>41.050191538</v>
      </c>
      <c r="P152" s="17" t="s">
        <v>14</v>
      </c>
      <c r="Q152" s="40" t="s">
        <v>675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3">
      <c r="B153" s="3"/>
      <c r="C153" s="9" t="s">
        <v>475</v>
      </c>
      <c r="D153" s="16" t="s">
        <v>476</v>
      </c>
      <c r="E153" s="16">
        <v>5</v>
      </c>
      <c r="F153" s="15">
        <v>73.39</v>
      </c>
      <c r="G153" s="15">
        <v>66.08</v>
      </c>
      <c r="H153" s="15">
        <v>58.77</v>
      </c>
      <c r="I153" s="14"/>
      <c r="J153" s="15">
        <v>76</v>
      </c>
      <c r="K153" s="15">
        <v>90.61</v>
      </c>
      <c r="L153" s="15">
        <v>114.26</v>
      </c>
      <c r="M153" s="15"/>
      <c r="N153" s="15">
        <v>42.203757125999999</v>
      </c>
      <c r="O153" s="15">
        <v>2.5360220909</v>
      </c>
      <c r="P153" s="16" t="s">
        <v>14</v>
      </c>
      <c r="Q153" s="39" t="s">
        <v>676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3">
      <c r="B154" s="3"/>
      <c r="C154" s="19" t="s">
        <v>224</v>
      </c>
      <c r="D154" s="17" t="s">
        <v>225</v>
      </c>
      <c r="E154" s="17">
        <v>0</v>
      </c>
      <c r="F154" s="14">
        <v>101.85</v>
      </c>
      <c r="G154" s="14">
        <v>92.93</v>
      </c>
      <c r="H154" s="14">
        <v>84.02</v>
      </c>
      <c r="I154" s="14"/>
      <c r="J154" s="14">
        <v>104.67</v>
      </c>
      <c r="K154" s="14">
        <v>122.49</v>
      </c>
      <c r="L154" s="14">
        <v>151.33000000000001</v>
      </c>
      <c r="M154" s="14"/>
      <c r="N154" s="14">
        <v>32.356546104000003</v>
      </c>
      <c r="O154" s="33">
        <v>23.576434367000001</v>
      </c>
      <c r="P154" s="17" t="s">
        <v>14</v>
      </c>
      <c r="Q154" s="40" t="s">
        <v>677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3">
      <c r="B155" s="3"/>
      <c r="C155" s="9" t="s">
        <v>226</v>
      </c>
      <c r="D155" s="16" t="s">
        <v>227</v>
      </c>
      <c r="E155" s="16">
        <v>9</v>
      </c>
      <c r="F155" s="15">
        <v>32.659999999999997</v>
      </c>
      <c r="G155" s="15">
        <v>31.25</v>
      </c>
      <c r="H155" s="15">
        <v>29.84</v>
      </c>
      <c r="I155" s="14"/>
      <c r="J155" s="15">
        <v>36.21</v>
      </c>
      <c r="K155" s="15">
        <v>39.020000000000003</v>
      </c>
      <c r="L155" s="15">
        <v>43.58</v>
      </c>
      <c r="M155" s="15"/>
      <c r="N155" s="15">
        <v>54.753781797999999</v>
      </c>
      <c r="O155" s="15">
        <v>8.5715079999999997</v>
      </c>
      <c r="P155" s="16" t="s">
        <v>17</v>
      </c>
      <c r="Q155" s="39" t="s">
        <v>678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3">
      <c r="B156" s="3"/>
      <c r="C156" s="19" t="s">
        <v>419</v>
      </c>
      <c r="D156" s="17" t="s">
        <v>228</v>
      </c>
      <c r="E156" s="17">
        <v>7</v>
      </c>
      <c r="F156" s="14">
        <v>814</v>
      </c>
      <c r="G156" s="14">
        <v>613.66999999999996</v>
      </c>
      <c r="H156" s="14">
        <v>413.35</v>
      </c>
      <c r="I156" s="14"/>
      <c r="J156" s="14">
        <v>920.05</v>
      </c>
      <c r="K156" s="14">
        <v>1320.69</v>
      </c>
      <c r="L156" s="14">
        <v>1968.98</v>
      </c>
      <c r="M156" s="14"/>
      <c r="N156" s="14">
        <v>59.024748549999998</v>
      </c>
      <c r="O156" s="33">
        <v>112.50668064</v>
      </c>
      <c r="P156" s="17" t="s">
        <v>17</v>
      </c>
      <c r="Q156" s="40" t="s">
        <v>679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3">
      <c r="B157" s="3"/>
      <c r="C157" s="9" t="s">
        <v>229</v>
      </c>
      <c r="D157" s="16" t="s">
        <v>230</v>
      </c>
      <c r="E157" s="16">
        <v>0</v>
      </c>
      <c r="F157" s="15">
        <v>80.91</v>
      </c>
      <c r="G157" s="15">
        <v>74.489999999999995</v>
      </c>
      <c r="H157" s="15">
        <v>68.069999999999993</v>
      </c>
      <c r="I157" s="14"/>
      <c r="J157" s="15">
        <v>83.56</v>
      </c>
      <c r="K157" s="15">
        <v>96.39</v>
      </c>
      <c r="L157" s="15">
        <v>117.17</v>
      </c>
      <c r="M157" s="15"/>
      <c r="N157" s="15">
        <v>30.008693167000001</v>
      </c>
      <c r="O157" s="15">
        <v>37.762053412</v>
      </c>
      <c r="P157" s="16" t="s">
        <v>14</v>
      </c>
      <c r="Q157" s="39" t="s">
        <v>680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3">
      <c r="B158" s="3"/>
      <c r="C158" s="19" t="s">
        <v>231</v>
      </c>
      <c r="D158" s="17" t="s">
        <v>232</v>
      </c>
      <c r="E158" s="17">
        <v>7</v>
      </c>
      <c r="F158" s="14">
        <v>15.19</v>
      </c>
      <c r="G158" s="14">
        <v>14.24</v>
      </c>
      <c r="H158" s="14">
        <v>13.3</v>
      </c>
      <c r="I158" s="14"/>
      <c r="J158" s="14">
        <v>15.39</v>
      </c>
      <c r="K158" s="14">
        <v>17.27</v>
      </c>
      <c r="L158" s="14">
        <v>20.32</v>
      </c>
      <c r="M158" s="14"/>
      <c r="N158" s="14">
        <v>68.572161679000004</v>
      </c>
      <c r="O158" s="33">
        <v>22.764017182</v>
      </c>
      <c r="P158" s="17" t="s">
        <v>17</v>
      </c>
      <c r="Q158" s="40" t="s">
        <v>681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3">
      <c r="B159" s="3"/>
      <c r="C159" s="9" t="s">
        <v>233</v>
      </c>
      <c r="D159" s="16" t="s">
        <v>234</v>
      </c>
      <c r="E159" s="16">
        <v>1</v>
      </c>
      <c r="F159" s="15">
        <v>3.73</v>
      </c>
      <c r="G159" s="15">
        <v>2.85</v>
      </c>
      <c r="H159" s="15">
        <v>1.98</v>
      </c>
      <c r="I159" s="14"/>
      <c r="J159" s="15">
        <v>3.81</v>
      </c>
      <c r="K159" s="15">
        <v>5.55</v>
      </c>
      <c r="L159" s="15">
        <v>8.3800000000000008</v>
      </c>
      <c r="M159" s="15"/>
      <c r="N159" s="15">
        <v>49.994567697000001</v>
      </c>
      <c r="O159" s="15">
        <v>68.082857363999992</v>
      </c>
      <c r="P159" s="16" t="s">
        <v>14</v>
      </c>
      <c r="Q159" s="39" t="s">
        <v>682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3">
      <c r="B160" s="3"/>
      <c r="C160" s="19" t="s">
        <v>500</v>
      </c>
      <c r="D160" s="17" t="s">
        <v>501</v>
      </c>
      <c r="E160" s="17">
        <v>0</v>
      </c>
      <c r="F160" s="14">
        <v>3.27</v>
      </c>
      <c r="G160" s="14">
        <v>2.98</v>
      </c>
      <c r="H160" s="14">
        <v>2.7</v>
      </c>
      <c r="I160" s="14"/>
      <c r="J160" s="14">
        <v>3.48</v>
      </c>
      <c r="K160" s="14">
        <v>4.04</v>
      </c>
      <c r="L160" s="14">
        <v>4.96</v>
      </c>
      <c r="M160" s="14"/>
      <c r="N160" s="14">
        <v>34.475390580000003</v>
      </c>
      <c r="O160" s="33">
        <v>2.7064433636</v>
      </c>
      <c r="P160" s="17" t="s">
        <v>14</v>
      </c>
      <c r="Q160" s="40" t="s">
        <v>683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3">
      <c r="B161" s="3"/>
      <c r="C161" s="9" t="s">
        <v>235</v>
      </c>
      <c r="D161" s="16" t="s">
        <v>236</v>
      </c>
      <c r="E161" s="16">
        <v>0</v>
      </c>
      <c r="F161" s="15">
        <v>13.87</v>
      </c>
      <c r="G161" s="15">
        <v>12.61</v>
      </c>
      <c r="H161" s="15">
        <v>11.36</v>
      </c>
      <c r="I161" s="14"/>
      <c r="J161" s="15">
        <v>14.15</v>
      </c>
      <c r="K161" s="15">
        <v>16.649999999999999</v>
      </c>
      <c r="L161" s="15">
        <v>20.71</v>
      </c>
      <c r="M161" s="15"/>
      <c r="N161" s="15">
        <v>38.211814031999999</v>
      </c>
      <c r="O161" s="15">
        <v>144.09808405000001</v>
      </c>
      <c r="P161" s="16" t="s">
        <v>14</v>
      </c>
      <c r="Q161" s="39" t="s">
        <v>684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3">
      <c r="B162" s="3"/>
      <c r="C162" s="19" t="s">
        <v>237</v>
      </c>
      <c r="D162" s="17" t="s">
        <v>238</v>
      </c>
      <c r="E162" s="17">
        <v>7</v>
      </c>
      <c r="F162" s="14">
        <v>27.02</v>
      </c>
      <c r="G162" s="14">
        <v>24.29</v>
      </c>
      <c r="H162" s="14">
        <v>21.56</v>
      </c>
      <c r="I162" s="14"/>
      <c r="J162" s="14">
        <v>34.28</v>
      </c>
      <c r="K162" s="14">
        <v>39.729999999999997</v>
      </c>
      <c r="L162" s="14">
        <v>48.55</v>
      </c>
      <c r="M162" s="14"/>
      <c r="N162" s="14">
        <v>50.553526636999997</v>
      </c>
      <c r="O162" s="33">
        <v>32.423521000000001</v>
      </c>
      <c r="P162" s="17" t="s">
        <v>17</v>
      </c>
      <c r="Q162" s="40" t="s">
        <v>685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3">
      <c r="B163" s="3"/>
      <c r="C163" s="9" t="s">
        <v>239</v>
      </c>
      <c r="D163" s="16" t="s">
        <v>240</v>
      </c>
      <c r="E163" s="16">
        <v>3</v>
      </c>
      <c r="F163" s="15">
        <v>9.5</v>
      </c>
      <c r="G163" s="15">
        <v>7.66</v>
      </c>
      <c r="H163" s="15">
        <v>5.83</v>
      </c>
      <c r="I163" s="14"/>
      <c r="J163" s="15">
        <v>14.85</v>
      </c>
      <c r="K163" s="15">
        <v>18.510000000000002</v>
      </c>
      <c r="L163" s="15">
        <v>24.45</v>
      </c>
      <c r="M163" s="15"/>
      <c r="N163" s="15">
        <v>48.351242579000001</v>
      </c>
      <c r="O163" s="15">
        <v>53.424267</v>
      </c>
      <c r="P163" s="16" t="s">
        <v>17</v>
      </c>
      <c r="Q163" s="39" t="s">
        <v>686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3">
      <c r="B164" s="3"/>
      <c r="C164" s="19" t="s">
        <v>241</v>
      </c>
      <c r="D164" s="17" t="s">
        <v>242</v>
      </c>
      <c r="E164" s="17">
        <v>0</v>
      </c>
      <c r="F164" s="14">
        <v>5.1100000000000003</v>
      </c>
      <c r="G164" s="14">
        <v>3.41</v>
      </c>
      <c r="H164" s="14">
        <v>1.72</v>
      </c>
      <c r="I164" s="14"/>
      <c r="J164" s="14">
        <v>5.38</v>
      </c>
      <c r="K164" s="14">
        <v>8.76</v>
      </c>
      <c r="L164" s="14">
        <v>14.24</v>
      </c>
      <c r="M164" s="14"/>
      <c r="N164" s="14">
        <v>24.760879188000001</v>
      </c>
      <c r="O164" s="33">
        <v>63.109362864000005</v>
      </c>
      <c r="P164" s="17" t="s">
        <v>14</v>
      </c>
      <c r="Q164" s="40" t="s">
        <v>687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3">
      <c r="B165" s="3"/>
      <c r="C165" s="9" t="s">
        <v>688</v>
      </c>
      <c r="D165" s="16" t="s">
        <v>689</v>
      </c>
      <c r="E165" s="16">
        <v>9</v>
      </c>
      <c r="F165" s="15">
        <v>1.58</v>
      </c>
      <c r="G165" s="15">
        <v>1.39</v>
      </c>
      <c r="H165" s="15">
        <v>1.21</v>
      </c>
      <c r="I165" s="14"/>
      <c r="J165" s="15">
        <v>1.76</v>
      </c>
      <c r="K165" s="15">
        <v>2.12</v>
      </c>
      <c r="L165" s="15">
        <v>2.71</v>
      </c>
      <c r="M165" s="15"/>
      <c r="N165" s="15">
        <v>54.808702117999999</v>
      </c>
      <c r="O165" s="15">
        <v>2.2743287272999999</v>
      </c>
      <c r="P165" s="16" t="s">
        <v>17</v>
      </c>
      <c r="Q165" s="39" t="s">
        <v>690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3">
      <c r="B166" s="3"/>
      <c r="C166" s="19" t="s">
        <v>243</v>
      </c>
      <c r="D166" s="17" t="s">
        <v>244</v>
      </c>
      <c r="E166" s="17">
        <v>0</v>
      </c>
      <c r="F166" s="14">
        <v>28.25</v>
      </c>
      <c r="G166" s="14">
        <v>25.74</v>
      </c>
      <c r="H166" s="14">
        <v>23.23</v>
      </c>
      <c r="I166" s="14"/>
      <c r="J166" s="14">
        <v>28.75</v>
      </c>
      <c r="K166" s="14">
        <v>33.76</v>
      </c>
      <c r="L166" s="14">
        <v>41.88</v>
      </c>
      <c r="M166" s="14"/>
      <c r="N166" s="14">
        <v>38.163251485000004</v>
      </c>
      <c r="O166" s="33">
        <v>103.27585818</v>
      </c>
      <c r="P166" s="17" t="s">
        <v>14</v>
      </c>
      <c r="Q166" s="40" t="s">
        <v>691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3">
      <c r="B167" s="3"/>
      <c r="C167" s="9" t="s">
        <v>245</v>
      </c>
      <c r="D167" s="16" t="s">
        <v>246</v>
      </c>
      <c r="E167" s="16">
        <v>2</v>
      </c>
      <c r="F167" s="15">
        <v>8.41</v>
      </c>
      <c r="G167" s="15">
        <v>7.54</v>
      </c>
      <c r="H167" s="15">
        <v>6.68</v>
      </c>
      <c r="I167" s="14"/>
      <c r="J167" s="15">
        <v>8.59</v>
      </c>
      <c r="K167" s="15">
        <v>10.31</v>
      </c>
      <c r="L167" s="15">
        <v>13.1</v>
      </c>
      <c r="M167" s="15"/>
      <c r="N167" s="15">
        <v>19.922993494</v>
      </c>
      <c r="O167" s="15">
        <v>149.35092182</v>
      </c>
      <c r="P167" s="16" t="s">
        <v>14</v>
      </c>
      <c r="Q167" s="39" t="s">
        <v>692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3">
      <c r="B168" s="3"/>
      <c r="C168" s="19" t="s">
        <v>432</v>
      </c>
      <c r="D168" s="17" t="s">
        <v>433</v>
      </c>
      <c r="E168" s="17">
        <v>9</v>
      </c>
      <c r="F168" s="14">
        <v>33.799999999999997</v>
      </c>
      <c r="G168" s="14">
        <v>30.95</v>
      </c>
      <c r="H168" s="14">
        <v>28.1</v>
      </c>
      <c r="I168" s="14"/>
      <c r="J168" s="14">
        <v>34.1</v>
      </c>
      <c r="K168" s="14">
        <v>39.79</v>
      </c>
      <c r="L168" s="14">
        <v>49</v>
      </c>
      <c r="M168" s="14"/>
      <c r="N168" s="14">
        <v>71.138267704</v>
      </c>
      <c r="O168" s="33">
        <v>2.4195165909000003</v>
      </c>
      <c r="P168" s="17" t="s">
        <v>17</v>
      </c>
      <c r="Q168" s="40" t="s">
        <v>693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3">
      <c r="B169" s="3"/>
      <c r="C169" s="9" t="s">
        <v>247</v>
      </c>
      <c r="D169" s="16" t="s">
        <v>248</v>
      </c>
      <c r="E169" s="16">
        <v>0</v>
      </c>
      <c r="F169" s="15">
        <v>8.0500000000000007</v>
      </c>
      <c r="G169" s="15">
        <v>7.07</v>
      </c>
      <c r="H169" s="15">
        <v>6.09</v>
      </c>
      <c r="I169" s="14"/>
      <c r="J169" s="15">
        <v>8.3699999999999992</v>
      </c>
      <c r="K169" s="15">
        <v>10.32</v>
      </c>
      <c r="L169" s="15">
        <v>13.49</v>
      </c>
      <c r="M169" s="15"/>
      <c r="N169" s="15">
        <v>32.942481606999998</v>
      </c>
      <c r="O169" s="15">
        <v>6.1932079864</v>
      </c>
      <c r="P169" s="16" t="s">
        <v>14</v>
      </c>
      <c r="Q169" s="39" t="s">
        <v>694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3">
      <c r="B170" s="3"/>
      <c r="C170" s="19" t="s">
        <v>249</v>
      </c>
      <c r="D170" s="17" t="s">
        <v>250</v>
      </c>
      <c r="E170" s="17">
        <v>0</v>
      </c>
      <c r="F170" s="14">
        <v>10.199999999999999</v>
      </c>
      <c r="G170" s="14">
        <v>8.3000000000000007</v>
      </c>
      <c r="H170" s="14">
        <v>6.41</v>
      </c>
      <c r="I170" s="14"/>
      <c r="J170" s="14">
        <v>10.42</v>
      </c>
      <c r="K170" s="14">
        <v>14.2</v>
      </c>
      <c r="L170" s="14">
        <v>20.329999999999998</v>
      </c>
      <c r="M170" s="14"/>
      <c r="N170" s="14">
        <v>42.518246918000003</v>
      </c>
      <c r="O170" s="33">
        <v>101.30460531</v>
      </c>
      <c r="P170" s="17" t="s">
        <v>14</v>
      </c>
      <c r="Q170" s="40" t="s">
        <v>695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3">
      <c r="B171" s="3"/>
      <c r="C171" s="9" t="s">
        <v>251</v>
      </c>
      <c r="D171" s="16" t="s">
        <v>252</v>
      </c>
      <c r="E171" s="16">
        <v>3</v>
      </c>
      <c r="F171" s="15">
        <v>21.51</v>
      </c>
      <c r="G171" s="15">
        <v>19.48</v>
      </c>
      <c r="H171" s="15">
        <v>17.45</v>
      </c>
      <c r="I171" s="14"/>
      <c r="J171" s="15">
        <v>21.86</v>
      </c>
      <c r="K171" s="15">
        <v>25.91</v>
      </c>
      <c r="L171" s="15">
        <v>32.479999999999997</v>
      </c>
      <c r="M171" s="15"/>
      <c r="N171" s="15">
        <v>39.698785661999999</v>
      </c>
      <c r="O171" s="15">
        <v>105.38249468000001</v>
      </c>
      <c r="P171" s="16" t="s">
        <v>14</v>
      </c>
      <c r="Q171" s="39" t="s">
        <v>696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3">
      <c r="B172" s="3"/>
      <c r="C172" s="19" t="s">
        <v>253</v>
      </c>
      <c r="D172" s="17" t="s">
        <v>254</v>
      </c>
      <c r="E172" s="17">
        <v>4</v>
      </c>
      <c r="F172" s="14">
        <v>10.199999999999999</v>
      </c>
      <c r="G172" s="14">
        <v>9.49</v>
      </c>
      <c r="H172" s="14">
        <v>8.7799999999999994</v>
      </c>
      <c r="I172" s="14"/>
      <c r="J172" s="14">
        <v>10.64</v>
      </c>
      <c r="K172" s="14">
        <v>12.05</v>
      </c>
      <c r="L172" s="14">
        <v>14.34</v>
      </c>
      <c r="M172" s="14"/>
      <c r="N172" s="14">
        <v>47.889292838000003</v>
      </c>
      <c r="O172" s="33">
        <v>5.8768040909000003</v>
      </c>
      <c r="P172" s="17" t="s">
        <v>14</v>
      </c>
      <c r="Q172" s="40" t="s">
        <v>697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3">
      <c r="B173" s="3"/>
      <c r="C173" s="9" t="s">
        <v>255</v>
      </c>
      <c r="D173" s="16" t="s">
        <v>256</v>
      </c>
      <c r="E173" s="16">
        <v>0</v>
      </c>
      <c r="F173" s="15">
        <v>1.22</v>
      </c>
      <c r="G173" s="15">
        <v>0.59</v>
      </c>
      <c r="H173" s="15">
        <v>-0.02</v>
      </c>
      <c r="I173" s="14"/>
      <c r="J173" s="15">
        <v>1.29</v>
      </c>
      <c r="K173" s="15">
        <v>2.5299999999999998</v>
      </c>
      <c r="L173" s="15">
        <v>4.54</v>
      </c>
      <c r="M173" s="15"/>
      <c r="N173" s="15">
        <v>43.772438258999998</v>
      </c>
      <c r="O173" s="15">
        <v>11.114519409</v>
      </c>
      <c r="P173" s="16" t="s">
        <v>14</v>
      </c>
      <c r="Q173" s="39" t="s">
        <v>698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3">
      <c r="B174" s="3"/>
      <c r="C174" s="19" t="s">
        <v>257</v>
      </c>
      <c r="D174" s="17" t="s">
        <v>258</v>
      </c>
      <c r="E174" s="17">
        <v>0</v>
      </c>
      <c r="F174" s="14">
        <v>151.71</v>
      </c>
      <c r="G174" s="14">
        <v>121.95</v>
      </c>
      <c r="H174" s="14">
        <v>92.19</v>
      </c>
      <c r="I174" s="14"/>
      <c r="J174" s="14">
        <v>157.57</v>
      </c>
      <c r="K174" s="14">
        <v>217.08</v>
      </c>
      <c r="L174" s="14">
        <v>313.39</v>
      </c>
      <c r="M174" s="14"/>
      <c r="N174" s="14">
        <v>35.244461688999998</v>
      </c>
      <c r="O174" s="33">
        <v>20.770876755</v>
      </c>
      <c r="P174" s="17" t="s">
        <v>14</v>
      </c>
      <c r="Q174" s="40" t="s">
        <v>699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3">
      <c r="B175" s="3"/>
      <c r="C175" s="9" t="s">
        <v>259</v>
      </c>
      <c r="D175" s="16" t="s">
        <v>260</v>
      </c>
      <c r="E175" s="16">
        <v>3</v>
      </c>
      <c r="F175" s="15">
        <v>76.69</v>
      </c>
      <c r="G175" s="15">
        <v>70.03</v>
      </c>
      <c r="H175" s="15">
        <v>63.37</v>
      </c>
      <c r="I175" s="14"/>
      <c r="J175" s="15">
        <v>79.33</v>
      </c>
      <c r="K175" s="15">
        <v>92.64</v>
      </c>
      <c r="L175" s="15">
        <v>114.19</v>
      </c>
      <c r="M175" s="15"/>
      <c r="N175" s="15">
        <v>43.674346618999998</v>
      </c>
      <c r="O175" s="15">
        <v>70.340133772999991</v>
      </c>
      <c r="P175" s="16" t="s">
        <v>14</v>
      </c>
      <c r="Q175" s="39" t="s">
        <v>700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3">
      <c r="B176" s="3"/>
      <c r="C176" s="19" t="s">
        <v>261</v>
      </c>
      <c r="D176" s="17" t="s">
        <v>262</v>
      </c>
      <c r="E176" s="17">
        <v>3</v>
      </c>
      <c r="F176" s="14">
        <v>1.41</v>
      </c>
      <c r="G176" s="14">
        <v>0.68</v>
      </c>
      <c r="H176" s="14">
        <v>-0.04</v>
      </c>
      <c r="I176" s="14"/>
      <c r="J176" s="14">
        <v>1.55</v>
      </c>
      <c r="K176" s="14">
        <v>3</v>
      </c>
      <c r="L176" s="14">
        <v>5.36</v>
      </c>
      <c r="M176" s="14"/>
      <c r="N176" s="14">
        <v>33.218153340999997</v>
      </c>
      <c r="O176" s="33">
        <v>5.7246412726999996</v>
      </c>
      <c r="P176" s="17" t="s">
        <v>14</v>
      </c>
      <c r="Q176" s="40" t="s">
        <v>701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3">
      <c r="B177" s="3"/>
      <c r="C177" s="9" t="s">
        <v>263</v>
      </c>
      <c r="D177" s="16" t="s">
        <v>264</v>
      </c>
      <c r="E177" s="16">
        <v>0</v>
      </c>
      <c r="F177" s="15">
        <v>3.89</v>
      </c>
      <c r="G177" s="15">
        <v>2.71</v>
      </c>
      <c r="H177" s="15">
        <v>1.54</v>
      </c>
      <c r="I177" s="14"/>
      <c r="J177" s="15">
        <v>4.0999999999999996</v>
      </c>
      <c r="K177" s="15">
        <v>6.44</v>
      </c>
      <c r="L177" s="15">
        <v>10.23</v>
      </c>
      <c r="M177" s="15"/>
      <c r="N177" s="15">
        <v>28.659469941000001</v>
      </c>
      <c r="O177" s="15">
        <v>19.693463999999999</v>
      </c>
      <c r="P177" s="16" t="s">
        <v>14</v>
      </c>
      <c r="Q177" s="39" t="s">
        <v>702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3">
      <c r="B178" s="3"/>
      <c r="C178" s="19" t="s">
        <v>444</v>
      </c>
      <c r="D178" s="17" t="s">
        <v>445</v>
      </c>
      <c r="E178" s="17">
        <v>0</v>
      </c>
      <c r="F178" s="14">
        <v>214.31</v>
      </c>
      <c r="G178" s="14">
        <v>189.48</v>
      </c>
      <c r="H178" s="14">
        <v>164.65</v>
      </c>
      <c r="I178" s="14"/>
      <c r="J178" s="14">
        <v>224</v>
      </c>
      <c r="K178" s="14">
        <v>273.64999999999998</v>
      </c>
      <c r="L178" s="14">
        <v>353.99</v>
      </c>
      <c r="M178" s="14"/>
      <c r="N178" s="14">
        <v>35.016023335</v>
      </c>
      <c r="O178" s="33">
        <v>6.8597545409</v>
      </c>
      <c r="P178" s="17" t="s">
        <v>14</v>
      </c>
      <c r="Q178" s="40" t="s">
        <v>703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3">
      <c r="B179" s="3"/>
      <c r="C179" s="9" t="s">
        <v>265</v>
      </c>
      <c r="D179" s="16" t="s">
        <v>266</v>
      </c>
      <c r="E179" s="16">
        <v>3</v>
      </c>
      <c r="F179" s="15">
        <v>45.57</v>
      </c>
      <c r="G179" s="15">
        <v>40.35</v>
      </c>
      <c r="H179" s="15">
        <v>35.130000000000003</v>
      </c>
      <c r="I179" s="14"/>
      <c r="J179" s="15">
        <v>46.72</v>
      </c>
      <c r="K179" s="15">
        <v>57.15</v>
      </c>
      <c r="L179" s="15">
        <v>74.03</v>
      </c>
      <c r="M179" s="15"/>
      <c r="N179" s="15">
        <v>37.957814386999999</v>
      </c>
      <c r="O179" s="15">
        <v>546.13186944999995</v>
      </c>
      <c r="P179" s="16" t="s">
        <v>14</v>
      </c>
      <c r="Q179" s="39" t="s">
        <v>704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3">
      <c r="B180" s="3"/>
      <c r="C180" s="19" t="s">
        <v>265</v>
      </c>
      <c r="D180" s="17" t="s">
        <v>268</v>
      </c>
      <c r="E180" s="17">
        <v>3</v>
      </c>
      <c r="F180" s="14">
        <v>40.82</v>
      </c>
      <c r="G180" s="14">
        <v>36.57</v>
      </c>
      <c r="H180" s="14">
        <v>32.33</v>
      </c>
      <c r="I180" s="14"/>
      <c r="J180" s="14">
        <v>41.53</v>
      </c>
      <c r="K180" s="14">
        <v>50.01</v>
      </c>
      <c r="L180" s="14">
        <v>63.75</v>
      </c>
      <c r="M180" s="14"/>
      <c r="N180" s="14">
        <v>34.983911589000002</v>
      </c>
      <c r="O180" s="33">
        <v>2042.7407764000002</v>
      </c>
      <c r="P180" s="17" t="s">
        <v>14</v>
      </c>
      <c r="Q180" s="40" t="s">
        <v>705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3">
      <c r="B181" s="3"/>
      <c r="C181" s="9" t="s">
        <v>269</v>
      </c>
      <c r="D181" s="16" t="s">
        <v>270</v>
      </c>
      <c r="E181" s="16">
        <v>0</v>
      </c>
      <c r="F181" s="15">
        <v>10.74</v>
      </c>
      <c r="G181" s="15">
        <v>9.49</v>
      </c>
      <c r="H181" s="15">
        <v>8.25</v>
      </c>
      <c r="I181" s="14"/>
      <c r="J181" s="15">
        <v>11.17</v>
      </c>
      <c r="K181" s="15">
        <v>13.65</v>
      </c>
      <c r="L181" s="15">
        <v>17.670000000000002</v>
      </c>
      <c r="M181" s="15"/>
      <c r="N181" s="15">
        <v>40.057864956000003</v>
      </c>
      <c r="O181" s="15">
        <v>28.820522182000001</v>
      </c>
      <c r="P181" s="16" t="s">
        <v>14</v>
      </c>
      <c r="Q181" s="39" t="s">
        <v>706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3">
      <c r="B182" s="3"/>
      <c r="C182" s="19" t="s">
        <v>393</v>
      </c>
      <c r="D182" s="17" t="s">
        <v>271</v>
      </c>
      <c r="E182" s="17">
        <v>3</v>
      </c>
      <c r="F182" s="14">
        <v>60.05</v>
      </c>
      <c r="G182" s="14">
        <v>53.01</v>
      </c>
      <c r="H182" s="14">
        <v>45.97</v>
      </c>
      <c r="I182" s="14"/>
      <c r="J182" s="14">
        <v>61.73</v>
      </c>
      <c r="K182" s="14">
        <v>75.8</v>
      </c>
      <c r="L182" s="14">
        <v>98.57</v>
      </c>
      <c r="M182" s="14"/>
      <c r="N182" s="14">
        <v>38.086616114000002</v>
      </c>
      <c r="O182" s="33">
        <v>535.61869449999995</v>
      </c>
      <c r="P182" s="17" t="s">
        <v>14</v>
      </c>
      <c r="Q182" s="40" t="s">
        <v>707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3">
      <c r="B183" s="3"/>
      <c r="C183" s="9" t="s">
        <v>429</v>
      </c>
      <c r="D183" s="16" t="s">
        <v>272</v>
      </c>
      <c r="E183" s="16">
        <v>6</v>
      </c>
      <c r="F183" s="15">
        <v>3.19</v>
      </c>
      <c r="G183" s="15">
        <v>2.8</v>
      </c>
      <c r="H183" s="15">
        <v>2.42</v>
      </c>
      <c r="I183" s="14"/>
      <c r="J183" s="15">
        <v>4.03</v>
      </c>
      <c r="K183" s="15">
        <v>4.79</v>
      </c>
      <c r="L183" s="15">
        <v>6.03</v>
      </c>
      <c r="M183" s="15"/>
      <c r="N183" s="15">
        <v>54.122680484999997</v>
      </c>
      <c r="O183" s="15">
        <v>10.173450044999999</v>
      </c>
      <c r="P183" s="16" t="s">
        <v>17</v>
      </c>
      <c r="Q183" s="39" t="s">
        <v>708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3">
      <c r="B184" s="3"/>
      <c r="C184" s="19" t="s">
        <v>407</v>
      </c>
      <c r="D184" s="17" t="s">
        <v>273</v>
      </c>
      <c r="E184" s="17">
        <v>5</v>
      </c>
      <c r="F184" s="14">
        <v>12.83</v>
      </c>
      <c r="G184" s="14">
        <v>11.09</v>
      </c>
      <c r="H184" s="14">
        <v>9.35</v>
      </c>
      <c r="I184" s="14"/>
      <c r="J184" s="14">
        <v>13.61</v>
      </c>
      <c r="K184" s="14">
        <v>17.079999999999998</v>
      </c>
      <c r="L184" s="14">
        <v>22.7</v>
      </c>
      <c r="M184" s="14"/>
      <c r="N184" s="14">
        <v>47.569153792999998</v>
      </c>
      <c r="O184" s="33">
        <v>17.993834500000002</v>
      </c>
      <c r="P184" s="17" t="s">
        <v>14</v>
      </c>
      <c r="Q184" s="40" t="s">
        <v>709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3">
      <c r="B185" s="3"/>
      <c r="C185" s="9" t="s">
        <v>468</v>
      </c>
      <c r="D185" s="16" t="s">
        <v>274</v>
      </c>
      <c r="E185" s="16">
        <v>2</v>
      </c>
      <c r="F185" s="15">
        <v>8.3000000000000007</v>
      </c>
      <c r="G185" s="15">
        <v>5.78</v>
      </c>
      <c r="H185" s="15">
        <v>3.27</v>
      </c>
      <c r="I185" s="14"/>
      <c r="J185" s="15">
        <v>8.6999999999999993</v>
      </c>
      <c r="K185" s="15">
        <v>13.72</v>
      </c>
      <c r="L185" s="15">
        <v>21.85</v>
      </c>
      <c r="M185" s="15"/>
      <c r="N185" s="15">
        <v>36.0288647</v>
      </c>
      <c r="O185" s="15">
        <v>49.072161091000005</v>
      </c>
      <c r="P185" s="16" t="s">
        <v>14</v>
      </c>
      <c r="Q185" s="39" t="s">
        <v>710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3">
      <c r="B186" s="3"/>
      <c r="C186" s="19" t="s">
        <v>460</v>
      </c>
      <c r="D186" s="17" t="s">
        <v>275</v>
      </c>
      <c r="E186" s="17">
        <v>9</v>
      </c>
      <c r="F186" s="14">
        <v>49.17</v>
      </c>
      <c r="G186" s="14">
        <v>45.86</v>
      </c>
      <c r="H186" s="14">
        <v>42.55</v>
      </c>
      <c r="I186" s="14"/>
      <c r="J186" s="14">
        <v>55.72</v>
      </c>
      <c r="K186" s="14">
        <v>62.33</v>
      </c>
      <c r="L186" s="14">
        <v>73.05</v>
      </c>
      <c r="M186" s="14"/>
      <c r="N186" s="14">
        <v>66.939951229000002</v>
      </c>
      <c r="O186" s="33">
        <v>74.549145636000006</v>
      </c>
      <c r="P186" s="17" t="s">
        <v>17</v>
      </c>
      <c r="Q186" s="40" t="s">
        <v>711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3">
      <c r="B187" s="3"/>
      <c r="C187" s="9" t="s">
        <v>397</v>
      </c>
      <c r="D187" s="16" t="s">
        <v>276</v>
      </c>
      <c r="E187" s="16">
        <v>3</v>
      </c>
      <c r="F187" s="15">
        <v>3.51</v>
      </c>
      <c r="G187" s="15">
        <v>3.04</v>
      </c>
      <c r="H187" s="15">
        <v>2.58</v>
      </c>
      <c r="I187" s="14"/>
      <c r="J187" s="15">
        <v>3.7</v>
      </c>
      <c r="K187" s="15">
        <v>4.62</v>
      </c>
      <c r="L187" s="15">
        <v>6.12</v>
      </c>
      <c r="M187" s="15"/>
      <c r="N187" s="15">
        <v>40.769733672999998</v>
      </c>
      <c r="O187" s="15">
        <v>4.8358022272999994</v>
      </c>
      <c r="P187" s="16" t="s">
        <v>14</v>
      </c>
      <c r="Q187" s="39" t="s">
        <v>712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3">
      <c r="B188" s="3"/>
      <c r="C188" s="19" t="s">
        <v>431</v>
      </c>
      <c r="D188" s="17" t="s">
        <v>277</v>
      </c>
      <c r="E188" s="17">
        <v>3</v>
      </c>
      <c r="F188" s="14">
        <v>18.190000000000001</v>
      </c>
      <c r="G188" s="14">
        <v>16.68</v>
      </c>
      <c r="H188" s="14">
        <v>15.18</v>
      </c>
      <c r="I188" s="14"/>
      <c r="J188" s="14">
        <v>18.63</v>
      </c>
      <c r="K188" s="14">
        <v>21.63</v>
      </c>
      <c r="L188" s="14">
        <v>26.5</v>
      </c>
      <c r="M188" s="14"/>
      <c r="N188" s="14">
        <v>48.157408394999997</v>
      </c>
      <c r="O188" s="33">
        <v>10.093735272</v>
      </c>
      <c r="P188" s="17" t="s">
        <v>14</v>
      </c>
      <c r="Q188" s="40" t="s">
        <v>713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3">
      <c r="B189" s="3"/>
      <c r="C189" s="9" t="s">
        <v>714</v>
      </c>
      <c r="D189" s="16" t="s">
        <v>715</v>
      </c>
      <c r="E189" s="16">
        <v>2</v>
      </c>
      <c r="F189" s="15">
        <v>6.4</v>
      </c>
      <c r="G189" s="15">
        <v>5.38</v>
      </c>
      <c r="H189" s="15">
        <v>4.3600000000000003</v>
      </c>
      <c r="I189" s="14"/>
      <c r="J189" s="15">
        <v>6.69</v>
      </c>
      <c r="K189" s="15">
        <v>8.7200000000000006</v>
      </c>
      <c r="L189" s="15">
        <v>12.02</v>
      </c>
      <c r="M189" s="15"/>
      <c r="N189" s="15">
        <v>47.206203569000003</v>
      </c>
      <c r="O189" s="15">
        <v>1.2675367273</v>
      </c>
      <c r="P189" s="16" t="s">
        <v>14</v>
      </c>
      <c r="Q189" s="39" t="s">
        <v>716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3">
      <c r="B190" s="3"/>
      <c r="C190" s="19" t="s">
        <v>446</v>
      </c>
      <c r="D190" s="17" t="s">
        <v>447</v>
      </c>
      <c r="E190" s="17">
        <v>5</v>
      </c>
      <c r="F190" s="14">
        <v>84.58</v>
      </c>
      <c r="G190" s="14">
        <v>66.91</v>
      </c>
      <c r="H190" s="14">
        <v>49.25</v>
      </c>
      <c r="I190" s="14"/>
      <c r="J190" s="14">
        <v>90.71</v>
      </c>
      <c r="K190" s="14">
        <v>126.03</v>
      </c>
      <c r="L190" s="14">
        <v>183.18</v>
      </c>
      <c r="M190" s="14"/>
      <c r="N190" s="14">
        <v>46.067956254000002</v>
      </c>
      <c r="O190" s="33">
        <v>3.9767725641</v>
      </c>
      <c r="P190" s="17" t="s">
        <v>14</v>
      </c>
      <c r="Q190" s="40" t="s">
        <v>717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3">
      <c r="B191" s="3"/>
      <c r="C191" s="9" t="s">
        <v>465</v>
      </c>
      <c r="D191" s="16" t="s">
        <v>278</v>
      </c>
      <c r="E191" s="16">
        <v>0</v>
      </c>
      <c r="F191" s="15">
        <v>1.57</v>
      </c>
      <c r="G191" s="15">
        <v>1.21</v>
      </c>
      <c r="H191" s="15">
        <v>0.85</v>
      </c>
      <c r="I191" s="14"/>
      <c r="J191" s="15">
        <v>1.64</v>
      </c>
      <c r="K191" s="15">
        <v>2.35</v>
      </c>
      <c r="L191" s="15">
        <v>3.5</v>
      </c>
      <c r="M191" s="15"/>
      <c r="N191" s="15">
        <v>40.856098271</v>
      </c>
      <c r="O191" s="15">
        <v>6.9233174091</v>
      </c>
      <c r="P191" s="16" t="s">
        <v>14</v>
      </c>
      <c r="Q191" s="39" t="s">
        <v>718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3">
      <c r="B192" s="3"/>
      <c r="C192" s="19" t="s">
        <v>267</v>
      </c>
      <c r="D192" s="17" t="s">
        <v>279</v>
      </c>
      <c r="E192" s="17">
        <v>0</v>
      </c>
      <c r="F192" s="14">
        <v>1.28</v>
      </c>
      <c r="G192" s="14">
        <v>0.85</v>
      </c>
      <c r="H192" s="14">
        <v>0.42</v>
      </c>
      <c r="I192" s="14"/>
      <c r="J192" s="14">
        <v>1.42</v>
      </c>
      <c r="K192" s="14">
        <v>2.27</v>
      </c>
      <c r="L192" s="14">
        <v>3.66</v>
      </c>
      <c r="M192" s="14"/>
      <c r="N192" s="14">
        <v>38.841845210000002</v>
      </c>
      <c r="O192" s="33">
        <v>4.7348048182000007</v>
      </c>
      <c r="P192" s="17" t="s">
        <v>14</v>
      </c>
      <c r="Q192" s="40" t="s">
        <v>719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3">
      <c r="B193" s="3"/>
      <c r="C193" s="9" t="s">
        <v>481</v>
      </c>
      <c r="D193" s="16" t="s">
        <v>280</v>
      </c>
      <c r="E193" s="16">
        <v>0</v>
      </c>
      <c r="F193" s="15">
        <v>17.350000000000001</v>
      </c>
      <c r="G193" s="15">
        <v>14.23</v>
      </c>
      <c r="H193" s="15">
        <v>11.11</v>
      </c>
      <c r="I193" s="14"/>
      <c r="J193" s="15">
        <v>18.04</v>
      </c>
      <c r="K193" s="15">
        <v>24.27</v>
      </c>
      <c r="L193" s="15">
        <v>34.35</v>
      </c>
      <c r="M193" s="15"/>
      <c r="N193" s="15">
        <v>34.400505174000003</v>
      </c>
      <c r="O193" s="15">
        <v>241.15239682000001</v>
      </c>
      <c r="P193" s="16" t="s">
        <v>14</v>
      </c>
      <c r="Q193" s="39" t="s">
        <v>720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3">
      <c r="B194" s="3"/>
      <c r="C194" s="19" t="s">
        <v>519</v>
      </c>
      <c r="D194" s="17" t="s">
        <v>281</v>
      </c>
      <c r="E194" s="17">
        <v>4</v>
      </c>
      <c r="F194" s="14">
        <v>0.42</v>
      </c>
      <c r="G194" s="14">
        <v>0.25</v>
      </c>
      <c r="H194" s="14">
        <v>0.08</v>
      </c>
      <c r="I194" s="14"/>
      <c r="J194" s="14">
        <v>0.87</v>
      </c>
      <c r="K194" s="14">
        <v>1.2</v>
      </c>
      <c r="L194" s="14">
        <v>1.74</v>
      </c>
      <c r="M194" s="14"/>
      <c r="N194" s="14">
        <v>52.520452182</v>
      </c>
      <c r="O194" s="33">
        <v>9.1880403181999988</v>
      </c>
      <c r="P194" s="17" t="s">
        <v>17</v>
      </c>
      <c r="Q194" s="40" t="s">
        <v>721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3">
      <c r="B195" s="3"/>
      <c r="C195" s="9" t="s">
        <v>722</v>
      </c>
      <c r="D195" s="16" t="s">
        <v>282</v>
      </c>
      <c r="E195" s="16">
        <v>0</v>
      </c>
      <c r="F195" s="15">
        <v>4.79</v>
      </c>
      <c r="G195" s="15">
        <v>4.05</v>
      </c>
      <c r="H195" s="15">
        <v>3.31</v>
      </c>
      <c r="I195" s="14"/>
      <c r="J195" s="15">
        <v>5.0599999999999996</v>
      </c>
      <c r="K195" s="15">
        <v>6.53</v>
      </c>
      <c r="L195" s="15">
        <v>8.92</v>
      </c>
      <c r="M195" s="15"/>
      <c r="N195" s="15">
        <v>35.026950589999998</v>
      </c>
      <c r="O195" s="15">
        <v>13.282853181</v>
      </c>
      <c r="P195" s="16" t="s">
        <v>14</v>
      </c>
      <c r="Q195" s="39" t="s">
        <v>723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3">
      <c r="B196" s="3"/>
      <c r="C196" s="19" t="s">
        <v>434</v>
      </c>
      <c r="D196" s="17" t="s">
        <v>435</v>
      </c>
      <c r="E196" s="17">
        <v>1</v>
      </c>
      <c r="F196" s="14">
        <v>0.46</v>
      </c>
      <c r="G196" s="14">
        <v>-0.17</v>
      </c>
      <c r="H196" s="14">
        <v>-0.8</v>
      </c>
      <c r="I196" s="14"/>
      <c r="J196" s="14">
        <v>0.49</v>
      </c>
      <c r="K196" s="14">
        <v>1.75</v>
      </c>
      <c r="L196" s="14">
        <v>3.8</v>
      </c>
      <c r="M196" s="14"/>
      <c r="N196" s="14">
        <v>31.915402407999999</v>
      </c>
      <c r="O196" s="33">
        <v>1.9315435000000001</v>
      </c>
      <c r="P196" s="17" t="s">
        <v>14</v>
      </c>
      <c r="Q196" s="40" t="s">
        <v>724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3">
      <c r="B197" s="3"/>
      <c r="C197" s="9" t="s">
        <v>502</v>
      </c>
      <c r="D197" s="16" t="s">
        <v>283</v>
      </c>
      <c r="E197" s="16">
        <v>5</v>
      </c>
      <c r="F197" s="15">
        <v>33.64</v>
      </c>
      <c r="G197" s="15">
        <v>29.66</v>
      </c>
      <c r="H197" s="15">
        <v>25.69</v>
      </c>
      <c r="I197" s="14"/>
      <c r="J197" s="15">
        <v>45.19</v>
      </c>
      <c r="K197" s="15">
        <v>53.13</v>
      </c>
      <c r="L197" s="15">
        <v>65.98</v>
      </c>
      <c r="M197" s="15"/>
      <c r="N197" s="15">
        <v>49.964305084000003</v>
      </c>
      <c r="O197" s="15">
        <v>284.07970341000004</v>
      </c>
      <c r="P197" s="16" t="s">
        <v>17</v>
      </c>
      <c r="Q197" s="39" t="s">
        <v>725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3">
      <c r="B198" s="3"/>
      <c r="C198" s="19" t="s">
        <v>396</v>
      </c>
      <c r="D198" s="17" t="s">
        <v>284</v>
      </c>
      <c r="E198" s="17">
        <v>10</v>
      </c>
      <c r="F198" s="14">
        <v>8.61</v>
      </c>
      <c r="G198" s="14">
        <v>7.69</v>
      </c>
      <c r="H198" s="14">
        <v>6.78</v>
      </c>
      <c r="I198" s="14"/>
      <c r="J198" s="14">
        <v>10.96</v>
      </c>
      <c r="K198" s="14">
        <v>12.78</v>
      </c>
      <c r="L198" s="14">
        <v>15.75</v>
      </c>
      <c r="M198" s="14"/>
      <c r="N198" s="14">
        <v>51.067359625000002</v>
      </c>
      <c r="O198" s="33">
        <v>13.64121559</v>
      </c>
      <c r="P198" s="17" t="s">
        <v>17</v>
      </c>
      <c r="Q198" s="40" t="s">
        <v>726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3">
      <c r="B199" s="3"/>
      <c r="C199" s="9" t="s">
        <v>482</v>
      </c>
      <c r="D199" s="16" t="s">
        <v>483</v>
      </c>
      <c r="E199" s="16">
        <v>0</v>
      </c>
      <c r="F199" s="15">
        <v>6.16</v>
      </c>
      <c r="G199" s="15">
        <v>5.41</v>
      </c>
      <c r="H199" s="15">
        <v>4.67</v>
      </c>
      <c r="I199" s="14"/>
      <c r="J199" s="15">
        <v>6.3</v>
      </c>
      <c r="K199" s="15">
        <v>7.78</v>
      </c>
      <c r="L199" s="15">
        <v>10.18</v>
      </c>
      <c r="M199" s="15"/>
      <c r="N199" s="15">
        <v>37.923592216999999</v>
      </c>
      <c r="O199" s="15">
        <v>1.1159539544999999</v>
      </c>
      <c r="P199" s="16" t="s">
        <v>14</v>
      </c>
      <c r="Q199" s="39" t="s">
        <v>727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3">
      <c r="B200" s="3"/>
      <c r="C200" s="19" t="s">
        <v>399</v>
      </c>
      <c r="D200" s="17" t="s">
        <v>285</v>
      </c>
      <c r="E200" s="17">
        <v>0</v>
      </c>
      <c r="F200" s="14">
        <v>13.25</v>
      </c>
      <c r="G200" s="14">
        <v>11.96</v>
      </c>
      <c r="H200" s="14">
        <v>10.68</v>
      </c>
      <c r="I200" s="14"/>
      <c r="J200" s="14">
        <v>13.61</v>
      </c>
      <c r="K200" s="14">
        <v>16.170000000000002</v>
      </c>
      <c r="L200" s="14">
        <v>20.32</v>
      </c>
      <c r="M200" s="14"/>
      <c r="N200" s="14">
        <v>31.235280882000001</v>
      </c>
      <c r="O200" s="33">
        <v>192.32049935999999</v>
      </c>
      <c r="P200" s="17" t="s">
        <v>14</v>
      </c>
      <c r="Q200" s="40" t="s">
        <v>728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3">
      <c r="B201" s="3"/>
      <c r="C201" s="9" t="s">
        <v>286</v>
      </c>
      <c r="D201" s="16" t="s">
        <v>287</v>
      </c>
      <c r="E201" s="16">
        <v>3</v>
      </c>
      <c r="F201" s="15">
        <v>27.54</v>
      </c>
      <c r="G201" s="15">
        <v>24.88</v>
      </c>
      <c r="H201" s="15">
        <v>22.22</v>
      </c>
      <c r="I201" s="14"/>
      <c r="J201" s="15">
        <v>28.14</v>
      </c>
      <c r="K201" s="15">
        <v>33.450000000000003</v>
      </c>
      <c r="L201" s="15">
        <v>42.06</v>
      </c>
      <c r="M201" s="15"/>
      <c r="N201" s="15">
        <v>38.664782580000001</v>
      </c>
      <c r="O201" s="15">
        <v>437.00926677000001</v>
      </c>
      <c r="P201" s="16" t="s">
        <v>14</v>
      </c>
      <c r="Q201" s="39" t="s">
        <v>729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3">
      <c r="B202" s="3"/>
      <c r="C202" s="19" t="s">
        <v>730</v>
      </c>
      <c r="D202" s="17" t="s">
        <v>731</v>
      </c>
      <c r="E202" s="17">
        <v>0</v>
      </c>
      <c r="F202" s="14">
        <v>37.4</v>
      </c>
      <c r="G202" s="14">
        <v>33.729999999999997</v>
      </c>
      <c r="H202" s="14">
        <v>30.06</v>
      </c>
      <c r="I202" s="14"/>
      <c r="J202" s="14">
        <v>38.729999999999997</v>
      </c>
      <c r="K202" s="14">
        <v>46.06</v>
      </c>
      <c r="L202" s="14">
        <v>57.93</v>
      </c>
      <c r="M202" s="14"/>
      <c r="N202" s="14">
        <v>35.840223878000003</v>
      </c>
      <c r="O202" s="33">
        <v>1.2520026304999998</v>
      </c>
      <c r="P202" s="17" t="s">
        <v>14</v>
      </c>
      <c r="Q202" s="40" t="s">
        <v>732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3">
      <c r="B203" s="3"/>
      <c r="C203" s="9" t="s">
        <v>288</v>
      </c>
      <c r="D203" s="16" t="s">
        <v>520</v>
      </c>
      <c r="E203" s="16">
        <v>9</v>
      </c>
      <c r="F203" s="15">
        <v>8.6</v>
      </c>
      <c r="G203" s="15">
        <v>7.45</v>
      </c>
      <c r="H203" s="15">
        <v>6.31</v>
      </c>
      <c r="I203" s="14"/>
      <c r="J203" s="15">
        <v>11.6</v>
      </c>
      <c r="K203" s="15">
        <v>13.88</v>
      </c>
      <c r="L203" s="15">
        <v>17.579999999999998</v>
      </c>
      <c r="M203" s="15"/>
      <c r="N203" s="15">
        <v>63.380124633000001</v>
      </c>
      <c r="O203" s="15">
        <v>1.1675894091000001</v>
      </c>
      <c r="P203" s="16" t="s">
        <v>17</v>
      </c>
      <c r="Q203" s="39" t="s">
        <v>733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3">
      <c r="B204" s="3"/>
      <c r="C204" s="19" t="s">
        <v>288</v>
      </c>
      <c r="D204" s="17" t="s">
        <v>289</v>
      </c>
      <c r="E204" s="17">
        <v>5</v>
      </c>
      <c r="F204" s="14">
        <v>7.26</v>
      </c>
      <c r="G204" s="14">
        <v>6.62</v>
      </c>
      <c r="H204" s="14">
        <v>5.98</v>
      </c>
      <c r="I204" s="14"/>
      <c r="J204" s="14">
        <v>9.1300000000000008</v>
      </c>
      <c r="K204" s="14">
        <v>10.4</v>
      </c>
      <c r="L204" s="14">
        <v>12.47</v>
      </c>
      <c r="M204" s="14"/>
      <c r="N204" s="14">
        <v>55.758776582000003</v>
      </c>
      <c r="O204" s="33">
        <v>8.9449472272999984</v>
      </c>
      <c r="P204" s="17" t="s">
        <v>17</v>
      </c>
      <c r="Q204" s="40" t="s">
        <v>734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3">
      <c r="B205" s="3"/>
      <c r="C205" s="9" t="s">
        <v>288</v>
      </c>
      <c r="D205" s="16" t="s">
        <v>290</v>
      </c>
      <c r="E205" s="16">
        <v>6</v>
      </c>
      <c r="F205" s="15">
        <v>37.92</v>
      </c>
      <c r="G205" s="15">
        <v>34.24</v>
      </c>
      <c r="H205" s="15">
        <v>30.56</v>
      </c>
      <c r="I205" s="14"/>
      <c r="J205" s="15">
        <v>48</v>
      </c>
      <c r="K205" s="15">
        <v>55.35</v>
      </c>
      <c r="L205" s="15">
        <v>67.25</v>
      </c>
      <c r="M205" s="15"/>
      <c r="N205" s="15">
        <v>54.992417523999997</v>
      </c>
      <c r="O205" s="15">
        <v>57.010703182</v>
      </c>
      <c r="P205" s="16" t="s">
        <v>17</v>
      </c>
      <c r="Q205" s="39" t="s">
        <v>735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3">
      <c r="B206" s="3"/>
      <c r="C206" s="19" t="s">
        <v>291</v>
      </c>
      <c r="D206" s="17" t="s">
        <v>292</v>
      </c>
      <c r="E206" s="17">
        <v>0</v>
      </c>
      <c r="F206" s="14">
        <v>27.07</v>
      </c>
      <c r="G206" s="14">
        <v>23.94</v>
      </c>
      <c r="H206" s="14">
        <v>20.82</v>
      </c>
      <c r="I206" s="14"/>
      <c r="J206" s="14">
        <v>27.65</v>
      </c>
      <c r="K206" s="14">
        <v>33.89</v>
      </c>
      <c r="L206" s="14">
        <v>44.01</v>
      </c>
      <c r="M206" s="14"/>
      <c r="N206" s="14">
        <v>46.610585340999997</v>
      </c>
      <c r="O206" s="33">
        <v>78.333836681999998</v>
      </c>
      <c r="P206" s="17" t="s">
        <v>14</v>
      </c>
      <c r="Q206" s="40" t="s">
        <v>736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3">
      <c r="B207" s="3"/>
      <c r="C207" s="9" t="s">
        <v>293</v>
      </c>
      <c r="D207" s="16" t="s">
        <v>294</v>
      </c>
      <c r="E207" s="16">
        <v>0</v>
      </c>
      <c r="F207" s="15">
        <v>15.63</v>
      </c>
      <c r="G207" s="15">
        <v>13.54</v>
      </c>
      <c r="H207" s="15">
        <v>11.45</v>
      </c>
      <c r="I207" s="14"/>
      <c r="J207" s="15">
        <v>16.2</v>
      </c>
      <c r="K207" s="15">
        <v>20.37</v>
      </c>
      <c r="L207" s="15">
        <v>27.13</v>
      </c>
      <c r="M207" s="15"/>
      <c r="N207" s="15">
        <v>24.813425719000001</v>
      </c>
      <c r="O207" s="15">
        <v>43.303815272999998</v>
      </c>
      <c r="P207" s="16" t="s">
        <v>14</v>
      </c>
      <c r="Q207" s="39" t="s">
        <v>737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3">
      <c r="B208" s="3"/>
      <c r="C208" s="19" t="s">
        <v>295</v>
      </c>
      <c r="D208" s="17" t="s">
        <v>296</v>
      </c>
      <c r="E208" s="17">
        <v>5</v>
      </c>
      <c r="F208" s="14">
        <v>4.8</v>
      </c>
      <c r="G208" s="14">
        <v>4.51</v>
      </c>
      <c r="H208" s="14">
        <v>4.22</v>
      </c>
      <c r="I208" s="14"/>
      <c r="J208" s="14">
        <v>4.87</v>
      </c>
      <c r="K208" s="14">
        <v>5.44</v>
      </c>
      <c r="L208" s="14">
        <v>6.38</v>
      </c>
      <c r="M208" s="14"/>
      <c r="N208" s="14">
        <v>47.734783184000001</v>
      </c>
      <c r="O208" s="33">
        <v>2.8583962273000001</v>
      </c>
      <c r="P208" s="17" t="s">
        <v>14</v>
      </c>
      <c r="Q208" s="40" t="s">
        <v>738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3">
      <c r="B209" s="3"/>
      <c r="C209" s="9" t="s">
        <v>739</v>
      </c>
      <c r="D209" s="16" t="s">
        <v>740</v>
      </c>
      <c r="E209" s="16">
        <v>9</v>
      </c>
      <c r="F209" s="15">
        <v>4455</v>
      </c>
      <c r="G209" s="15">
        <v>3497.24</v>
      </c>
      <c r="H209" s="15">
        <v>2539.48</v>
      </c>
      <c r="I209" s="14"/>
      <c r="J209" s="15">
        <v>4880.08</v>
      </c>
      <c r="K209" s="15">
        <v>6795.59</v>
      </c>
      <c r="L209" s="15">
        <v>9895.1200000000008</v>
      </c>
      <c r="M209" s="15"/>
      <c r="N209" s="15">
        <v>64.819114567</v>
      </c>
      <c r="O209" s="15">
        <v>2.4291383277</v>
      </c>
      <c r="P209" s="16" t="s">
        <v>17</v>
      </c>
      <c r="Q209" s="39" t="s">
        <v>741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3">
      <c r="B210" s="3"/>
      <c r="C210" s="19" t="s">
        <v>297</v>
      </c>
      <c r="D210" s="17" t="s">
        <v>298</v>
      </c>
      <c r="E210" s="17">
        <v>3</v>
      </c>
      <c r="F210" s="14">
        <v>10.91</v>
      </c>
      <c r="G210" s="14">
        <v>9.4700000000000006</v>
      </c>
      <c r="H210" s="14">
        <v>8.0399999999999991</v>
      </c>
      <c r="I210" s="14"/>
      <c r="J210" s="14">
        <v>11.32</v>
      </c>
      <c r="K210" s="14">
        <v>14.18</v>
      </c>
      <c r="L210" s="14">
        <v>18.8</v>
      </c>
      <c r="M210" s="14"/>
      <c r="N210" s="14">
        <v>41.852647777999998</v>
      </c>
      <c r="O210" s="33">
        <v>11.008806680999999</v>
      </c>
      <c r="P210" s="17" t="s">
        <v>14</v>
      </c>
      <c r="Q210" s="40" t="s">
        <v>742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3">
      <c r="B211" s="3"/>
      <c r="C211" s="9" t="s">
        <v>299</v>
      </c>
      <c r="D211" s="16" t="s">
        <v>300</v>
      </c>
      <c r="E211" s="16">
        <v>2</v>
      </c>
      <c r="F211" s="15">
        <v>5.94</v>
      </c>
      <c r="G211" s="15">
        <v>4.62</v>
      </c>
      <c r="H211" s="15">
        <v>3.3</v>
      </c>
      <c r="I211" s="14"/>
      <c r="J211" s="15">
        <v>6.16</v>
      </c>
      <c r="K211" s="15">
        <v>8.7899999999999991</v>
      </c>
      <c r="L211" s="15">
        <v>13.05</v>
      </c>
      <c r="M211" s="15"/>
      <c r="N211" s="15">
        <v>41.411828890000002</v>
      </c>
      <c r="O211" s="15">
        <v>103.86331345000001</v>
      </c>
      <c r="P211" s="16" t="s">
        <v>14</v>
      </c>
      <c r="Q211" s="39" t="s">
        <v>743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3">
      <c r="B212" s="3"/>
      <c r="C212" s="19" t="s">
        <v>484</v>
      </c>
      <c r="D212" s="17" t="s">
        <v>485</v>
      </c>
      <c r="E212" s="17">
        <v>9</v>
      </c>
      <c r="F212" s="14">
        <v>24.75</v>
      </c>
      <c r="G212" s="14">
        <v>17.260000000000002</v>
      </c>
      <c r="H212" s="14">
        <v>9.7799999999999994</v>
      </c>
      <c r="I212" s="14"/>
      <c r="J212" s="14">
        <v>40</v>
      </c>
      <c r="K212" s="14">
        <v>54.96</v>
      </c>
      <c r="L212" s="14">
        <v>79.180000000000007</v>
      </c>
      <c r="M212" s="14"/>
      <c r="N212" s="14">
        <v>54.765649560999996</v>
      </c>
      <c r="O212" s="33">
        <v>1.3034559359</v>
      </c>
      <c r="P212" s="17" t="s">
        <v>17</v>
      </c>
      <c r="Q212" s="40" t="s">
        <v>744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3">
      <c r="B213" s="3"/>
      <c r="C213" s="9" t="s">
        <v>301</v>
      </c>
      <c r="D213" s="16" t="s">
        <v>302</v>
      </c>
      <c r="E213" s="16">
        <v>2</v>
      </c>
      <c r="F213" s="15">
        <v>8.25</v>
      </c>
      <c r="G213" s="15">
        <v>6.34</v>
      </c>
      <c r="H213" s="15">
        <v>4.4400000000000004</v>
      </c>
      <c r="I213" s="14"/>
      <c r="J213" s="15">
        <v>8.65</v>
      </c>
      <c r="K213" s="15">
        <v>12.45</v>
      </c>
      <c r="L213" s="15">
        <v>18.62</v>
      </c>
      <c r="M213" s="15"/>
      <c r="N213" s="15">
        <v>43.163383879999998</v>
      </c>
      <c r="O213" s="15">
        <v>23.455438272999999</v>
      </c>
      <c r="P213" s="16" t="s">
        <v>14</v>
      </c>
      <c r="Q213" s="39" t="s">
        <v>745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3">
      <c r="B214" s="3"/>
      <c r="C214" s="19" t="s">
        <v>303</v>
      </c>
      <c r="D214" s="17" t="s">
        <v>304</v>
      </c>
      <c r="E214" s="17">
        <v>0</v>
      </c>
      <c r="F214" s="14">
        <v>14.24</v>
      </c>
      <c r="G214" s="14">
        <v>12.62</v>
      </c>
      <c r="H214" s="14">
        <v>11</v>
      </c>
      <c r="I214" s="14"/>
      <c r="J214" s="14">
        <v>14.76</v>
      </c>
      <c r="K214" s="14">
        <v>17.989999999999998</v>
      </c>
      <c r="L214" s="14">
        <v>23.23</v>
      </c>
      <c r="M214" s="14"/>
      <c r="N214" s="14">
        <v>22.094179702000002</v>
      </c>
      <c r="O214" s="33">
        <v>52.953830135999993</v>
      </c>
      <c r="P214" s="17" t="s">
        <v>14</v>
      </c>
      <c r="Q214" s="40" t="s">
        <v>746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3">
      <c r="B215" s="3"/>
      <c r="C215" s="9" t="s">
        <v>305</v>
      </c>
      <c r="D215" s="16" t="s">
        <v>306</v>
      </c>
      <c r="E215" s="16">
        <v>4</v>
      </c>
      <c r="F215" s="15">
        <v>18.84</v>
      </c>
      <c r="G215" s="15">
        <v>17.170000000000002</v>
      </c>
      <c r="H215" s="15">
        <v>15.51</v>
      </c>
      <c r="I215" s="14"/>
      <c r="J215" s="15">
        <v>21.94</v>
      </c>
      <c r="K215" s="15">
        <v>25.26</v>
      </c>
      <c r="L215" s="15">
        <v>30.65</v>
      </c>
      <c r="M215" s="15"/>
      <c r="N215" s="15">
        <v>53.386182595000001</v>
      </c>
      <c r="O215" s="15">
        <v>102.10931045000001</v>
      </c>
      <c r="P215" s="16" t="s">
        <v>17</v>
      </c>
      <c r="Q215" s="39" t="s">
        <v>747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3">
      <c r="B216" s="3"/>
      <c r="C216" s="19" t="s">
        <v>450</v>
      </c>
      <c r="D216" s="17" t="s">
        <v>451</v>
      </c>
      <c r="E216" s="17">
        <v>7</v>
      </c>
      <c r="F216" s="14">
        <v>29.18</v>
      </c>
      <c r="G216" s="14">
        <v>22.68</v>
      </c>
      <c r="H216" s="14">
        <v>16.190000000000001</v>
      </c>
      <c r="I216" s="14"/>
      <c r="J216" s="14">
        <v>35.89</v>
      </c>
      <c r="K216" s="14">
        <v>48.87</v>
      </c>
      <c r="L216" s="14">
        <v>69.88</v>
      </c>
      <c r="M216" s="14"/>
      <c r="N216" s="14">
        <v>55.844395491</v>
      </c>
      <c r="O216" s="33">
        <v>2.2856149532000001</v>
      </c>
      <c r="P216" s="17" t="s">
        <v>17</v>
      </c>
      <c r="Q216" s="40" t="s">
        <v>748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3">
      <c r="B217" s="3"/>
      <c r="C217" s="9" t="s">
        <v>307</v>
      </c>
      <c r="D217" s="16" t="s">
        <v>308</v>
      </c>
      <c r="E217" s="16">
        <v>4</v>
      </c>
      <c r="F217" s="15">
        <v>56.58</v>
      </c>
      <c r="G217" s="15">
        <v>45.45</v>
      </c>
      <c r="H217" s="15">
        <v>34.32</v>
      </c>
      <c r="I217" s="14"/>
      <c r="J217" s="15">
        <v>83.58</v>
      </c>
      <c r="K217" s="15">
        <v>105.83</v>
      </c>
      <c r="L217" s="15">
        <v>141.84</v>
      </c>
      <c r="M217" s="15"/>
      <c r="N217" s="15">
        <v>59.020243549</v>
      </c>
      <c r="O217" s="15">
        <v>8.3158828450000009</v>
      </c>
      <c r="P217" s="16" t="s">
        <v>17</v>
      </c>
      <c r="Q217" s="39" t="s">
        <v>749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3">
      <c r="B218" s="3"/>
      <c r="C218" s="19" t="s">
        <v>420</v>
      </c>
      <c r="D218" s="17" t="s">
        <v>309</v>
      </c>
      <c r="E218" s="17">
        <v>2</v>
      </c>
      <c r="F218" s="14">
        <v>8.5399999999999991</v>
      </c>
      <c r="G218" s="14">
        <v>6.86</v>
      </c>
      <c r="H218" s="14">
        <v>5.19</v>
      </c>
      <c r="I218" s="14"/>
      <c r="J218" s="14">
        <v>9.33</v>
      </c>
      <c r="K218" s="14">
        <v>12.67</v>
      </c>
      <c r="L218" s="14">
        <v>18.09</v>
      </c>
      <c r="M218" s="14"/>
      <c r="N218" s="14">
        <v>33.228933818999998</v>
      </c>
      <c r="O218" s="33">
        <v>30.380455838000003</v>
      </c>
      <c r="P218" s="17" t="s">
        <v>14</v>
      </c>
      <c r="Q218" s="40" t="s">
        <v>750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3">
      <c r="B219" s="3"/>
      <c r="C219" s="9" t="s">
        <v>310</v>
      </c>
      <c r="D219" s="16" t="s">
        <v>311</v>
      </c>
      <c r="E219" s="16">
        <v>2</v>
      </c>
      <c r="F219" s="15">
        <v>41</v>
      </c>
      <c r="G219" s="15">
        <v>34.979999999999997</v>
      </c>
      <c r="H219" s="15">
        <v>28.96</v>
      </c>
      <c r="I219" s="14"/>
      <c r="J219" s="15">
        <v>41.87</v>
      </c>
      <c r="K219" s="15">
        <v>53.9</v>
      </c>
      <c r="L219" s="15">
        <v>73.37</v>
      </c>
      <c r="M219" s="15"/>
      <c r="N219" s="15">
        <v>46.025849712000003</v>
      </c>
      <c r="O219" s="15">
        <v>273.13626154999997</v>
      </c>
      <c r="P219" s="16" t="s">
        <v>14</v>
      </c>
      <c r="Q219" s="39" t="s">
        <v>751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3">
      <c r="B220" s="3"/>
      <c r="C220" s="19" t="s">
        <v>521</v>
      </c>
      <c r="D220" s="17" t="s">
        <v>522</v>
      </c>
      <c r="E220" s="17">
        <v>0</v>
      </c>
      <c r="F220" s="14">
        <v>3.54</v>
      </c>
      <c r="G220" s="14">
        <v>3.08</v>
      </c>
      <c r="H220" s="14">
        <v>2.62</v>
      </c>
      <c r="I220" s="14"/>
      <c r="J220" s="14">
        <v>3.66</v>
      </c>
      <c r="K220" s="14">
        <v>4.57</v>
      </c>
      <c r="L220" s="14">
        <v>6.05</v>
      </c>
      <c r="M220" s="14"/>
      <c r="N220" s="14">
        <v>43.633826534999997</v>
      </c>
      <c r="O220" s="33">
        <v>1.2605404091000001</v>
      </c>
      <c r="P220" s="17" t="s">
        <v>14</v>
      </c>
      <c r="Q220" s="40" t="s">
        <v>752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3">
      <c r="B221" s="3"/>
      <c r="C221" s="9" t="s">
        <v>312</v>
      </c>
      <c r="D221" s="16" t="s">
        <v>523</v>
      </c>
      <c r="E221" s="16">
        <v>7</v>
      </c>
      <c r="F221" s="15">
        <v>13.06</v>
      </c>
      <c r="G221" s="15">
        <v>12.42</v>
      </c>
      <c r="H221" s="15">
        <v>11.79</v>
      </c>
      <c r="I221" s="14"/>
      <c r="J221" s="15">
        <v>14.6</v>
      </c>
      <c r="K221" s="15">
        <v>15.86</v>
      </c>
      <c r="L221" s="15">
        <v>17.91</v>
      </c>
      <c r="M221" s="15"/>
      <c r="N221" s="15">
        <v>56.101760194999997</v>
      </c>
      <c r="O221" s="15">
        <v>1.3872930908999999</v>
      </c>
      <c r="P221" s="16" t="s">
        <v>17</v>
      </c>
      <c r="Q221" s="39" t="s">
        <v>753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3">
      <c r="B222" s="3"/>
      <c r="C222" s="19" t="s">
        <v>312</v>
      </c>
      <c r="D222" s="17" t="s">
        <v>313</v>
      </c>
      <c r="E222" s="17">
        <v>9</v>
      </c>
      <c r="F222" s="14">
        <v>13.2</v>
      </c>
      <c r="G222" s="14">
        <v>12.51</v>
      </c>
      <c r="H222" s="14">
        <v>11.82</v>
      </c>
      <c r="I222" s="14"/>
      <c r="J222" s="14">
        <v>14.95</v>
      </c>
      <c r="K222" s="14">
        <v>16.32</v>
      </c>
      <c r="L222" s="14">
        <v>18.53</v>
      </c>
      <c r="M222" s="14"/>
      <c r="N222" s="14">
        <v>58.186934888000003</v>
      </c>
      <c r="O222" s="33">
        <v>2.4935067272999998</v>
      </c>
      <c r="P222" s="17" t="s">
        <v>17</v>
      </c>
      <c r="Q222" s="40" t="s">
        <v>754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3">
      <c r="B223" s="3"/>
      <c r="C223" s="9" t="s">
        <v>312</v>
      </c>
      <c r="D223" s="16" t="s">
        <v>314</v>
      </c>
      <c r="E223" s="16">
        <v>7</v>
      </c>
      <c r="F223" s="15">
        <v>39.43</v>
      </c>
      <c r="G223" s="15">
        <v>37.39</v>
      </c>
      <c r="H223" s="15">
        <v>35.35</v>
      </c>
      <c r="I223" s="14"/>
      <c r="J223" s="15">
        <v>44.51</v>
      </c>
      <c r="K223" s="15">
        <v>48.58</v>
      </c>
      <c r="L223" s="15">
        <v>55.18</v>
      </c>
      <c r="M223" s="15"/>
      <c r="N223" s="15">
        <v>57.392421054000003</v>
      </c>
      <c r="O223" s="15">
        <v>63.260043182000004</v>
      </c>
      <c r="P223" s="16" t="s">
        <v>17</v>
      </c>
      <c r="Q223" s="39" t="s">
        <v>755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3">
      <c r="B224" s="3"/>
      <c r="C224" s="19" t="s">
        <v>315</v>
      </c>
      <c r="D224" s="17" t="s">
        <v>316</v>
      </c>
      <c r="E224" s="17">
        <v>9</v>
      </c>
      <c r="F224" s="14">
        <v>265.58999999999997</v>
      </c>
      <c r="G224" s="14">
        <v>241.79</v>
      </c>
      <c r="H224" s="14">
        <v>217.99</v>
      </c>
      <c r="I224" s="14"/>
      <c r="J224" s="14">
        <v>282.95999999999998</v>
      </c>
      <c r="K224" s="14">
        <v>330.55</v>
      </c>
      <c r="L224" s="14">
        <v>407.56</v>
      </c>
      <c r="M224" s="14"/>
      <c r="N224" s="14">
        <v>56.004290687999998</v>
      </c>
      <c r="O224" s="33">
        <v>22.203857052</v>
      </c>
      <c r="P224" s="17" t="s">
        <v>17</v>
      </c>
      <c r="Q224" s="40" t="s">
        <v>756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3">
      <c r="B225" s="3"/>
      <c r="C225" s="9" t="s">
        <v>454</v>
      </c>
      <c r="D225" s="16" t="s">
        <v>455</v>
      </c>
      <c r="E225" s="16">
        <v>0</v>
      </c>
      <c r="F225" s="15">
        <v>4.0599999999999996</v>
      </c>
      <c r="G225" s="15">
        <v>3.44</v>
      </c>
      <c r="H225" s="15">
        <v>2.82</v>
      </c>
      <c r="I225" s="14"/>
      <c r="J225" s="15">
        <v>4.24</v>
      </c>
      <c r="K225" s="15">
        <v>5.47</v>
      </c>
      <c r="L225" s="15">
        <v>7.48</v>
      </c>
      <c r="M225" s="15"/>
      <c r="N225" s="15">
        <v>32.120008687000002</v>
      </c>
      <c r="O225" s="15">
        <v>1.8877905909000001</v>
      </c>
      <c r="P225" s="16" t="s">
        <v>14</v>
      </c>
      <c r="Q225" s="39" t="s">
        <v>757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3">
      <c r="B226" s="3"/>
      <c r="C226" s="19" t="s">
        <v>317</v>
      </c>
      <c r="D226" s="17" t="s">
        <v>318</v>
      </c>
      <c r="E226" s="17">
        <v>6</v>
      </c>
      <c r="F226" s="14">
        <v>30.99</v>
      </c>
      <c r="G226" s="14">
        <v>26.68</v>
      </c>
      <c r="H226" s="14">
        <v>22.37</v>
      </c>
      <c r="I226" s="14"/>
      <c r="J226" s="14">
        <v>40.89</v>
      </c>
      <c r="K226" s="14">
        <v>49.5</v>
      </c>
      <c r="L226" s="14">
        <v>63.44</v>
      </c>
      <c r="M226" s="14"/>
      <c r="N226" s="14">
        <v>54.596807235999997</v>
      </c>
      <c r="O226" s="33">
        <v>6.1163447727000007</v>
      </c>
      <c r="P226" s="17" t="s">
        <v>17</v>
      </c>
      <c r="Q226" s="40" t="s">
        <v>758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3">
      <c r="B227" s="3"/>
      <c r="C227" s="9" t="s">
        <v>319</v>
      </c>
      <c r="D227" s="16" t="s">
        <v>320</v>
      </c>
      <c r="E227" s="16">
        <v>1</v>
      </c>
      <c r="F227" s="15">
        <v>33.42</v>
      </c>
      <c r="G227" s="15">
        <v>30.71</v>
      </c>
      <c r="H227" s="15">
        <v>28</v>
      </c>
      <c r="I227" s="14"/>
      <c r="J227" s="15">
        <v>34.090000000000003</v>
      </c>
      <c r="K227" s="15">
        <v>39.5</v>
      </c>
      <c r="L227" s="15">
        <v>48.26</v>
      </c>
      <c r="M227" s="15"/>
      <c r="N227" s="15">
        <v>45.993514226999999</v>
      </c>
      <c r="O227" s="15">
        <v>174.60339418000001</v>
      </c>
      <c r="P227" s="16" t="s">
        <v>14</v>
      </c>
      <c r="Q227" s="39" t="s">
        <v>759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3">
      <c r="B228" s="3"/>
      <c r="C228" s="19" t="s">
        <v>321</v>
      </c>
      <c r="D228" s="17" t="s">
        <v>322</v>
      </c>
      <c r="E228" s="17">
        <v>10</v>
      </c>
      <c r="F228" s="14">
        <v>32.81</v>
      </c>
      <c r="G228" s="14">
        <v>30.32</v>
      </c>
      <c r="H228" s="14">
        <v>27.84</v>
      </c>
      <c r="I228" s="14"/>
      <c r="J228" s="14">
        <v>34.97</v>
      </c>
      <c r="K228" s="14">
        <v>39.93</v>
      </c>
      <c r="L228" s="14">
        <v>47.97</v>
      </c>
      <c r="M228" s="14"/>
      <c r="N228" s="14">
        <v>66.201381846000004</v>
      </c>
      <c r="O228" s="33">
        <v>93.305994045000006</v>
      </c>
      <c r="P228" s="17" t="s">
        <v>17</v>
      </c>
      <c r="Q228" s="40" t="s">
        <v>760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3">
      <c r="B229" s="3"/>
      <c r="C229" s="9" t="s">
        <v>323</v>
      </c>
      <c r="D229" s="16" t="s">
        <v>324</v>
      </c>
      <c r="E229" s="16">
        <v>3</v>
      </c>
      <c r="F229" s="15">
        <v>61.4</v>
      </c>
      <c r="G229" s="15">
        <v>56.13</v>
      </c>
      <c r="H229" s="15">
        <v>50.87</v>
      </c>
      <c r="I229" s="14"/>
      <c r="J229" s="15">
        <v>64.09</v>
      </c>
      <c r="K229" s="15">
        <v>74.61</v>
      </c>
      <c r="L229" s="15">
        <v>91.64</v>
      </c>
      <c r="M229" s="15"/>
      <c r="N229" s="15">
        <v>47.064551682000001</v>
      </c>
      <c r="O229" s="15">
        <v>62.150364323000005</v>
      </c>
      <c r="P229" s="16" t="s">
        <v>14</v>
      </c>
      <c r="Q229" s="39" t="s">
        <v>761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3">
      <c r="B230" s="3"/>
      <c r="C230" s="19" t="s">
        <v>486</v>
      </c>
      <c r="D230" s="17" t="s">
        <v>487</v>
      </c>
      <c r="E230" s="17">
        <v>10</v>
      </c>
      <c r="F230" s="14">
        <v>176.44</v>
      </c>
      <c r="G230" s="14">
        <v>160.51</v>
      </c>
      <c r="H230" s="14">
        <v>144.59</v>
      </c>
      <c r="I230" s="14"/>
      <c r="J230" s="14">
        <v>187.12</v>
      </c>
      <c r="K230" s="14">
        <v>218.96</v>
      </c>
      <c r="L230" s="14">
        <v>270.48</v>
      </c>
      <c r="M230" s="14"/>
      <c r="N230" s="14">
        <v>59.404545966000001</v>
      </c>
      <c r="O230" s="33">
        <v>4.0562082790999998</v>
      </c>
      <c r="P230" s="17" t="s">
        <v>17</v>
      </c>
      <c r="Q230" s="40" t="s">
        <v>762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3">
      <c r="B231" s="3"/>
      <c r="C231" s="9" t="s">
        <v>325</v>
      </c>
      <c r="D231" s="16" t="s">
        <v>326</v>
      </c>
      <c r="E231" s="16">
        <v>4</v>
      </c>
      <c r="F231" s="15">
        <v>22.5</v>
      </c>
      <c r="G231" s="15">
        <v>20.399999999999999</v>
      </c>
      <c r="H231" s="15">
        <v>18.3</v>
      </c>
      <c r="I231" s="14"/>
      <c r="J231" s="15">
        <v>28.56</v>
      </c>
      <c r="K231" s="15">
        <v>32.75</v>
      </c>
      <c r="L231" s="15">
        <v>39.53</v>
      </c>
      <c r="M231" s="15"/>
      <c r="N231" s="15">
        <v>49.427508187000001</v>
      </c>
      <c r="O231" s="15">
        <v>119.43044771999999</v>
      </c>
      <c r="P231" s="16" t="s">
        <v>17</v>
      </c>
      <c r="Q231" s="39" t="s">
        <v>763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3">
      <c r="B232" s="3"/>
      <c r="C232" s="19" t="s">
        <v>327</v>
      </c>
      <c r="D232" s="17" t="s">
        <v>328</v>
      </c>
      <c r="E232" s="17">
        <v>0</v>
      </c>
      <c r="F232" s="14">
        <v>29.33</v>
      </c>
      <c r="G232" s="14">
        <v>25.68</v>
      </c>
      <c r="H232" s="14">
        <v>22.04</v>
      </c>
      <c r="I232" s="14"/>
      <c r="J232" s="14">
        <v>30.32</v>
      </c>
      <c r="K232" s="14">
        <v>37.6</v>
      </c>
      <c r="L232" s="14">
        <v>49.38</v>
      </c>
      <c r="M232" s="14"/>
      <c r="N232" s="14">
        <v>37.540966132999998</v>
      </c>
      <c r="O232" s="33">
        <v>383.71476208999997</v>
      </c>
      <c r="P232" s="17" t="s">
        <v>14</v>
      </c>
      <c r="Q232" s="40" t="s">
        <v>764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3">
      <c r="B233" s="3"/>
      <c r="C233" s="9" t="s">
        <v>329</v>
      </c>
      <c r="D233" s="16" t="s">
        <v>330</v>
      </c>
      <c r="E233" s="16">
        <v>4</v>
      </c>
      <c r="F233" s="15">
        <v>15.55</v>
      </c>
      <c r="G233" s="15">
        <v>14.39</v>
      </c>
      <c r="H233" s="15">
        <v>13.24</v>
      </c>
      <c r="I233" s="14"/>
      <c r="J233" s="15">
        <v>17.829999999999998</v>
      </c>
      <c r="K233" s="15">
        <v>20.13</v>
      </c>
      <c r="L233" s="15">
        <v>23.86</v>
      </c>
      <c r="M233" s="15"/>
      <c r="N233" s="15">
        <v>65.602655341000002</v>
      </c>
      <c r="O233" s="15">
        <v>11.721427180999999</v>
      </c>
      <c r="P233" s="16" t="s">
        <v>17</v>
      </c>
      <c r="Q233" s="39" t="s">
        <v>765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3">
      <c r="B234" s="3"/>
      <c r="C234" s="19" t="s">
        <v>331</v>
      </c>
      <c r="D234" s="17" t="s">
        <v>332</v>
      </c>
      <c r="E234" s="17">
        <v>10</v>
      </c>
      <c r="F234" s="14">
        <v>13.31</v>
      </c>
      <c r="G234" s="14">
        <v>11.62</v>
      </c>
      <c r="H234" s="14">
        <v>9.94</v>
      </c>
      <c r="I234" s="14"/>
      <c r="J234" s="14">
        <v>16.03</v>
      </c>
      <c r="K234" s="14">
        <v>19.39</v>
      </c>
      <c r="L234" s="14">
        <v>24.83</v>
      </c>
      <c r="M234" s="14"/>
      <c r="N234" s="14">
        <v>66.689117525</v>
      </c>
      <c r="O234" s="33">
        <v>10.816412318000001</v>
      </c>
      <c r="P234" s="17" t="s">
        <v>17</v>
      </c>
      <c r="Q234" s="40" t="s">
        <v>766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3">
      <c r="B235" s="3"/>
      <c r="C235" s="9" t="s">
        <v>333</v>
      </c>
      <c r="D235" s="16" t="s">
        <v>334</v>
      </c>
      <c r="E235" s="16">
        <v>3</v>
      </c>
      <c r="F235" s="15">
        <v>24.61</v>
      </c>
      <c r="G235" s="15">
        <v>22.57</v>
      </c>
      <c r="H235" s="15">
        <v>20.53</v>
      </c>
      <c r="I235" s="14"/>
      <c r="J235" s="15">
        <v>25.07</v>
      </c>
      <c r="K235" s="15">
        <v>29.14</v>
      </c>
      <c r="L235" s="15">
        <v>35.74</v>
      </c>
      <c r="M235" s="15"/>
      <c r="N235" s="15">
        <v>26.942773238000001</v>
      </c>
      <c r="O235" s="15">
        <v>200.77152144999999</v>
      </c>
      <c r="P235" s="16" t="s">
        <v>14</v>
      </c>
      <c r="Q235" s="39" t="s">
        <v>767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3">
      <c r="B236" s="3"/>
      <c r="C236" s="19" t="s">
        <v>335</v>
      </c>
      <c r="D236" s="17" t="s">
        <v>336</v>
      </c>
      <c r="E236" s="17">
        <v>5</v>
      </c>
      <c r="F236" s="14">
        <v>6.07</v>
      </c>
      <c r="G236" s="14">
        <v>5.24</v>
      </c>
      <c r="H236" s="14">
        <v>4.41</v>
      </c>
      <c r="I236" s="14"/>
      <c r="J236" s="14">
        <v>6.22</v>
      </c>
      <c r="K236" s="14">
        <v>7.87</v>
      </c>
      <c r="L236" s="14">
        <v>10.55</v>
      </c>
      <c r="M236" s="14"/>
      <c r="N236" s="14">
        <v>36.203926678999999</v>
      </c>
      <c r="O236" s="33">
        <v>3.8584781364</v>
      </c>
      <c r="P236" s="17" t="s">
        <v>14</v>
      </c>
      <c r="Q236" s="40" t="s">
        <v>768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3">
      <c r="B237" s="3"/>
      <c r="C237" s="9" t="s">
        <v>337</v>
      </c>
      <c r="D237" s="16" t="s">
        <v>338</v>
      </c>
      <c r="E237" s="16">
        <v>4</v>
      </c>
      <c r="F237" s="15">
        <v>61.49</v>
      </c>
      <c r="G237" s="15">
        <v>56.79</v>
      </c>
      <c r="H237" s="15">
        <v>52.1</v>
      </c>
      <c r="I237" s="14"/>
      <c r="J237" s="15">
        <v>72.22</v>
      </c>
      <c r="K237" s="15">
        <v>81.599999999999994</v>
      </c>
      <c r="L237" s="15">
        <v>96.78</v>
      </c>
      <c r="M237" s="15"/>
      <c r="N237" s="15">
        <v>54.865812085999998</v>
      </c>
      <c r="O237" s="15">
        <v>14.139565409000001</v>
      </c>
      <c r="P237" s="16" t="s">
        <v>17</v>
      </c>
      <c r="Q237" s="39" t="s">
        <v>769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3">
      <c r="B238" s="3"/>
      <c r="C238" s="19" t="s">
        <v>770</v>
      </c>
      <c r="D238" s="17" t="s">
        <v>771</v>
      </c>
      <c r="E238" s="17">
        <v>10</v>
      </c>
      <c r="F238" s="14">
        <v>285.42</v>
      </c>
      <c r="G238" s="14">
        <v>260.37</v>
      </c>
      <c r="H238" s="14">
        <v>235.32</v>
      </c>
      <c r="I238" s="14"/>
      <c r="J238" s="14">
        <v>303.38</v>
      </c>
      <c r="K238" s="14">
        <v>353.47</v>
      </c>
      <c r="L238" s="14">
        <v>434.53</v>
      </c>
      <c r="M238" s="14"/>
      <c r="N238" s="14">
        <v>69.101792837000005</v>
      </c>
      <c r="O238" s="33">
        <v>1.1133968568000001</v>
      </c>
      <c r="P238" s="17" t="s">
        <v>17</v>
      </c>
      <c r="Q238" s="40" t="s">
        <v>772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3">
      <c r="B239" s="3"/>
      <c r="C239" s="9" t="s">
        <v>339</v>
      </c>
      <c r="D239" s="16" t="s">
        <v>395</v>
      </c>
      <c r="E239" s="16">
        <v>9</v>
      </c>
      <c r="F239" s="15">
        <v>9.44</v>
      </c>
      <c r="G239" s="15">
        <v>7.87</v>
      </c>
      <c r="H239" s="15">
        <v>6.31</v>
      </c>
      <c r="I239" s="14"/>
      <c r="J239" s="15">
        <v>10.95</v>
      </c>
      <c r="K239" s="15">
        <v>14.07</v>
      </c>
      <c r="L239" s="15">
        <v>19.12</v>
      </c>
      <c r="M239" s="15"/>
      <c r="N239" s="15">
        <v>53.144883512</v>
      </c>
      <c r="O239" s="15">
        <v>7.5557860000000003</v>
      </c>
      <c r="P239" s="16" t="s">
        <v>17</v>
      </c>
      <c r="Q239" s="39" t="s">
        <v>773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3">
      <c r="B240" s="3"/>
      <c r="C240" s="19" t="s">
        <v>339</v>
      </c>
      <c r="D240" s="17" t="s">
        <v>340</v>
      </c>
      <c r="E240" s="17">
        <v>7</v>
      </c>
      <c r="F240" s="14">
        <v>10.69</v>
      </c>
      <c r="G240" s="14">
        <v>8.76</v>
      </c>
      <c r="H240" s="14">
        <v>6.83</v>
      </c>
      <c r="I240" s="14"/>
      <c r="J240" s="14">
        <v>12.18</v>
      </c>
      <c r="K240" s="14">
        <v>16.03</v>
      </c>
      <c r="L240" s="14">
        <v>22.27</v>
      </c>
      <c r="M240" s="14"/>
      <c r="N240" s="14">
        <v>55.630195827999998</v>
      </c>
      <c r="O240" s="33">
        <v>184.54830236000001</v>
      </c>
      <c r="P240" s="17" t="s">
        <v>17</v>
      </c>
      <c r="Q240" s="40" t="s">
        <v>774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3">
      <c r="B241" s="3"/>
      <c r="C241" s="9" t="s">
        <v>341</v>
      </c>
      <c r="D241" s="16" t="s">
        <v>342</v>
      </c>
      <c r="E241" s="16">
        <v>5</v>
      </c>
      <c r="F241" s="15">
        <v>78.13</v>
      </c>
      <c r="G241" s="15">
        <v>72.7</v>
      </c>
      <c r="H241" s="15">
        <v>67.27</v>
      </c>
      <c r="I241" s="14"/>
      <c r="J241" s="15">
        <v>79.8</v>
      </c>
      <c r="K241" s="15">
        <v>90.65</v>
      </c>
      <c r="L241" s="15">
        <v>108.21</v>
      </c>
      <c r="M241" s="15"/>
      <c r="N241" s="15">
        <v>41.944310199</v>
      </c>
      <c r="O241" s="15">
        <v>1479.0750397000002</v>
      </c>
      <c r="P241" s="16" t="s">
        <v>14</v>
      </c>
      <c r="Q241" s="39" t="s">
        <v>775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3">
      <c r="B242" s="3"/>
      <c r="C242" s="19" t="s">
        <v>343</v>
      </c>
      <c r="D242" s="17" t="s">
        <v>344</v>
      </c>
      <c r="E242" s="17">
        <v>1</v>
      </c>
      <c r="F242" s="14">
        <v>17.22</v>
      </c>
      <c r="G242" s="14">
        <v>15.19</v>
      </c>
      <c r="H242" s="14">
        <v>13.16</v>
      </c>
      <c r="I242" s="14"/>
      <c r="J242" s="14">
        <v>17.760000000000002</v>
      </c>
      <c r="K242" s="14">
        <v>21.81</v>
      </c>
      <c r="L242" s="14">
        <v>28.37</v>
      </c>
      <c r="M242" s="14"/>
      <c r="N242" s="14">
        <v>46.463312719000001</v>
      </c>
      <c r="O242" s="33">
        <v>8.2991162726999992</v>
      </c>
      <c r="P242" s="17" t="s">
        <v>14</v>
      </c>
      <c r="Q242" s="40" t="s">
        <v>776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3">
      <c r="B243" s="3"/>
      <c r="C243" s="9" t="s">
        <v>345</v>
      </c>
      <c r="D243" s="16" t="s">
        <v>346</v>
      </c>
      <c r="E243" s="16">
        <v>2</v>
      </c>
      <c r="F243" s="15">
        <v>2.9</v>
      </c>
      <c r="G243" s="15">
        <v>2.23</v>
      </c>
      <c r="H243" s="15">
        <v>1.56</v>
      </c>
      <c r="I243" s="14"/>
      <c r="J243" s="15">
        <v>3.05</v>
      </c>
      <c r="K243" s="15">
        <v>4.38</v>
      </c>
      <c r="L243" s="15">
        <v>6.54</v>
      </c>
      <c r="M243" s="15"/>
      <c r="N243" s="15">
        <v>45.308330359000003</v>
      </c>
      <c r="O243" s="15">
        <v>37.486575999999999</v>
      </c>
      <c r="P243" s="16" t="s">
        <v>14</v>
      </c>
      <c r="Q243" s="39" t="s">
        <v>777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3">
      <c r="B244" s="3"/>
      <c r="C244" s="19" t="s">
        <v>347</v>
      </c>
      <c r="D244" s="17" t="s">
        <v>348</v>
      </c>
      <c r="E244" s="17">
        <v>3</v>
      </c>
      <c r="F244" s="14">
        <v>29.14</v>
      </c>
      <c r="G244" s="14">
        <v>27.3</v>
      </c>
      <c r="H244" s="14">
        <v>25.46</v>
      </c>
      <c r="I244" s="14"/>
      <c r="J244" s="14">
        <v>29.61</v>
      </c>
      <c r="K244" s="14">
        <v>33.28</v>
      </c>
      <c r="L244" s="14">
        <v>39.229999999999997</v>
      </c>
      <c r="M244" s="14"/>
      <c r="N244" s="14">
        <v>32.605882499000003</v>
      </c>
      <c r="O244" s="33">
        <v>262.08276923</v>
      </c>
      <c r="P244" s="17" t="s">
        <v>14</v>
      </c>
      <c r="Q244" s="40" t="s">
        <v>778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3">
      <c r="B245" s="3"/>
      <c r="C245" s="9" t="s">
        <v>779</v>
      </c>
      <c r="D245" s="16" t="s">
        <v>780</v>
      </c>
      <c r="E245" s="16">
        <v>0</v>
      </c>
      <c r="F245" s="15">
        <v>80.25</v>
      </c>
      <c r="G245" s="15">
        <v>76.92</v>
      </c>
      <c r="H245" s="15">
        <v>73.599999999999994</v>
      </c>
      <c r="I245" s="14"/>
      <c r="J245" s="15">
        <v>82.66</v>
      </c>
      <c r="K245" s="15">
        <v>89.3</v>
      </c>
      <c r="L245" s="15">
        <v>100.06</v>
      </c>
      <c r="M245" s="15"/>
      <c r="N245" s="15">
        <v>42.944907108000002</v>
      </c>
      <c r="O245" s="15">
        <v>1.7023440381999999</v>
      </c>
      <c r="P245" s="16" t="s">
        <v>14</v>
      </c>
      <c r="Q245" s="39" t="s">
        <v>781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3">
      <c r="B246" s="3"/>
      <c r="C246" s="19" t="s">
        <v>349</v>
      </c>
      <c r="D246" s="17" t="s">
        <v>350</v>
      </c>
      <c r="E246" s="17">
        <v>9</v>
      </c>
      <c r="F246" s="14">
        <v>13.03</v>
      </c>
      <c r="G246" s="14">
        <v>11.86</v>
      </c>
      <c r="H246" s="14">
        <v>10.69</v>
      </c>
      <c r="I246" s="14"/>
      <c r="J246" s="14">
        <v>15.78</v>
      </c>
      <c r="K246" s="14">
        <v>18.11</v>
      </c>
      <c r="L246" s="14">
        <v>21.89</v>
      </c>
      <c r="M246" s="14"/>
      <c r="N246" s="14">
        <v>56.332632371999999</v>
      </c>
      <c r="O246" s="33">
        <v>9.7543868636000006</v>
      </c>
      <c r="P246" s="17" t="s">
        <v>17</v>
      </c>
      <c r="Q246" s="40" t="s">
        <v>782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3">
      <c r="B247" s="3"/>
      <c r="C247" s="9" t="s">
        <v>351</v>
      </c>
      <c r="D247" s="16" t="s">
        <v>352</v>
      </c>
      <c r="E247" s="16">
        <v>2</v>
      </c>
      <c r="F247" s="15">
        <v>20.91</v>
      </c>
      <c r="G247" s="15">
        <v>17.010000000000002</v>
      </c>
      <c r="H247" s="15">
        <v>13.11</v>
      </c>
      <c r="I247" s="14"/>
      <c r="J247" s="15">
        <v>21.68</v>
      </c>
      <c r="K247" s="15">
        <v>29.47</v>
      </c>
      <c r="L247" s="15">
        <v>42.09</v>
      </c>
      <c r="M247" s="15"/>
      <c r="N247" s="15">
        <v>42.954105259000002</v>
      </c>
      <c r="O247" s="15">
        <v>68.118031545000008</v>
      </c>
      <c r="P247" s="16" t="s">
        <v>14</v>
      </c>
      <c r="Q247" s="39" t="s">
        <v>783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3">
      <c r="B248" s="3"/>
      <c r="C248" s="19" t="s">
        <v>353</v>
      </c>
      <c r="D248" s="17" t="s">
        <v>354</v>
      </c>
      <c r="E248" s="17">
        <v>0</v>
      </c>
      <c r="F248" s="14">
        <v>14.74</v>
      </c>
      <c r="G248" s="14">
        <v>13.06</v>
      </c>
      <c r="H248" s="14">
        <v>11.38</v>
      </c>
      <c r="I248" s="14"/>
      <c r="J248" s="14">
        <v>15.14</v>
      </c>
      <c r="K248" s="14">
        <v>18.489999999999998</v>
      </c>
      <c r="L248" s="14">
        <v>23.92</v>
      </c>
      <c r="M248" s="14"/>
      <c r="N248" s="14">
        <v>47.946486747000002</v>
      </c>
      <c r="O248" s="33">
        <v>16.880999636000002</v>
      </c>
      <c r="P248" s="17" t="s">
        <v>14</v>
      </c>
      <c r="Q248" s="40" t="s">
        <v>784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3">
      <c r="B249" s="3"/>
      <c r="C249" s="9" t="s">
        <v>785</v>
      </c>
      <c r="D249" s="16" t="s">
        <v>786</v>
      </c>
      <c r="E249" s="16">
        <v>5</v>
      </c>
      <c r="F249" s="15">
        <v>37.770000000000003</v>
      </c>
      <c r="G249" s="15">
        <v>35.130000000000003</v>
      </c>
      <c r="H249" s="15">
        <v>32.49</v>
      </c>
      <c r="I249" s="14"/>
      <c r="J249" s="15">
        <v>38.909999999999997</v>
      </c>
      <c r="K249" s="15">
        <v>44.18</v>
      </c>
      <c r="L249" s="15">
        <v>52.72</v>
      </c>
      <c r="M249" s="15"/>
      <c r="N249" s="15">
        <v>50.251176676999997</v>
      </c>
      <c r="O249" s="15">
        <v>1.1936680109</v>
      </c>
      <c r="P249" s="16" t="s">
        <v>14</v>
      </c>
      <c r="Q249" s="39" t="s">
        <v>787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3">
      <c r="B250" s="3"/>
      <c r="C250" s="19" t="s">
        <v>355</v>
      </c>
      <c r="D250" s="17" t="s">
        <v>356</v>
      </c>
      <c r="E250" s="17">
        <v>2</v>
      </c>
      <c r="F250" s="14">
        <v>41.86</v>
      </c>
      <c r="G250" s="14">
        <v>37.799999999999997</v>
      </c>
      <c r="H250" s="14">
        <v>33.75</v>
      </c>
      <c r="I250" s="14"/>
      <c r="J250" s="14">
        <v>43.23</v>
      </c>
      <c r="K250" s="14">
        <v>51.33</v>
      </c>
      <c r="L250" s="14">
        <v>64.459999999999994</v>
      </c>
      <c r="M250" s="14"/>
      <c r="N250" s="14">
        <v>44.721712001</v>
      </c>
      <c r="O250" s="33">
        <v>332.12114500000001</v>
      </c>
      <c r="P250" s="17" t="s">
        <v>14</v>
      </c>
      <c r="Q250" s="40" t="s">
        <v>788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3">
      <c r="B251" s="3"/>
      <c r="C251" s="9" t="s">
        <v>524</v>
      </c>
      <c r="D251" s="16" t="s">
        <v>525</v>
      </c>
      <c r="E251" s="16">
        <v>9</v>
      </c>
      <c r="F251" s="15">
        <v>2709.84</v>
      </c>
      <c r="G251" s="15">
        <v>2093.4699999999998</v>
      </c>
      <c r="H251" s="15">
        <v>1477.1</v>
      </c>
      <c r="I251" s="14"/>
      <c r="J251" s="15">
        <v>3232</v>
      </c>
      <c r="K251" s="15">
        <v>4464.7299999999996</v>
      </c>
      <c r="L251" s="15">
        <v>6459.44</v>
      </c>
      <c r="M251" s="15"/>
      <c r="N251" s="15">
        <v>59.945872666</v>
      </c>
      <c r="O251" s="15">
        <v>3.4645119295</v>
      </c>
      <c r="P251" s="16" t="s">
        <v>17</v>
      </c>
      <c r="Q251" s="39" t="s">
        <v>789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3">
      <c r="B252" s="3"/>
      <c r="C252" s="19" t="s">
        <v>357</v>
      </c>
      <c r="D252" s="17" t="s">
        <v>358</v>
      </c>
      <c r="E252" s="17">
        <v>3</v>
      </c>
      <c r="F252" s="14">
        <v>7.41</v>
      </c>
      <c r="G252" s="14">
        <v>6.71</v>
      </c>
      <c r="H252" s="14">
        <v>6.02</v>
      </c>
      <c r="I252" s="14"/>
      <c r="J252" s="14">
        <v>7.63</v>
      </c>
      <c r="K252" s="14">
        <v>9.01</v>
      </c>
      <c r="L252" s="14">
        <v>11.26</v>
      </c>
      <c r="M252" s="14"/>
      <c r="N252" s="14">
        <v>41.720978866999999</v>
      </c>
      <c r="O252" s="33">
        <v>3.0801435000000001</v>
      </c>
      <c r="P252" s="17" t="s">
        <v>14</v>
      </c>
      <c r="Q252" s="40" t="s">
        <v>790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3">
      <c r="B253" s="3"/>
      <c r="C253" s="9" t="s">
        <v>359</v>
      </c>
      <c r="D253" s="16" t="s">
        <v>360</v>
      </c>
      <c r="E253" s="16">
        <v>2</v>
      </c>
      <c r="F253" s="15" t="s">
        <v>32</v>
      </c>
      <c r="G253" s="15" t="s">
        <v>32</v>
      </c>
      <c r="H253" s="15" t="s">
        <v>32</v>
      </c>
      <c r="I253" s="14"/>
      <c r="J253" s="15" t="s">
        <v>32</v>
      </c>
      <c r="K253" s="15" t="s">
        <v>32</v>
      </c>
      <c r="L253" s="15" t="s">
        <v>32</v>
      </c>
      <c r="M253" s="15"/>
      <c r="N253" s="15" t="s">
        <v>32</v>
      </c>
      <c r="O253" s="15" t="s">
        <v>32</v>
      </c>
      <c r="P253" s="16" t="s">
        <v>32</v>
      </c>
      <c r="Q253" s="39" t="s">
        <v>33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3">
      <c r="B254" s="3"/>
      <c r="C254" s="19" t="s">
        <v>361</v>
      </c>
      <c r="D254" s="17" t="s">
        <v>362</v>
      </c>
      <c r="E254" s="17">
        <v>0</v>
      </c>
      <c r="F254" s="14">
        <v>8.6300000000000008</v>
      </c>
      <c r="G254" s="14">
        <v>6.83</v>
      </c>
      <c r="H254" s="14">
        <v>5.03</v>
      </c>
      <c r="I254" s="14"/>
      <c r="J254" s="14">
        <v>8.93</v>
      </c>
      <c r="K254" s="14">
        <v>12.52</v>
      </c>
      <c r="L254" s="14">
        <v>18.329999999999998</v>
      </c>
      <c r="M254" s="14"/>
      <c r="N254" s="14">
        <v>23.173555877999998</v>
      </c>
      <c r="O254" s="33">
        <v>35.187476544999996</v>
      </c>
      <c r="P254" s="17" t="s">
        <v>14</v>
      </c>
      <c r="Q254" s="40" t="s">
        <v>791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3">
      <c r="B255" s="3"/>
      <c r="C255" s="9" t="s">
        <v>469</v>
      </c>
      <c r="D255" s="16" t="s">
        <v>470</v>
      </c>
      <c r="E255" s="16">
        <v>7</v>
      </c>
      <c r="F255" s="15">
        <v>63.5</v>
      </c>
      <c r="G255" s="15">
        <v>60.36</v>
      </c>
      <c r="H255" s="15">
        <v>57.22</v>
      </c>
      <c r="I255" s="14"/>
      <c r="J255" s="15">
        <v>69.14</v>
      </c>
      <c r="K255" s="15">
        <v>75.41</v>
      </c>
      <c r="L255" s="15">
        <v>85.56</v>
      </c>
      <c r="M255" s="15"/>
      <c r="N255" s="15">
        <v>56.230774212</v>
      </c>
      <c r="O255" s="15">
        <v>1.6891691755</v>
      </c>
      <c r="P255" s="16" t="s">
        <v>17</v>
      </c>
      <c r="Q255" s="39" t="s">
        <v>792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3">
      <c r="B256" s="3"/>
      <c r="C256" s="19" t="s">
        <v>793</v>
      </c>
      <c r="D256" s="17" t="s">
        <v>794</v>
      </c>
      <c r="E256" s="17">
        <v>3</v>
      </c>
      <c r="F256" s="14">
        <v>103.55</v>
      </c>
      <c r="G256" s="14">
        <v>93.68</v>
      </c>
      <c r="H256" s="14">
        <v>83.81</v>
      </c>
      <c r="I256" s="14"/>
      <c r="J256" s="14">
        <v>105.84</v>
      </c>
      <c r="K256" s="14">
        <v>125.57</v>
      </c>
      <c r="L256" s="14">
        <v>157.5</v>
      </c>
      <c r="M256" s="14"/>
      <c r="N256" s="14">
        <v>36.044005650999999</v>
      </c>
      <c r="O256" s="33">
        <v>1.1809548217999999</v>
      </c>
      <c r="P256" s="17" t="s">
        <v>14</v>
      </c>
      <c r="Q256" s="40" t="s">
        <v>795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3">
      <c r="B257" s="3"/>
      <c r="C257" s="9" t="s">
        <v>408</v>
      </c>
      <c r="D257" s="16" t="s">
        <v>409</v>
      </c>
      <c r="E257" s="16">
        <v>3</v>
      </c>
      <c r="F257" s="15">
        <v>174.36</v>
      </c>
      <c r="G257" s="15">
        <v>164.6</v>
      </c>
      <c r="H257" s="15">
        <v>154.84</v>
      </c>
      <c r="I257" s="14"/>
      <c r="J257" s="15">
        <v>176.44</v>
      </c>
      <c r="K257" s="15">
        <v>195.95</v>
      </c>
      <c r="L257" s="15">
        <v>227.52</v>
      </c>
      <c r="M257" s="15"/>
      <c r="N257" s="15">
        <v>41.584912912999997</v>
      </c>
      <c r="O257" s="15">
        <v>11.146864326999999</v>
      </c>
      <c r="P257" s="16" t="s">
        <v>14</v>
      </c>
      <c r="Q257" s="39" t="s">
        <v>796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3">
      <c r="B258" s="3"/>
      <c r="C258" s="19" t="s">
        <v>363</v>
      </c>
      <c r="D258" s="17" t="s">
        <v>364</v>
      </c>
      <c r="E258" s="17">
        <v>2</v>
      </c>
      <c r="F258" s="14">
        <v>39.33</v>
      </c>
      <c r="G258" s="14">
        <v>36.06</v>
      </c>
      <c r="H258" s="14">
        <v>32.799999999999997</v>
      </c>
      <c r="I258" s="14"/>
      <c r="J258" s="14">
        <v>40.47</v>
      </c>
      <c r="K258" s="14">
        <v>46.99</v>
      </c>
      <c r="L258" s="14">
        <v>57.55</v>
      </c>
      <c r="M258" s="14"/>
      <c r="N258" s="14">
        <v>37.281640123000003</v>
      </c>
      <c r="O258" s="33">
        <v>4.6833699500000003</v>
      </c>
      <c r="P258" s="17" t="s">
        <v>14</v>
      </c>
      <c r="Q258" s="40" t="s">
        <v>797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3">
      <c r="B259" s="3"/>
      <c r="C259" s="9" t="s">
        <v>466</v>
      </c>
      <c r="D259" s="16" t="s">
        <v>467</v>
      </c>
      <c r="E259" s="16">
        <v>4</v>
      </c>
      <c r="F259" s="15">
        <v>105.76</v>
      </c>
      <c r="G259" s="15">
        <v>102.14</v>
      </c>
      <c r="H259" s="15">
        <v>98.53</v>
      </c>
      <c r="I259" s="14"/>
      <c r="J259" s="15">
        <v>106.97</v>
      </c>
      <c r="K259" s="15">
        <v>114.19</v>
      </c>
      <c r="L259" s="15">
        <v>125.87</v>
      </c>
      <c r="M259" s="15"/>
      <c r="N259" s="15">
        <v>45.559763048000001</v>
      </c>
      <c r="O259" s="15">
        <v>2.8702684549999997</v>
      </c>
      <c r="P259" s="16" t="s">
        <v>14</v>
      </c>
      <c r="Q259" s="39" t="s">
        <v>798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3">
      <c r="B260" s="3"/>
      <c r="C260" s="19" t="s">
        <v>488</v>
      </c>
      <c r="D260" s="17" t="s">
        <v>489</v>
      </c>
      <c r="E260" s="17">
        <v>4</v>
      </c>
      <c r="F260" s="14">
        <v>96.58</v>
      </c>
      <c r="G260" s="14">
        <v>91.62</v>
      </c>
      <c r="H260" s="14">
        <v>86.67</v>
      </c>
      <c r="I260" s="14"/>
      <c r="J260" s="14">
        <v>97.75</v>
      </c>
      <c r="K260" s="14">
        <v>107.65</v>
      </c>
      <c r="L260" s="14">
        <v>123.68</v>
      </c>
      <c r="M260" s="14"/>
      <c r="N260" s="14">
        <v>50.624159812000002</v>
      </c>
      <c r="O260" s="33">
        <v>1.7055619504999999</v>
      </c>
      <c r="P260" s="17" t="s">
        <v>14</v>
      </c>
      <c r="Q260" s="40" t="s">
        <v>799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3">
      <c r="B261" s="3"/>
      <c r="C261" s="9" t="s">
        <v>526</v>
      </c>
      <c r="D261" s="16" t="s">
        <v>527</v>
      </c>
      <c r="E261" s="16">
        <v>8</v>
      </c>
      <c r="F261" s="15">
        <v>42.66</v>
      </c>
      <c r="G261" s="15">
        <v>38.43</v>
      </c>
      <c r="H261" s="15">
        <v>34.21</v>
      </c>
      <c r="I261" s="14"/>
      <c r="J261" s="15">
        <v>49.91</v>
      </c>
      <c r="K261" s="15">
        <v>58.35</v>
      </c>
      <c r="L261" s="15">
        <v>72.010000000000005</v>
      </c>
      <c r="M261" s="15"/>
      <c r="N261" s="15">
        <v>54.929389682</v>
      </c>
      <c r="O261" s="15">
        <v>2.9210863740999997</v>
      </c>
      <c r="P261" s="16" t="s">
        <v>17</v>
      </c>
      <c r="Q261" s="39" t="s">
        <v>800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3">
      <c r="B262" s="3"/>
      <c r="C262" s="19" t="s">
        <v>801</v>
      </c>
      <c r="D262" s="17" t="s">
        <v>802</v>
      </c>
      <c r="E262" s="17">
        <v>0</v>
      </c>
      <c r="F262" s="14">
        <v>40.200000000000003</v>
      </c>
      <c r="G262" s="14">
        <v>32.43</v>
      </c>
      <c r="H262" s="14">
        <v>24.67</v>
      </c>
      <c r="I262" s="14"/>
      <c r="J262" s="14">
        <v>41.71</v>
      </c>
      <c r="K262" s="14">
        <v>57.23</v>
      </c>
      <c r="L262" s="14">
        <v>82.35</v>
      </c>
      <c r="M262" s="14"/>
      <c r="N262" s="14">
        <v>42.477029967999997</v>
      </c>
      <c r="O262" s="33">
        <v>1.6559094299999999</v>
      </c>
      <c r="P262" s="17" t="s">
        <v>14</v>
      </c>
      <c r="Q262" s="40" t="s">
        <v>803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3">
      <c r="B263" s="3"/>
      <c r="C263" s="9" t="s">
        <v>490</v>
      </c>
      <c r="D263" s="16" t="s">
        <v>491</v>
      </c>
      <c r="E263" s="16">
        <v>2</v>
      </c>
      <c r="F263" s="15">
        <v>38.01</v>
      </c>
      <c r="G263" s="15">
        <v>34.15</v>
      </c>
      <c r="H263" s="15">
        <v>30.3</v>
      </c>
      <c r="I263" s="14"/>
      <c r="J263" s="15">
        <v>39.03</v>
      </c>
      <c r="K263" s="15">
        <v>46.73</v>
      </c>
      <c r="L263" s="15">
        <v>59.19</v>
      </c>
      <c r="M263" s="15"/>
      <c r="N263" s="15">
        <v>40.163426876000003</v>
      </c>
      <c r="O263" s="15">
        <v>1.4944144391</v>
      </c>
      <c r="P263" s="16" t="s">
        <v>14</v>
      </c>
      <c r="Q263" s="39" t="s">
        <v>804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3">
      <c r="B264" s="3"/>
      <c r="C264" s="19" t="s">
        <v>421</v>
      </c>
      <c r="D264" s="17" t="s">
        <v>365</v>
      </c>
      <c r="E264" s="17">
        <v>0</v>
      </c>
      <c r="F264" s="14">
        <v>72.36</v>
      </c>
      <c r="G264" s="14">
        <v>65.16</v>
      </c>
      <c r="H264" s="14">
        <v>57.96</v>
      </c>
      <c r="I264" s="14"/>
      <c r="J264" s="14">
        <v>73.73</v>
      </c>
      <c r="K264" s="14">
        <v>88.12</v>
      </c>
      <c r="L264" s="14">
        <v>111.42</v>
      </c>
      <c r="M264" s="14"/>
      <c r="N264" s="14">
        <v>30.913794592999999</v>
      </c>
      <c r="O264" s="33">
        <v>10.968284037</v>
      </c>
      <c r="P264" s="17" t="s">
        <v>14</v>
      </c>
      <c r="Q264" s="40" t="s">
        <v>805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3">
      <c r="B265" s="3"/>
      <c r="C265" s="9" t="s">
        <v>422</v>
      </c>
      <c r="D265" s="16" t="s">
        <v>366</v>
      </c>
      <c r="E265" s="16">
        <v>0</v>
      </c>
      <c r="F265" s="15">
        <v>24.31</v>
      </c>
      <c r="G265" s="15">
        <v>20.440000000000001</v>
      </c>
      <c r="H265" s="15">
        <v>16.57</v>
      </c>
      <c r="I265" s="14"/>
      <c r="J265" s="15">
        <v>24.85</v>
      </c>
      <c r="K265" s="15">
        <v>32.58</v>
      </c>
      <c r="L265" s="15">
        <v>45.09</v>
      </c>
      <c r="M265" s="15"/>
      <c r="N265" s="15">
        <v>30.752676258000001</v>
      </c>
      <c r="O265" s="15">
        <v>5.6982056949999995</v>
      </c>
      <c r="P265" s="16" t="s">
        <v>14</v>
      </c>
      <c r="Q265" s="39" t="s">
        <v>806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3">
      <c r="B266" s="3"/>
      <c r="C266" s="19" t="s">
        <v>423</v>
      </c>
      <c r="D266" s="17" t="s">
        <v>424</v>
      </c>
      <c r="E266" s="17">
        <v>0</v>
      </c>
      <c r="F266" s="14">
        <v>41.15</v>
      </c>
      <c r="G266" s="14">
        <v>36.82</v>
      </c>
      <c r="H266" s="14">
        <v>32.5</v>
      </c>
      <c r="I266" s="14"/>
      <c r="J266" s="14">
        <v>41.97</v>
      </c>
      <c r="K266" s="14">
        <v>50.61</v>
      </c>
      <c r="L266" s="14">
        <v>64.599999999999994</v>
      </c>
      <c r="M266" s="14"/>
      <c r="N266" s="14">
        <v>30.156241945000001</v>
      </c>
      <c r="O266" s="33">
        <v>17.344076457</v>
      </c>
      <c r="P266" s="17" t="s">
        <v>14</v>
      </c>
      <c r="Q266" s="40" t="s">
        <v>807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3">
      <c r="B267" s="3"/>
      <c r="C267" s="9" t="s">
        <v>400</v>
      </c>
      <c r="D267" s="16" t="s">
        <v>401</v>
      </c>
      <c r="E267" s="16">
        <v>10</v>
      </c>
      <c r="F267" s="15">
        <v>37.82</v>
      </c>
      <c r="G267" s="15">
        <v>32.58</v>
      </c>
      <c r="H267" s="15">
        <v>27.35</v>
      </c>
      <c r="I267" s="14"/>
      <c r="J267" s="15">
        <v>40.26</v>
      </c>
      <c r="K267" s="15">
        <v>50.72</v>
      </c>
      <c r="L267" s="15">
        <v>67.650000000000006</v>
      </c>
      <c r="M267" s="15"/>
      <c r="N267" s="15">
        <v>60.277442331000003</v>
      </c>
      <c r="O267" s="15">
        <v>6.1601012586000001</v>
      </c>
      <c r="P267" s="16" t="s">
        <v>17</v>
      </c>
      <c r="Q267" s="39" t="s">
        <v>808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3">
      <c r="B268" s="3"/>
      <c r="C268" s="19" t="s">
        <v>367</v>
      </c>
      <c r="D268" s="17" t="s">
        <v>368</v>
      </c>
      <c r="E268" s="17">
        <v>7</v>
      </c>
      <c r="F268" s="14">
        <v>142.24</v>
      </c>
      <c r="G268" s="14">
        <v>136.47</v>
      </c>
      <c r="H268" s="14">
        <v>130.69999999999999</v>
      </c>
      <c r="I268" s="14"/>
      <c r="J268" s="14">
        <v>145.72</v>
      </c>
      <c r="K268" s="14">
        <v>157.25</v>
      </c>
      <c r="L268" s="14">
        <v>175.91</v>
      </c>
      <c r="M268" s="14"/>
      <c r="N268" s="14">
        <v>51.663652329999998</v>
      </c>
      <c r="O268" s="33">
        <v>5.2870324431999993</v>
      </c>
      <c r="P268" s="17" t="s">
        <v>17</v>
      </c>
      <c r="Q268" s="40" t="s">
        <v>809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3">
      <c r="B269" s="3"/>
      <c r="C269" s="9" t="s">
        <v>503</v>
      </c>
      <c r="D269" s="16" t="s">
        <v>504</v>
      </c>
      <c r="E269" s="16">
        <v>3</v>
      </c>
      <c r="F269" s="15">
        <v>113.23</v>
      </c>
      <c r="G269" s="15">
        <v>107.94</v>
      </c>
      <c r="H269" s="15">
        <v>102.66</v>
      </c>
      <c r="I269" s="14"/>
      <c r="J269" s="15">
        <v>114.45</v>
      </c>
      <c r="K269" s="15">
        <v>125.01</v>
      </c>
      <c r="L269" s="15">
        <v>142.11000000000001</v>
      </c>
      <c r="M269" s="15"/>
      <c r="N269" s="15">
        <v>46.983235481000001</v>
      </c>
      <c r="O269" s="15">
        <v>2.2061526650000003</v>
      </c>
      <c r="P269" s="16" t="s">
        <v>14</v>
      </c>
      <c r="Q269" s="39" t="s">
        <v>810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3">
      <c r="B270" s="3"/>
      <c r="C270" s="19" t="s">
        <v>492</v>
      </c>
      <c r="D270" s="17" t="s">
        <v>493</v>
      </c>
      <c r="E270" s="17">
        <v>0</v>
      </c>
      <c r="F270" s="14">
        <v>120.14</v>
      </c>
      <c r="G270" s="14">
        <v>111.96</v>
      </c>
      <c r="H270" s="14">
        <v>103.78</v>
      </c>
      <c r="I270" s="14"/>
      <c r="J270" s="14">
        <v>121.63</v>
      </c>
      <c r="K270" s="14">
        <v>137.97999999999999</v>
      </c>
      <c r="L270" s="14">
        <v>164.44</v>
      </c>
      <c r="M270" s="14"/>
      <c r="N270" s="14">
        <v>45.655019316000001</v>
      </c>
      <c r="O270" s="33">
        <v>3.0788485394999996</v>
      </c>
      <c r="P270" s="17" t="s">
        <v>14</v>
      </c>
      <c r="Q270" s="40" t="s">
        <v>811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3">
      <c r="B271" s="3"/>
      <c r="C271" s="9" t="s">
        <v>456</v>
      </c>
      <c r="D271" s="16" t="s">
        <v>457</v>
      </c>
      <c r="E271" s="16">
        <v>0</v>
      </c>
      <c r="F271" s="15">
        <v>60.59</v>
      </c>
      <c r="G271" s="15">
        <v>54.49</v>
      </c>
      <c r="H271" s="15">
        <v>48.39</v>
      </c>
      <c r="I271" s="14"/>
      <c r="J271" s="15">
        <v>62.36</v>
      </c>
      <c r="K271" s="15">
        <v>74.55</v>
      </c>
      <c r="L271" s="15">
        <v>94.28</v>
      </c>
      <c r="M271" s="15"/>
      <c r="N271" s="15">
        <v>31.418180763999999</v>
      </c>
      <c r="O271" s="15">
        <v>2.4680703463999998</v>
      </c>
      <c r="P271" s="16" t="s">
        <v>14</v>
      </c>
      <c r="Q271" s="39" t="s">
        <v>812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3">
      <c r="B272" s="3"/>
      <c r="C272" s="19" t="s">
        <v>425</v>
      </c>
      <c r="D272" s="17" t="s">
        <v>369</v>
      </c>
      <c r="E272" s="17">
        <v>3</v>
      </c>
      <c r="F272" s="14">
        <v>167.12</v>
      </c>
      <c r="G272" s="14">
        <v>157.62</v>
      </c>
      <c r="H272" s="14">
        <v>148.13</v>
      </c>
      <c r="I272" s="14"/>
      <c r="J272" s="14">
        <v>169.5</v>
      </c>
      <c r="K272" s="14">
        <v>188.48</v>
      </c>
      <c r="L272" s="14">
        <v>219.2</v>
      </c>
      <c r="M272" s="14"/>
      <c r="N272" s="14">
        <v>40.995870435</v>
      </c>
      <c r="O272" s="33">
        <v>554.55561277999993</v>
      </c>
      <c r="P272" s="17" t="s">
        <v>14</v>
      </c>
      <c r="Q272" s="40" t="s">
        <v>813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3">
      <c r="B273" s="3"/>
      <c r="C273" s="9" t="s">
        <v>528</v>
      </c>
      <c r="D273" s="16" t="s">
        <v>529</v>
      </c>
      <c r="E273" s="16">
        <v>3</v>
      </c>
      <c r="F273" s="15">
        <v>93.9</v>
      </c>
      <c r="G273" s="15">
        <v>89.17</v>
      </c>
      <c r="H273" s="15">
        <v>84.45</v>
      </c>
      <c r="I273" s="14"/>
      <c r="J273" s="15">
        <v>94.77</v>
      </c>
      <c r="K273" s="15">
        <v>104.21</v>
      </c>
      <c r="L273" s="15">
        <v>119.49</v>
      </c>
      <c r="M273" s="15"/>
      <c r="N273" s="15">
        <v>45.173719257999998</v>
      </c>
      <c r="O273" s="15">
        <v>5.8775576809000007</v>
      </c>
      <c r="P273" s="16" t="s">
        <v>14</v>
      </c>
      <c r="Q273" s="39" t="s">
        <v>814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3">
      <c r="B274" s="3"/>
      <c r="C274" s="19" t="s">
        <v>815</v>
      </c>
      <c r="D274" s="17" t="s">
        <v>816</v>
      </c>
      <c r="E274" s="17">
        <v>0</v>
      </c>
      <c r="F274" s="14">
        <v>125.18</v>
      </c>
      <c r="G274" s="14">
        <v>117.59</v>
      </c>
      <c r="H274" s="14">
        <v>110</v>
      </c>
      <c r="I274" s="14"/>
      <c r="J274" s="14">
        <v>126.06</v>
      </c>
      <c r="K274" s="14">
        <v>141.22999999999999</v>
      </c>
      <c r="L274" s="14">
        <v>165.78</v>
      </c>
      <c r="M274" s="14"/>
      <c r="N274" s="14">
        <v>39.947657645</v>
      </c>
      <c r="O274" s="33">
        <v>1.4334960177</v>
      </c>
      <c r="P274" s="17" t="s">
        <v>14</v>
      </c>
      <c r="Q274" s="40" t="s">
        <v>817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3">
      <c r="B275" s="3"/>
      <c r="C275" s="9" t="s">
        <v>530</v>
      </c>
      <c r="D275" s="16" t="s">
        <v>531</v>
      </c>
      <c r="E275" s="16">
        <v>0</v>
      </c>
      <c r="F275" s="15">
        <v>99.65</v>
      </c>
      <c r="G275" s="15">
        <v>88.35</v>
      </c>
      <c r="H275" s="15">
        <v>77.06</v>
      </c>
      <c r="I275" s="14"/>
      <c r="J275" s="15">
        <v>101.57</v>
      </c>
      <c r="K275" s="15">
        <v>124.15</v>
      </c>
      <c r="L275" s="15">
        <v>160.69999999999999</v>
      </c>
      <c r="M275" s="15"/>
      <c r="N275" s="15">
        <v>25.930130437999999</v>
      </c>
      <c r="O275" s="15">
        <v>25.646078875000001</v>
      </c>
      <c r="P275" s="16" t="s">
        <v>14</v>
      </c>
      <c r="Q275" s="39" t="s">
        <v>818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3">
      <c r="B276" s="3"/>
      <c r="C276" s="19" t="s">
        <v>819</v>
      </c>
      <c r="D276" s="17" t="s">
        <v>820</v>
      </c>
      <c r="E276" s="17">
        <v>3</v>
      </c>
      <c r="F276" s="14">
        <v>143.21</v>
      </c>
      <c r="G276" s="14">
        <v>134.78</v>
      </c>
      <c r="H276" s="14">
        <v>126.36</v>
      </c>
      <c r="I276" s="14"/>
      <c r="J276" s="14">
        <v>144.80000000000001</v>
      </c>
      <c r="K276" s="14">
        <v>161.63999999999999</v>
      </c>
      <c r="L276" s="14">
        <v>188.9</v>
      </c>
      <c r="M276" s="14"/>
      <c r="N276" s="14">
        <v>41.056740701999999</v>
      </c>
      <c r="O276" s="33">
        <v>1.0374510536000001</v>
      </c>
      <c r="P276" s="17" t="s">
        <v>14</v>
      </c>
      <c r="Q276" s="40" t="s">
        <v>821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3">
      <c r="B277" s="3"/>
      <c r="C277" s="9" t="s">
        <v>532</v>
      </c>
      <c r="D277" s="16" t="s">
        <v>533</v>
      </c>
      <c r="E277" s="16">
        <v>10</v>
      </c>
      <c r="F277" s="15">
        <v>79.11</v>
      </c>
      <c r="G277" s="15">
        <v>75.89</v>
      </c>
      <c r="H277" s="15">
        <v>72.680000000000007</v>
      </c>
      <c r="I277" s="14"/>
      <c r="J277" s="15">
        <v>80.790000000000006</v>
      </c>
      <c r="K277" s="15">
        <v>87.21</v>
      </c>
      <c r="L277" s="15">
        <v>97.61</v>
      </c>
      <c r="M277" s="15"/>
      <c r="N277" s="15">
        <v>52.476579049999998</v>
      </c>
      <c r="O277" s="15">
        <v>10.427577789999999</v>
      </c>
      <c r="P277" s="16" t="s">
        <v>17</v>
      </c>
      <c r="Q277" s="39" t="s">
        <v>822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3">
      <c r="B278" s="3"/>
      <c r="C278" s="19" t="s">
        <v>823</v>
      </c>
      <c r="D278" s="17" t="s">
        <v>824</v>
      </c>
      <c r="E278" s="17">
        <v>10</v>
      </c>
      <c r="F278" s="14">
        <v>59.28</v>
      </c>
      <c r="G278" s="14">
        <v>55.11</v>
      </c>
      <c r="H278" s="14">
        <v>50.94</v>
      </c>
      <c r="I278" s="14"/>
      <c r="J278" s="14">
        <v>62.13</v>
      </c>
      <c r="K278" s="14">
        <v>70.459999999999994</v>
      </c>
      <c r="L278" s="14">
        <v>83.94</v>
      </c>
      <c r="M278" s="14"/>
      <c r="N278" s="14">
        <v>54.465486067999997</v>
      </c>
      <c r="O278" s="33">
        <v>2.8013353773</v>
      </c>
      <c r="P278" s="17" t="s">
        <v>17</v>
      </c>
      <c r="Q278" s="40" t="s">
        <v>825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3">
      <c r="B279" s="3"/>
      <c r="C279" s="9" t="s">
        <v>826</v>
      </c>
      <c r="D279" s="16" t="s">
        <v>827</v>
      </c>
      <c r="E279" s="16">
        <v>7</v>
      </c>
      <c r="F279" s="15">
        <v>122.8</v>
      </c>
      <c r="G279" s="15">
        <v>102.74</v>
      </c>
      <c r="H279" s="15">
        <v>82.69</v>
      </c>
      <c r="I279" s="14"/>
      <c r="J279" s="15">
        <v>139.88999999999999</v>
      </c>
      <c r="K279" s="15">
        <v>179.99</v>
      </c>
      <c r="L279" s="15">
        <v>244.88</v>
      </c>
      <c r="M279" s="15"/>
      <c r="N279" s="15">
        <v>54.213238036</v>
      </c>
      <c r="O279" s="15">
        <v>6.1768677036000001</v>
      </c>
      <c r="P279" s="16" t="s">
        <v>17</v>
      </c>
      <c r="Q279" s="39" t="s">
        <v>828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3">
      <c r="B280" s="3"/>
      <c r="C280" s="19" t="s">
        <v>426</v>
      </c>
      <c r="D280" s="17" t="s">
        <v>370</v>
      </c>
      <c r="E280" s="17">
        <v>3</v>
      </c>
      <c r="F280" s="14">
        <v>422.27</v>
      </c>
      <c r="G280" s="14">
        <v>403.12</v>
      </c>
      <c r="H280" s="14">
        <v>383.97</v>
      </c>
      <c r="I280" s="14"/>
      <c r="J280" s="14">
        <v>426.31</v>
      </c>
      <c r="K280" s="14">
        <v>464.6</v>
      </c>
      <c r="L280" s="14">
        <v>526.55999999999995</v>
      </c>
      <c r="M280" s="14"/>
      <c r="N280" s="14">
        <v>46.768921994000003</v>
      </c>
      <c r="O280" s="33">
        <v>50.555996174000001</v>
      </c>
      <c r="P280" s="17" t="s">
        <v>14</v>
      </c>
      <c r="Q280" s="40" t="s">
        <v>829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3">
      <c r="B281" s="3"/>
      <c r="C281" s="9" t="s">
        <v>427</v>
      </c>
      <c r="D281" s="16" t="s">
        <v>371</v>
      </c>
      <c r="E281" s="16">
        <v>0</v>
      </c>
      <c r="F281" s="15">
        <v>101.41</v>
      </c>
      <c r="G281" s="15">
        <v>85.66</v>
      </c>
      <c r="H281" s="15">
        <v>69.92</v>
      </c>
      <c r="I281" s="14"/>
      <c r="J281" s="15">
        <v>104.37</v>
      </c>
      <c r="K281" s="15">
        <v>135.85</v>
      </c>
      <c r="L281" s="15">
        <v>186.79</v>
      </c>
      <c r="M281" s="15"/>
      <c r="N281" s="15">
        <v>34.643197755999999</v>
      </c>
      <c r="O281" s="15">
        <v>7.5538189373</v>
      </c>
      <c r="P281" s="16" t="s">
        <v>14</v>
      </c>
      <c r="Q281" s="39" t="s">
        <v>830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3">
      <c r="B282" s="3"/>
      <c r="C282" s="19" t="s">
        <v>428</v>
      </c>
      <c r="D282" s="17" t="s">
        <v>372</v>
      </c>
      <c r="E282" s="17">
        <v>0</v>
      </c>
      <c r="F282" s="14">
        <v>108.45</v>
      </c>
      <c r="G282" s="14">
        <v>100.77</v>
      </c>
      <c r="H282" s="14">
        <v>93.09</v>
      </c>
      <c r="I282" s="14"/>
      <c r="J282" s="14">
        <v>110</v>
      </c>
      <c r="K282" s="14">
        <v>125.35</v>
      </c>
      <c r="L282" s="14">
        <v>150.19</v>
      </c>
      <c r="M282" s="14"/>
      <c r="N282" s="14">
        <v>41.779033533000003</v>
      </c>
      <c r="O282" s="33">
        <v>269.10448346000004</v>
      </c>
      <c r="P282" s="17" t="s">
        <v>14</v>
      </c>
      <c r="Q282" s="40" t="s">
        <v>831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3">
      <c r="B283" s="3"/>
      <c r="C283" s="9" t="s">
        <v>373</v>
      </c>
      <c r="D283" s="16" t="s">
        <v>374</v>
      </c>
      <c r="E283" s="16">
        <v>3</v>
      </c>
      <c r="F283" s="15">
        <v>175.26</v>
      </c>
      <c r="G283" s="15">
        <v>165.3</v>
      </c>
      <c r="H283" s="15">
        <v>155.34</v>
      </c>
      <c r="I283" s="14"/>
      <c r="J283" s="15">
        <v>177.8</v>
      </c>
      <c r="K283" s="15">
        <v>197.71</v>
      </c>
      <c r="L283" s="15">
        <v>229.93</v>
      </c>
      <c r="M283" s="15"/>
      <c r="N283" s="15">
        <v>42.116745051999999</v>
      </c>
      <c r="O283" s="15">
        <v>79.405668741999989</v>
      </c>
      <c r="P283" s="16" t="s">
        <v>14</v>
      </c>
      <c r="Q283" s="39" t="s">
        <v>832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3">
      <c r="B284" s="3"/>
      <c r="C284" s="19" t="s">
        <v>375</v>
      </c>
      <c r="D284" s="17" t="s">
        <v>376</v>
      </c>
      <c r="E284" s="17">
        <v>4</v>
      </c>
      <c r="F284" s="14">
        <v>122.9</v>
      </c>
      <c r="G284" s="14">
        <v>115.93</v>
      </c>
      <c r="H284" s="14">
        <v>108.97</v>
      </c>
      <c r="I284" s="14"/>
      <c r="J284" s="14">
        <v>124.54</v>
      </c>
      <c r="K284" s="14">
        <v>138.46</v>
      </c>
      <c r="L284" s="14">
        <v>160.99</v>
      </c>
      <c r="M284" s="14"/>
      <c r="N284" s="14">
        <v>49.456961712999998</v>
      </c>
      <c r="O284" s="33">
        <v>21.127567813000002</v>
      </c>
      <c r="P284" s="17" t="s">
        <v>14</v>
      </c>
      <c r="Q284" s="40" t="s">
        <v>833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3">
      <c r="B285" s="3"/>
      <c r="C285" s="9" t="s">
        <v>834</v>
      </c>
      <c r="D285" s="16" t="s">
        <v>835</v>
      </c>
      <c r="E285" s="16">
        <v>0</v>
      </c>
      <c r="F285" s="15">
        <v>168.57</v>
      </c>
      <c r="G285" s="15">
        <v>155.87</v>
      </c>
      <c r="H285" s="15">
        <v>143.18</v>
      </c>
      <c r="I285" s="14"/>
      <c r="J285" s="15">
        <v>171.94</v>
      </c>
      <c r="K285" s="15">
        <v>197.32</v>
      </c>
      <c r="L285" s="15">
        <v>238.39</v>
      </c>
      <c r="M285" s="15"/>
      <c r="N285" s="15">
        <v>46.114486519000003</v>
      </c>
      <c r="O285" s="15">
        <v>4.2871021786000005</v>
      </c>
      <c r="P285" s="16" t="s">
        <v>14</v>
      </c>
      <c r="Q285" s="39" t="s">
        <v>836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3">
      <c r="B286" s="3"/>
      <c r="C286" s="19" t="s">
        <v>377</v>
      </c>
      <c r="D286" s="17" t="s">
        <v>378</v>
      </c>
      <c r="E286" s="17">
        <v>5</v>
      </c>
      <c r="F286" s="14">
        <v>70.790000000000006</v>
      </c>
      <c r="G286" s="14">
        <v>66.58</v>
      </c>
      <c r="H286" s="14">
        <v>62.38</v>
      </c>
      <c r="I286" s="14"/>
      <c r="J286" s="14">
        <v>71.7</v>
      </c>
      <c r="K286" s="14">
        <v>80.099999999999994</v>
      </c>
      <c r="L286" s="14">
        <v>93.7</v>
      </c>
      <c r="M286" s="14"/>
      <c r="N286" s="14">
        <v>52.574041508000001</v>
      </c>
      <c r="O286" s="33">
        <v>11.103390887</v>
      </c>
      <c r="P286" s="17" t="s">
        <v>14</v>
      </c>
      <c r="Q286" s="40" t="s">
        <v>837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3">
      <c r="B287" s="3"/>
      <c r="C287" s="9" t="s">
        <v>379</v>
      </c>
      <c r="D287" s="16" t="s">
        <v>380</v>
      </c>
      <c r="E287" s="16">
        <v>4</v>
      </c>
      <c r="F287" s="15">
        <v>51.36</v>
      </c>
      <c r="G287" s="15">
        <v>49.03</v>
      </c>
      <c r="H287" s="15">
        <v>46.7</v>
      </c>
      <c r="I287" s="14"/>
      <c r="J287" s="15">
        <v>51.97</v>
      </c>
      <c r="K287" s="15">
        <v>56.62</v>
      </c>
      <c r="L287" s="15">
        <v>64.16</v>
      </c>
      <c r="M287" s="15"/>
      <c r="N287" s="15">
        <v>48.714888041999998</v>
      </c>
      <c r="O287" s="15">
        <v>6.4652345405</v>
      </c>
      <c r="P287" s="16" t="s">
        <v>14</v>
      </c>
      <c r="Q287" s="39" t="s">
        <v>838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3">
      <c r="B288" s="3"/>
      <c r="C288" s="19" t="s">
        <v>381</v>
      </c>
      <c r="D288" s="17" t="s">
        <v>382</v>
      </c>
      <c r="E288" s="17">
        <v>3</v>
      </c>
      <c r="F288" s="14">
        <v>110.17</v>
      </c>
      <c r="G288" s="14">
        <v>100.1</v>
      </c>
      <c r="H288" s="14">
        <v>90.04</v>
      </c>
      <c r="I288" s="14"/>
      <c r="J288" s="14">
        <v>113.1</v>
      </c>
      <c r="K288" s="14">
        <v>133.22</v>
      </c>
      <c r="L288" s="14">
        <v>165.78</v>
      </c>
      <c r="M288" s="14"/>
      <c r="N288" s="14">
        <v>40.139134439999999</v>
      </c>
      <c r="O288" s="33">
        <v>13.915536996</v>
      </c>
      <c r="P288" s="17" t="s">
        <v>14</v>
      </c>
      <c r="Q288" s="40" t="s">
        <v>839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3">
      <c r="B289" s="3"/>
      <c r="C289" s="9" t="s">
        <v>505</v>
      </c>
      <c r="D289" s="16" t="s">
        <v>506</v>
      </c>
      <c r="E289" s="16">
        <v>0</v>
      </c>
      <c r="F289" s="15">
        <v>82.91</v>
      </c>
      <c r="G289" s="15">
        <v>74.400000000000006</v>
      </c>
      <c r="H289" s="15">
        <v>65.89</v>
      </c>
      <c r="I289" s="14"/>
      <c r="J289" s="15">
        <v>85</v>
      </c>
      <c r="K289" s="15">
        <v>102.01</v>
      </c>
      <c r="L289" s="15">
        <v>129.54</v>
      </c>
      <c r="M289" s="15"/>
      <c r="N289" s="15">
        <v>37.189652283999997</v>
      </c>
      <c r="O289" s="15">
        <v>1.784558935</v>
      </c>
      <c r="P289" s="16" t="s">
        <v>14</v>
      </c>
      <c r="Q289" s="39" t="s">
        <v>840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3">
      <c r="B290" s="3"/>
      <c r="C290" s="19" t="s">
        <v>841</v>
      </c>
      <c r="D290" s="17" t="s">
        <v>842</v>
      </c>
      <c r="E290" s="17">
        <v>3</v>
      </c>
      <c r="F290" s="14">
        <v>139.83000000000001</v>
      </c>
      <c r="G290" s="14">
        <v>131.85</v>
      </c>
      <c r="H290" s="14">
        <v>123.87</v>
      </c>
      <c r="I290" s="14"/>
      <c r="J290" s="14">
        <v>141.76</v>
      </c>
      <c r="K290" s="14">
        <v>157.71</v>
      </c>
      <c r="L290" s="14">
        <v>183.53</v>
      </c>
      <c r="M290" s="14"/>
      <c r="N290" s="14">
        <v>41.869493259999999</v>
      </c>
      <c r="O290" s="33">
        <v>5.0893408405000002</v>
      </c>
      <c r="P290" s="17" t="s">
        <v>14</v>
      </c>
      <c r="Q290" s="40" t="s">
        <v>843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3">
      <c r="B291" s="3"/>
      <c r="C291" s="9" t="s">
        <v>383</v>
      </c>
      <c r="D291" s="16" t="s">
        <v>384</v>
      </c>
      <c r="E291" s="16">
        <v>0</v>
      </c>
      <c r="F291" s="15">
        <v>19.440000000000001</v>
      </c>
      <c r="G291" s="15">
        <v>17.54</v>
      </c>
      <c r="H291" s="15">
        <v>15.65</v>
      </c>
      <c r="I291" s="14"/>
      <c r="J291" s="15">
        <v>19.84</v>
      </c>
      <c r="K291" s="15">
        <v>23.62</v>
      </c>
      <c r="L291" s="15">
        <v>29.74</v>
      </c>
      <c r="M291" s="15"/>
      <c r="N291" s="15">
        <v>30.937578356</v>
      </c>
      <c r="O291" s="15">
        <v>5.0153204445000004</v>
      </c>
      <c r="P291" s="16" t="s">
        <v>14</v>
      </c>
      <c r="Q291" s="39" t="s">
        <v>844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3">
      <c r="B292" s="3"/>
      <c r="C292" s="19" t="s">
        <v>471</v>
      </c>
      <c r="D292" s="17" t="s">
        <v>472</v>
      </c>
      <c r="E292" s="17">
        <v>6</v>
      </c>
      <c r="F292" s="14">
        <v>16.05</v>
      </c>
      <c r="G292" s="14">
        <v>15.31</v>
      </c>
      <c r="H292" s="14">
        <v>14.57</v>
      </c>
      <c r="I292" s="14"/>
      <c r="J292" s="14">
        <v>16.14</v>
      </c>
      <c r="K292" s="14">
        <v>17.61</v>
      </c>
      <c r="L292" s="14">
        <v>20</v>
      </c>
      <c r="M292" s="14"/>
      <c r="N292" s="14">
        <v>48.906153404000001</v>
      </c>
      <c r="O292" s="33">
        <v>5.4214507841000001</v>
      </c>
      <c r="P292" s="17" t="s">
        <v>14</v>
      </c>
      <c r="Q292" s="40" t="s">
        <v>845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3">
      <c r="B293" s="3"/>
      <c r="C293" s="9" t="s">
        <v>534</v>
      </c>
      <c r="D293" s="16" t="s">
        <v>535</v>
      </c>
      <c r="E293" s="16">
        <v>7</v>
      </c>
      <c r="F293" s="15">
        <v>16.55</v>
      </c>
      <c r="G293" s="15">
        <v>15.84</v>
      </c>
      <c r="H293" s="15">
        <v>15.14</v>
      </c>
      <c r="I293" s="14"/>
      <c r="J293" s="15">
        <v>17.04</v>
      </c>
      <c r="K293" s="15">
        <v>18.440000000000001</v>
      </c>
      <c r="L293" s="15">
        <v>20.71</v>
      </c>
      <c r="M293" s="15"/>
      <c r="N293" s="15">
        <v>52.345707470999997</v>
      </c>
      <c r="O293" s="15">
        <v>1.6302165886</v>
      </c>
      <c r="P293" s="16" t="s">
        <v>17</v>
      </c>
      <c r="Q293" s="39" t="s">
        <v>846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3">
      <c r="B294" s="3"/>
      <c r="C294" s="19" t="s">
        <v>385</v>
      </c>
      <c r="D294" s="17" t="s">
        <v>386</v>
      </c>
      <c r="E294" s="17">
        <v>7</v>
      </c>
      <c r="F294" s="14" t="s">
        <v>32</v>
      </c>
      <c r="G294" s="14" t="s">
        <v>32</v>
      </c>
      <c r="H294" s="14" t="s">
        <v>32</v>
      </c>
      <c r="I294" s="14"/>
      <c r="J294" s="14" t="s">
        <v>32</v>
      </c>
      <c r="K294" s="14" t="s">
        <v>32</v>
      </c>
      <c r="L294" s="14" t="s">
        <v>32</v>
      </c>
      <c r="M294" s="14"/>
      <c r="N294" s="14" t="s">
        <v>32</v>
      </c>
      <c r="O294" s="33" t="s">
        <v>32</v>
      </c>
      <c r="P294" s="17" t="s">
        <v>32</v>
      </c>
      <c r="Q294" s="40" t="s">
        <v>33</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3">
      <c r="B295" s="3"/>
      <c r="C295" s="9" t="s">
        <v>387</v>
      </c>
      <c r="D295" s="16" t="s">
        <v>388</v>
      </c>
      <c r="E295" s="16">
        <v>3</v>
      </c>
      <c r="F295" s="15">
        <v>17.45</v>
      </c>
      <c r="G295" s="15">
        <v>16.440000000000001</v>
      </c>
      <c r="H295" s="15">
        <v>15.43</v>
      </c>
      <c r="I295" s="14"/>
      <c r="J295" s="15">
        <v>17.68</v>
      </c>
      <c r="K295" s="15">
        <v>19.690000000000001</v>
      </c>
      <c r="L295" s="15">
        <v>22.95</v>
      </c>
      <c r="M295" s="15"/>
      <c r="N295" s="15">
        <v>42.404245467000003</v>
      </c>
      <c r="O295" s="15">
        <v>13.480677828999999</v>
      </c>
      <c r="P295" s="16" t="s">
        <v>14</v>
      </c>
      <c r="Q295" s="39" t="s">
        <v>847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3">
      <c r="B296" s="3"/>
      <c r="C296" s="19" t="s">
        <v>389</v>
      </c>
      <c r="D296" s="17" t="s">
        <v>390</v>
      </c>
      <c r="E296" s="17">
        <v>7</v>
      </c>
      <c r="F296" s="14">
        <v>20.68</v>
      </c>
      <c r="G296" s="14">
        <v>19.11</v>
      </c>
      <c r="H296" s="14">
        <v>17.55</v>
      </c>
      <c r="I296" s="14"/>
      <c r="J296" s="14">
        <v>21.8</v>
      </c>
      <c r="K296" s="14">
        <v>24.92</v>
      </c>
      <c r="L296" s="14">
        <v>29.98</v>
      </c>
      <c r="M296" s="14"/>
      <c r="N296" s="14">
        <v>51.915953774999998</v>
      </c>
      <c r="O296" s="33">
        <v>23.195342669000002</v>
      </c>
      <c r="P296" s="17" t="s">
        <v>17</v>
      </c>
      <c r="Q296" s="40" t="s">
        <v>848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3">
      <c r="B297" s="3"/>
      <c r="C297" s="9" t="s">
        <v>391</v>
      </c>
      <c r="D297" s="16" t="s">
        <v>392</v>
      </c>
      <c r="E297" s="16">
        <v>0</v>
      </c>
      <c r="F297" s="15">
        <v>22.08</v>
      </c>
      <c r="G297" s="15">
        <v>19.690000000000001</v>
      </c>
      <c r="H297" s="15">
        <v>17.3</v>
      </c>
      <c r="I297" s="14"/>
      <c r="J297" s="15">
        <v>22.3</v>
      </c>
      <c r="K297" s="15">
        <v>27.07</v>
      </c>
      <c r="L297" s="15">
        <v>34.79</v>
      </c>
      <c r="M297" s="15"/>
      <c r="N297" s="15">
        <v>27.504168525000001</v>
      </c>
      <c r="O297" s="15">
        <v>48.193815358999998</v>
      </c>
      <c r="P297" s="16" t="s">
        <v>14</v>
      </c>
      <c r="Q297" s="39" t="s">
        <v>849</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3">
      <c r="B298" s="3"/>
      <c r="C298" s="19" t="s">
        <v>458</v>
      </c>
      <c r="D298" s="17" t="s">
        <v>459</v>
      </c>
      <c r="E298" s="17">
        <v>0</v>
      </c>
      <c r="F298" s="14">
        <v>48.23</v>
      </c>
      <c r="G298" s="14">
        <v>43.27</v>
      </c>
      <c r="H298" s="14">
        <v>38.31</v>
      </c>
      <c r="I298" s="14"/>
      <c r="J298" s="14">
        <v>49.58</v>
      </c>
      <c r="K298" s="14">
        <v>59.49</v>
      </c>
      <c r="L298" s="14">
        <v>75.53</v>
      </c>
      <c r="M298" s="14"/>
      <c r="N298" s="14">
        <v>31.048467883000001</v>
      </c>
      <c r="O298" s="33">
        <v>13.934955967</v>
      </c>
      <c r="P298" s="17" t="s">
        <v>14</v>
      </c>
      <c r="Q298" s="40" t="s">
        <v>850</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3">
      <c r="B299" s="3"/>
      <c r="C299" s="9" t="s">
        <v>494</v>
      </c>
      <c r="D299" s="16" t="s">
        <v>495</v>
      </c>
      <c r="E299" s="16">
        <v>7</v>
      </c>
      <c r="F299" s="15">
        <v>27.91</v>
      </c>
      <c r="G299" s="15">
        <v>24.94</v>
      </c>
      <c r="H299" s="15">
        <v>21.98</v>
      </c>
      <c r="I299" s="14"/>
      <c r="J299" s="15">
        <v>30.35</v>
      </c>
      <c r="K299" s="15">
        <v>36.270000000000003</v>
      </c>
      <c r="L299" s="15">
        <v>45.85</v>
      </c>
      <c r="M299" s="15"/>
      <c r="N299" s="15">
        <v>50.461315411999998</v>
      </c>
      <c r="O299" s="15">
        <v>2.5856983459</v>
      </c>
      <c r="P299" s="16" t="s">
        <v>17</v>
      </c>
      <c r="Q299" s="39" t="s">
        <v>851</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3">
      <c r="B300" s="3"/>
      <c r="C300" s="19" t="s">
        <v>507</v>
      </c>
      <c r="D300" s="17" t="s">
        <v>508</v>
      </c>
      <c r="E300" s="17">
        <v>3</v>
      </c>
      <c r="F300" s="14">
        <v>132.25</v>
      </c>
      <c r="G300" s="14">
        <v>107.65</v>
      </c>
      <c r="H300" s="14">
        <v>83.05</v>
      </c>
      <c r="I300" s="14"/>
      <c r="J300" s="14">
        <v>136.16</v>
      </c>
      <c r="K300" s="14">
        <v>185.35</v>
      </c>
      <c r="L300" s="14">
        <v>264.95</v>
      </c>
      <c r="M300" s="14"/>
      <c r="N300" s="14">
        <v>39.675480172</v>
      </c>
      <c r="O300" s="33">
        <v>1.3508702877000001</v>
      </c>
      <c r="P300" s="17" t="s">
        <v>14</v>
      </c>
      <c r="Q300" s="40" t="s">
        <v>852</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3">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3">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3">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3">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3">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3">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3">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3">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3">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3">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3">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3">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3">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3">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3">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3">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3">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3">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3">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3">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3">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3">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3">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3">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3">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3">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3">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3">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3">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3">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3">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3">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3">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3">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3">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3">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3">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3">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3">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3">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3">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3">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3">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3">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3">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3">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3">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3">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3">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3">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3">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3">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4.4" x14ac:dyDescent="0.3">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4.4" x14ac:dyDescent="0.3">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3">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3">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2026-06-11T22:33:25Z</cp:lastPrinted>
  <dcterms:created xsi:type="dcterms:W3CDTF">2020-05-21T15:06:06Z</dcterms:created>
  <dcterms:modified xsi:type="dcterms:W3CDTF">2026-06-14T18:13:04Z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