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5" documentId="8_{36427FDA-EB41-4693-9565-118D3B88059A}" xr6:coauthVersionLast="47" xr6:coauthVersionMax="47" xr10:uidLastSave="{8D5124AD-8B30-4C7E-A325-FDAE5801CB9F}"/>
  <bookViews>
    <workbookView xWindow="-120" yWindow="-120" windowWidth="29040" windowHeight="16440"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8" i="1" l="1"/>
  <c r="V18" i="1" s="1"/>
  <c r="V10" i="1"/>
  <c r="T9" i="1"/>
  <c r="W7" i="1"/>
  <c r="V7" i="1"/>
  <c r="T10" i="1" l="1"/>
  <c r="W10" i="1"/>
  <c r="V9" i="1"/>
  <c r="Y7" i="1"/>
  <c r="V8" i="1" s="1"/>
  <c r="W8" i="1" l="1"/>
</calcChain>
</file>

<file path=xl/sharedStrings.xml><?xml version="1.0" encoding="utf-8"?>
<sst xmlns="http://schemas.openxmlformats.org/spreadsheetml/2006/main" count="1164" uniqueCount="834">
  <si>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</si>
  <si>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</si>
  <si>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</si>
  <si>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</si>
  <si>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</si>
  <si>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</si>
  <si>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</si>
  <si>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</si>
  <si>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</si>
  <si>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</si>
  <si>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</si>
  <si>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</si>
  <si>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</si>
  <si>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</si>
  <si>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</si>
  <si>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</si>
  <si>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</si>
  <si>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</si>
  <si>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</si>
  <si>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</si>
  <si>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</si>
  <si>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</si>
  <si>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</si>
  <si>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</si>
  <si>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</si>
  <si>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</si>
  <si>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</si>
  <si>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</si>
  <si>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</si>
  <si>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</si>
  <si>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</si>
  <si>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</si>
  <si>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</si>
  <si>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</si>
  <si>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</si>
  <si>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</si>
  <si>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</si>
  <si>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</si>
  <si>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</si>
  <si>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</si>
  <si>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</si>
  <si>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</si>
  <si>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</si>
  <si>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</si>
  <si>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</si>
  <si>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</si>
  <si>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</si>
  <si>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</si>
  <si>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</si>
  <si>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</si>
  <si>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</si>
  <si>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</si>
  <si>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</si>
  <si>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</si>
  <si>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</si>
  <si>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</si>
  <si>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</si>
  <si>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</si>
  <si>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</si>
  <si>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</si>
  <si>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</si>
  <si>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</si>
  <si>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</si>
  <si>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</si>
  <si>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</si>
  <si>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</si>
  <si>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</si>
  <si>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</si>
  <si>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</si>
  <si>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</si>
  <si>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</si>
  <si>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</si>
  <si>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</si>
  <si>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</si>
  <si>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</si>
  <si>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</si>
  <si>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</si>
  <si>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</si>
  <si>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</si>
  <si>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</si>
  <si>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</si>
  <si>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</si>
  <si>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</si>
  <si>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</si>
  <si>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</si>
  <si>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</si>
  <si>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</si>
  <si>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</si>
  <si>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</si>
  <si>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</si>
  <si>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</si>
  <si>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</si>
  <si>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</si>
  <si>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</si>
  <si>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</si>
  <si>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</si>
  <si>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</si>
  <si>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</si>
  <si>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</si>
  <si>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</si>
  <si>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</si>
  <si>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</si>
  <si>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</si>
  <si>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</si>
  <si>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</si>
  <si>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</si>
  <si>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</si>
  <si>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</si>
  <si>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</si>
  <si>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</si>
  <si>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</si>
  <si>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</si>
  <si>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</si>
  <si>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</si>
  <si>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</si>
  <si>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</si>
  <si>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</si>
  <si>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</si>
  <si>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</si>
  <si>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</si>
  <si>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</si>
  <si>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</si>
  <si>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</si>
  <si>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</si>
  <si>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</si>
  <si>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</si>
  <si>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</si>
  <si>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</si>
  <si>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</si>
  <si>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</si>
  <si>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</si>
  <si>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</si>
  <si>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</si>
  <si>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</si>
  <si>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</si>
  <si>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</si>
  <si>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</si>
  <si>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</si>
  <si>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</si>
  <si>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</si>
  <si>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</si>
  <si>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</si>
  <si>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</si>
  <si>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</si>
  <si>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</si>
  <si>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</si>
  <si>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</si>
  <si>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</si>
  <si>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</si>
  <si>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</si>
  <si>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</si>
  <si>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</si>
  <si>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</si>
  <si>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</si>
  <si>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</si>
  <si>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</si>
  <si>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</si>
  <si>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</si>
  <si>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</si>
  <si>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</si>
  <si>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</si>
  <si>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</si>
  <si>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</si>
  <si>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</si>
  <si>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</si>
  <si>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</si>
  <si>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</si>
  <si>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</si>
  <si>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</si>
  <si>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</si>
  <si>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</si>
  <si>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</si>
  <si>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</si>
  <si>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</si>
  <si>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</si>
  <si>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</si>
  <si>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</si>
  <si>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</si>
  <si>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</si>
  <si>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</si>
  <si>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</si>
  <si>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</si>
  <si>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</si>
  <si>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</si>
  <si>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</si>
  <si>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</si>
  <si>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</si>
  <si>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</si>
  <si>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</si>
  <si>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</si>
  <si>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</si>
  <si>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</si>
  <si>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</si>
  <si>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</si>
  <si>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</si>
  <si>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</si>
  <si>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</si>
  <si>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</si>
  <si>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</si>
  <si>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</si>
  <si>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</si>
  <si>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</si>
  <si>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</si>
  <si>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</si>
  <si>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</si>
  <si>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</si>
  <si>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</si>
  <si>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</si>
  <si>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</si>
  <si>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</si>
  <si>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</si>
  <si>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</si>
  <si>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</si>
  <si>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</si>
  <si>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</si>
  <si>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</si>
  <si>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</si>
  <si>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</si>
  <si>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</si>
  <si>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</si>
  <si>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</si>
  <si>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</si>
  <si>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</si>
  <si>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</si>
  <si>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</si>
  <si>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</si>
  <si>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</si>
  <si>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</si>
  <si>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</si>
  <si>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</si>
  <si>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</si>
  <si>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</si>
  <si>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</si>
  <si>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</si>
  <si>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</si>
  <si>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</si>
  <si>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</si>
  <si>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</si>
  <si>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</si>
  <si>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</si>
  <si>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</si>
  <si>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</si>
  <si>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</si>
  <si>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</si>
  <si>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</si>
  <si>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</si>
  <si>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</si>
  <si>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</si>
  <si>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</si>
  <si>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</si>
  <si>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</si>
  <si>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</si>
  <si>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</si>
  <si>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</si>
  <si>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</si>
  <si>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</si>
  <si>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</si>
  <si>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</si>
  <si>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</si>
  <si>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</si>
  <si>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</si>
  <si>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</si>
  <si>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</si>
  <si>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</si>
  <si>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</si>
  <si>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</si>
  <si>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</si>
  <si>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</si>
  <si>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</si>
  <si>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</si>
  <si>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</si>
  <si>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</si>
  <si>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</si>
  <si>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</si>
  <si>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</si>
  <si>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</si>
  <si>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</si>
  <si>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</si>
  <si>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</si>
  <si>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</si>
  <si>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</si>
  <si>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</si>
  <si>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</si>
  <si>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</si>
  <si>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</si>
  <si>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</si>
  <si>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</si>
  <si>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</si>
  <si>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</si>
  <si>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</si>
  <si>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</si>
  <si>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</si>
  <si>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</si>
  <si>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</si>
  <si>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</si>
  <si>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</si>
  <si>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</si>
  <si>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</si>
  <si>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</si>
  <si>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</si>
  <si>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</si>
  <si>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</si>
  <si>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</si>
  <si>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</si>
  <si>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</si>
  <si>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</si>
  <si>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</si>
  <si>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</si>
  <si>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</si>
  <si>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</si>
  <si>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</si>
  <si>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</si>
  <si>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</si>
  <si>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</si>
  <si>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</si>
  <si>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</si>
  <si>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</si>
  <si>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</si>
  <si>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</si>
  <si>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</si>
  <si>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</si>
  <si>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</si>
  <si>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</si>
  <si>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</si>
  <si>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</si>
  <si>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</si>
  <si>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</si>
  <si>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</si>
  <si>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</si>
  <si>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</si>
  <si>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</si>
  <si>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</si>
  <si>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</si>
  <si>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</si>
  <si>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</si>
  <si>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</si>
  <si>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</si>
  <si>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</si>
  <si>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</si>
  <si>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</si>
  <si>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</si>
  <si>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</si>
  <si>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</si>
  <si>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</si>
  <si>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</si>
  <si>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</si>
  <si>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</si>
  <si>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</si>
  <si>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</si>
  <si>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</si>
  <si>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</si>
  <si>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</si>
  <si>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</si>
  <si>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</si>
  <si>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</si>
  <si>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</si>
  <si>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</si>
  <si>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</si>
  <si>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</si>
  <si>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</si>
  <si>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</si>
  <si>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</si>
  <si>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</si>
  <si>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</si>
  <si>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</si>
  <si>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</si>
  <si>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</si>
  <si>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</si>
  <si>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</si>
  <si>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</si>
  <si>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</si>
  <si>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</si>
  <si>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</si>
  <si>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</si>
  <si>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</si>
  <si>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</si>
  <si>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</si>
  <si>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</si>
  <si>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</si>
  <si>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</si>
  <si>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</si>
  <si>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</si>
  <si>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</si>
  <si>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</si>
  <si>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</si>
  <si>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</si>
  <si>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</si>
  <si>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</si>
  <si>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</si>
  <si>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</si>
  <si>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</si>
  <si>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</si>
  <si>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</si>
  <si>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</si>
  <si>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</si>
  <si>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Oranjebtc</t>
  </si>
  <si>
    <t>OBTC3</t>
  </si>
  <si>
    <t>Nota Téc.</t>
  </si>
  <si>
    <t>USIM3</t>
  </si>
  <si>
    <t>Riachuelo</t>
  </si>
  <si>
    <t>Positivo Tec</t>
  </si>
  <si>
    <t>Nota media</t>
  </si>
  <si>
    <t>Rumo S.A.</t>
  </si>
  <si>
    <t>Investo Chip</t>
  </si>
  <si>
    <t>CHIP11</t>
  </si>
  <si>
    <t>Eli Lilly And Company</t>
  </si>
  <si>
    <t>LILY34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</si>
  <si>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</si>
  <si>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</si>
  <si>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</si>
  <si>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</si>
  <si>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Etf Brad Bov</t>
  </si>
  <si>
    <t>BOVB11</t>
  </si>
  <si>
    <t>Advanced Micro Devices Inc</t>
  </si>
  <si>
    <t>Eucatex</t>
  </si>
  <si>
    <t>EUCA4</t>
  </si>
  <si>
    <t>Alphabet Inc</t>
  </si>
  <si>
    <t>Berkshire Hathaway Inc</t>
  </si>
  <si>
    <t>Hapvida</t>
  </si>
  <si>
    <t>HAPV3</t>
  </si>
  <si>
    <t>Jallesmachad</t>
  </si>
  <si>
    <t>Jpmorgan Chase &amp; Co</t>
  </si>
  <si>
    <t>Micron Technology, Inc</t>
  </si>
  <si>
    <t>Strategy Inc</t>
  </si>
  <si>
    <t>Hashdex Btcn</t>
  </si>
  <si>
    <t>Hashdex Eth</t>
  </si>
  <si>
    <t>Hashdex Nci</t>
  </si>
  <si>
    <t>HASH11</t>
  </si>
  <si>
    <t>Ishares Bova Ci</t>
  </si>
  <si>
    <t>Ishares S&amp;P 500</t>
  </si>
  <si>
    <t>iShares Silver Trust</t>
  </si>
  <si>
    <t>Ishares Smal Ci</t>
  </si>
  <si>
    <t>Petzcobasi</t>
  </si>
  <si>
    <t>NotaBDR</t>
  </si>
  <si>
    <t>Priner</t>
  </si>
  <si>
    <t>Neogrid</t>
  </si>
  <si>
    <t>NGRD3</t>
  </si>
  <si>
    <t>Recrusul</t>
  </si>
  <si>
    <t>RCSL4</t>
  </si>
  <si>
    <t>Asml Holding Nv</t>
  </si>
  <si>
    <t>ASML34</t>
  </si>
  <si>
    <t>Broadcom Inc</t>
  </si>
  <si>
    <t>AVGO34</t>
  </si>
  <si>
    <t>Dell Inc</t>
  </si>
  <si>
    <t>D1EL34</t>
  </si>
  <si>
    <t>Marvell Technology Group Ltd</t>
  </si>
  <si>
    <t>M2RV34</t>
  </si>
  <si>
    <t>Palantir Technologies Inc</t>
  </si>
  <si>
    <t>P2LT34</t>
  </si>
  <si>
    <t>Qualcomm Inc</t>
  </si>
  <si>
    <t>QCOM34</t>
  </si>
  <si>
    <t>iShares MSCI Emerging Markets Index</t>
  </si>
  <si>
    <t>BEEM39</t>
  </si>
  <si>
    <t>Brasilagro</t>
  </si>
  <si>
    <t>AGRO3</t>
  </si>
  <si>
    <t>Snowflake Inc</t>
  </si>
  <si>
    <t>S2NW34</t>
  </si>
  <si>
    <t>Randon Part</t>
  </si>
  <si>
    <t>iShares MSCI South Korea Capped ETF</t>
  </si>
  <si>
    <t>BEWY39</t>
  </si>
  <si>
    <t>Exxon Mobil Corp</t>
  </si>
  <si>
    <t>EXXO34</t>
  </si>
  <si>
    <t>Quero-Quero</t>
  </si>
  <si>
    <t>Taurus Armas</t>
  </si>
  <si>
    <t>TASA4</t>
  </si>
  <si>
    <t>Investo Hodl</t>
  </si>
  <si>
    <t>HODL11</t>
  </si>
  <si>
    <t>iShares Bitcoin Trust</t>
  </si>
  <si>
    <t>IBIT39</t>
  </si>
  <si>
    <t>Trend Ouro H</t>
  </si>
  <si>
    <t>GOLX11</t>
  </si>
  <si>
    <t>Porto Seguro</t>
  </si>
  <si>
    <t>Applied Materials Inc</t>
  </si>
  <si>
    <t>A1MT34</t>
  </si>
  <si>
    <t>Coca Cola Co</t>
  </si>
  <si>
    <t>COCA34</t>
  </si>
  <si>
    <t>Qualicorp</t>
  </si>
  <si>
    <t>BB Etf Dolar</t>
  </si>
  <si>
    <t>DOLA11</t>
  </si>
  <si>
    <t>Etf BV Spyi</t>
  </si>
  <si>
    <t>SPYI11</t>
  </si>
  <si>
    <t>Planoeplano</t>
  </si>
  <si>
    <t>Btc iShares Core MSCI Europe ETF</t>
  </si>
  <si>
    <t>BIEU39</t>
  </si>
  <si>
    <t>Trd Spx Usd Ci</t>
  </si>
  <si>
    <t>SPXU11</t>
  </si>
  <si>
    <t>Applied Digital Corp</t>
  </si>
  <si>
    <t>A1PL34</t>
  </si>
  <si>
    <t>Compass Gas</t>
  </si>
  <si>
    <t>PASS3</t>
  </si>
  <si>
    <t>Mercantil</t>
  </si>
  <si>
    <t>BMEB4</t>
  </si>
  <si>
    <t>Vittia</t>
  </si>
  <si>
    <t>VITT3</t>
  </si>
  <si>
    <t>Cruzeiro Edu</t>
  </si>
  <si>
    <t>CSED3</t>
  </si>
  <si>
    <t>Helbor</t>
  </si>
  <si>
    <t>HBOR3</t>
  </si>
  <si>
    <t>Multilaser</t>
  </si>
  <si>
    <t>MLAS3</t>
  </si>
  <si>
    <t>RaiaDrogasil</t>
  </si>
  <si>
    <t>Romi</t>
  </si>
  <si>
    <t>ROMI3</t>
  </si>
  <si>
    <t>Servicenow, Inc</t>
  </si>
  <si>
    <t>N1OW34</t>
  </si>
  <si>
    <t>Sigma Lithium Corp</t>
  </si>
  <si>
    <t>S2GM34</t>
  </si>
  <si>
    <t>The Goldman Sachs Group, Inc</t>
  </si>
  <si>
    <t>GSGI34</t>
  </si>
  <si>
    <t>BB Etf Ibov</t>
  </si>
  <si>
    <t>BBOV11</t>
  </si>
  <si>
    <t>Fundo Buena Vista II Fundo de Índice</t>
  </si>
  <si>
    <t>QQQI11</t>
  </si>
  <si>
    <t>Global X Uranium</t>
  </si>
  <si>
    <t>BURA39</t>
  </si>
  <si>
    <t>Investoutil</t>
  </si>
  <si>
    <t>UTLL11</t>
  </si>
  <si>
    <t>Ishares Eqwe</t>
  </si>
  <si>
    <t>EWBZ11</t>
  </si>
  <si>
    <t>Ishares Ibrx Indice Brasil</t>
  </si>
  <si>
    <t>BRAX11</t>
  </si>
  <si>
    <t>Nuibovlowvol</t>
  </si>
  <si>
    <t>LVOL11</t>
  </si>
  <si>
    <t>Trend Us Tec</t>
  </si>
  <si>
    <t>UTEC11</t>
  </si>
  <si>
    <t>Brisanet</t>
  </si>
  <si>
    <t>BRST3</t>
  </si>
  <si>
    <t>Cloudflare, Inc</t>
  </si>
  <si>
    <t>N2ET34</t>
  </si>
  <si>
    <t>Corning Inc</t>
  </si>
  <si>
    <t>G1LW34</t>
  </si>
  <si>
    <t>Datadog, Inc</t>
  </si>
  <si>
    <t>D1DG34</t>
  </si>
  <si>
    <t>Freeport-Mcmoran Inc</t>
  </si>
  <si>
    <t>FCXO34</t>
  </si>
  <si>
    <t>Kla Corp</t>
  </si>
  <si>
    <t>K1LA34</t>
  </si>
  <si>
    <t>Lam Research Corp</t>
  </si>
  <si>
    <t>L1RC34</t>
  </si>
  <si>
    <t>Mitre Realty</t>
  </si>
  <si>
    <t>MTRE3</t>
  </si>
  <si>
    <t>Rede D Or</t>
  </si>
  <si>
    <t>Rio Tinto Plc</t>
  </si>
  <si>
    <t>RIOT34</t>
  </si>
  <si>
    <t>Seagate Technology Holdings Plc</t>
  </si>
  <si>
    <t>S1TX34</t>
  </si>
  <si>
    <t>Visa Inc</t>
  </si>
  <si>
    <t>VISA34</t>
  </si>
  <si>
    <t>BTG Div Real</t>
  </si>
  <si>
    <t>DOLB11</t>
  </si>
  <si>
    <t>Btgp Golb</t>
  </si>
  <si>
    <t>GOLB11</t>
  </si>
  <si>
    <t>Investogps&amp;P</t>
  </si>
  <si>
    <t>GPUS11</t>
  </si>
  <si>
    <t>iShares MSCI All Country Asia Ex Japan Index Fund</t>
  </si>
  <si>
    <t>BAAX39</t>
  </si>
  <si>
    <t>It Now Ifnc Fundo de Indice</t>
  </si>
  <si>
    <t>FIND11</t>
  </si>
  <si>
    <t>Nuibovhighbt</t>
  </si>
  <si>
    <t>HIGH11</t>
  </si>
  <si>
    <t>Vaneck Gold Miners ETF</t>
  </si>
  <si>
    <t>GDXB39</t>
  </si>
  <si>
    <t>TTEN3 está em clara tendência de baixa pelas médias de 21 e 200 dias e segue em movimento de baixa. Abaixo dos 13,9 pode buscar suportes 12,8 ou 11,7. Teria sinal de repique altista fechando acima dos 14,45 mirando resistências em 17,45 ou 19,64. O IFR sobrevendido alerta para recuperações se superar 14,45</t>
  </si>
  <si>
    <t>ABCB4 apesar de estar em tendência de alta no longo prazo pela média de 200 dias, no curto prazo está em realização. Abaixo dos 23,85 pode seguir em baixa no curto prazo mirando suportes em 23,32 ou 22,74. Teria sinal de retomada altista fechando acima dos 24,38 mirando resistências em 25,17 ou 26,31.</t>
  </si>
  <si>
    <t>A1MD34 apesar de estar em tendência de alta no longo prazo pela média de 200 dias, no curto prazo está em realização. Abaixo dos 290,33 pode seguir em baixa no curto prazo mirando suportes em 247,75 ou 217,19. Teria sinal de retomada altista fechando acima dos 308 mirando resistências em 346,64 ou 407,75.</t>
  </si>
  <si>
    <t>BABA34 está em tendência de alta pelas médias de 21 e 200 dias e vai mantendo sinal de força altista. Acima dos 22,52 pode buscar projeções nos 26,05 ou 28,55. Teria sinal de realização na perda dos 21,99 mirando os 20,73 ou 19,48.</t>
  </si>
  <si>
    <t>ALOS3 está em clara tendência de baixa pelas médias de 21 e 200 dias e segue em movimento de baixa. Abaixo dos 26,52 pode buscar suportes 25,71 ou 24,91. Teria sinal de repique altista fechando acima dos 26,94 mirando resistências em 29,11 ou 30,71. O IFR sobrevendido alerta para recuperações se superar 26,94</t>
  </si>
  <si>
    <t>ALPA4 está em tendência de alta pelas médias de 21 e 200 dias e vai mantendo sinal de força altista. Acima dos 12,92 pode buscar projeções nos 14,21 ou 16,3. Teria sinal de realização na perda dos 12,27 mirando os 10,83 ou 10,18. O padrão de volume favorece a alta.</t>
  </si>
  <si>
    <t>GOGL34 está em tendência de alta pelas médias de 21 e 200 dias e vai mantendo sinal de força altista. Acima dos 160,01 pode buscar projeções nos 170,57 ou 183,41. Teria sinal de realização na perda dos 154,5 mirando os 149,79 ou 143,36. O padrão de volume favorece a alta.</t>
  </si>
  <si>
    <t>ALUP11 está em clara tendência de baixa pelas médias de 21 e 200 dias e segue em movimento de baixa. Abaixo dos 31,26 pode buscar suportes 30,29 ou 29,33. Teria sinal de repique altista fechando acima dos 32,15 mirando resistências em 34,38 ou 36,3.</t>
  </si>
  <si>
    <t>AMZO34 apesar de estar em tendência de alta no longo prazo pela média de 200 dias, no curto prazo está em realização. Abaixo dos 61,45 pode seguir em baixa no curto prazo mirando suportes em 59 ou 56,55. Teria sinal de retomada altista fechando acima dos 63,1 mirando resistências em 69,37 ou 74,26. O IFR sobrevendido alerta para recuperações se superar 63,1</t>
  </si>
  <si>
    <t>ABEV3 está em tendência de alta pelas médias de 21 e 200 dias e vai mantendo sinal de força altista. Acima dos 16,28 pode buscar projeções nos 16,92 ou 17,79. Teria sinal de realização na perda dos 16,13 mirando os 15,5 ou 15,06.</t>
  </si>
  <si>
    <t>AMER3 está em clara tendência de baixa pelas médias de 21 e 200 dias e segue em movimento de baixa. Abaixo dos 4,62 pode buscar suportes 4,27 ou 3,93. Teria sinal de repique altista fechando acima dos 4,79 mirando resistências em 5,73 ou 6,41.</t>
  </si>
  <si>
    <t>ANIM3 está em clara tendência de baixa pelas médias de 21 e 200 dias e segue em movimento de baixa. Abaixo dos 2,95 pode buscar suportes 2,75 ou 2,55. Teria sinal de repique altista fechando acima dos 3,06 mirando resistências em 3,59 ou 3,98. O IFR sobrevendido alerta para recuperações se superar 3,06</t>
  </si>
  <si>
    <t>AAPL34 está em tendência de alta no longo prazo, teve uma correção no curto prazo, mas pode estar retomando sinal de altas. Acima dos 76,23 pode buscar 82,25 ou 88,54. Abaixo dos 72,07 retomaria sinal de realização mirando suportes em 68,92 ou 65,77.</t>
  </si>
  <si>
    <t>A1PL34 está em clara tendência de baixa pelas médias de 21 e 200 dias e segue em movimento de baixa. Abaixo dos 200,23 pode buscar suportes 181,81 ou 160,18. Teria sinal de repique altista fechando acima dos 218,5 mirando resistências em 251,81 ou 295,07.</t>
  </si>
  <si>
    <t>A1MT34 está em tendência de alta pelas médias de 21 e 200 dias, mas começa a dar sinal de possível realização. Abaixo dos 256,63 poderia realizar na direção dos suportes 200,91 ou 177,55. Caso supere os 276,48 retomaria sinal de alta com projeções nos 323,18 ou 398,75.</t>
  </si>
  <si>
    <t>ARML3 está em clara tendência de baixa pelas médias de 21 e 200 dias e segue em movimento de baixa. Abaixo dos 3,1 pode buscar suportes 2,78 ou 2,47. Teria sinal de repique altista fechando acima dos 3,19 mirando resistências em 4,11 ou 4,73. O IFR sobrevendido alerta para recuperações se superar 3,19</t>
  </si>
  <si>
    <t>ASML34 está em tendência de alta pelas médias de 21 e 200 dias, mas começa a dar sinal de possível realização. Abaixo dos 162,79 poderia realizar na direção dos suportes 132,31 ou 120,1. Caso supere os 171,81 retomaria sinal de alta com projeções nos 196,22 ou 235,72.</t>
  </si>
  <si>
    <t>ASAI3 está em clara tendência de baixa pelas médias de 21 e 200 dias e segue em movimento de baixa. Abaixo dos 8,09 pode buscar suportes 7,68 ou 7,28. Teria sinal de repique altista fechando acima dos 8,41 mirando resistências em 9,39 ou 10,19.</t>
  </si>
  <si>
    <t>AURA33 está em clara tendência de baixa pelas médias de 21 e 200 dias e segue em movimento de baixa. Abaixo dos 92,26 pode buscar suportes 78,6 ou 64,95. Teria sinal de repique altista fechando acima dos 97,13 mirando resistências em 136,44 ou 163,74. O IFR sobrevendido alerta para recuperações se superar 97,13</t>
  </si>
  <si>
    <t>AURE3 está em clara tendência de baixa pelas médias de 21 e 200 dias e segue em movimento de baixa. Abaixo dos 11,58 pode buscar suportes 11,1 ou 10,62. Teria sinal de repique altista fechando acima dos 11,79 mirando resistências em 13,12 ou 14,07. O IFR sobrevendido alerta para recuperações se superar 11,79</t>
  </si>
  <si>
    <t>AXIA3 está em tendência de alta pelas médias de 21 e 200 dias e vai mantendo sinal de força altista. Acima dos 51,24 pode buscar projeções nos 57,34 ou 61,84. Teria sinal de realização na perda dos 50,05 mirando os 47,79 ou 45,54. O padrão de volume favorece a alta. O IFR sobrevendido alerta para recuperações se superar 67,84</t>
  </si>
  <si>
    <t>AXIA7 está em tendência de baixa pelas médias de 21 e 200 dias, mas começa a dar sinais de repiques de alta. Acima dos 48,92 teria sinal de repique altista mirando resistências nos 55,61 ou 60,3. Já uma perda dos 48,01 traria de volta o sinal de baixa projetando de 45,66 a 43,31. O IFR sobrevendido alerta para recuperações se superar 48,92</t>
  </si>
  <si>
    <t>AZZA3 está em tendência de alta pelas médias de 21 e 200 dias e vai mantendo sinal de força altista. Acima dos 17,49 pode buscar projeções nos 21,17 ou 23,79. Teria sinal de realização na perda dos 16,92 mirando os 15,6 ou 14,29. O padrão de volume favorece a alta. O IFR sobrevendido alerta para recuperações se superar 28,86</t>
  </si>
  <si>
    <t>B3SA3 está em clara tendência de baixa pelas médias de 21 e 200 dias e segue em movimento de baixa. Abaixo dos 14,9 pode buscar suportes 14,11 ou 13,33. Teria sinal de repique altista fechando acima dos 15,28 mirando resistências em 17,43 ou 18,99. O IFR sobrevendido alerta para recuperações se superar 15,28</t>
  </si>
  <si>
    <t>BMGB4 apesar de estar em tendência de alta no longo prazo pela média de 200 dias, no curto prazo está em realização. Abaixo dos 4,82 pode seguir em baixa no curto prazo mirando suportes em 4,64 ou 4,46. Teria sinal de retomada altista fechando acima dos 5,04 mirando resistências em 5,4 ou 5,75.</t>
  </si>
  <si>
    <t>BRSR6 está em clara tendência de baixa pelas médias de 21 e 200 dias e segue em movimento de baixa. Abaixo dos 14,08 pode buscar suportes 13,76 ou 13,45. Teria sinal de repique altista fechando acima dos 14,59 mirando resistências em 15,09 ou 15,71.</t>
  </si>
  <si>
    <t>BBSE3 está em tendência de alta pelas médias de 21 e 200 dias e vai mantendo sinal de força altista. Acima dos 36,84 pode buscar projeções nos 38,68 ou 41,67. Teria sinal de realização na perda dos 36,11 mirando os 33,85 ou 32,92. O padrão de volume favorece a alta. O IFR sobrecomprado alerta realizações se perder 36,11.</t>
  </si>
  <si>
    <t>BMOB3 está em tendência de alta no longo prazo, teve uma correção no curto prazo, mas pode estar retomando sinal de altas. Acima dos 23,75 pode buscar 25,92 ou 27,61. Abaixo dos 23,18 retomaria sinal de realização mirando suportes em 22,33 ou 21,48.</t>
  </si>
  <si>
    <t>BERK34 está em tendência de baixa pela média de 200 dias, a parece ter completado movimento de repique de alta de curto prazo e pode estar retomando o movimento baixista. Abaixo dos 124,59 pode seguir em queda na direção dos suportes 117,42 ou 114,37. Teria sinal de repique altista fechando acima dos 127,29 mirando resistências em 133,38 ou 143,25.</t>
  </si>
  <si>
    <t>BLAU3 está em clara tendência de baixa pelas médias de 21 e 200 dias e segue em movimento de baixa. Abaixo dos 9,74 pode buscar suportes 9,22 ou 8,7. Teria sinal de repique altista fechando acima dos 10,3 mirando resistências em 11,42 ou 12,45.</t>
  </si>
  <si>
    <t>SOJA3 está em clara tendência de baixa pelas médias de 21 e 200 dias e segue em movimento de baixa. Abaixo dos 6,24 pode buscar suportes 6,01 ou 5,71. Teria sinal de repique altista fechando acima dos 6,56 mirando resistências em 6,97 ou 7,56.</t>
  </si>
  <si>
    <t>BRBI11 está em clara tendência de baixa pelas médias de 21 e 200 dias e segue em movimento de baixa. Abaixo dos 14,92 pode buscar suportes 14,1 ou 13,28. Teria sinal de repique altista fechando acima dos 15,39 mirando resistências em 17,57 ou 19,2. O IFR sobrevendido alerta para recuperações se superar 15,39</t>
  </si>
  <si>
    <t>BBDC3 está em tendência de alta pelas médias de 21 e 200 dias e vai mantendo sinal de força altista. Acima dos 15,33 pode buscar projeções nos 15,83 ou 16,36. Teria sinal de realização na perda dos 14,97 mirando os 14,7 ou 14,43.</t>
  </si>
  <si>
    <t>BBDC4 está em tendência de alta pelas médias de 21 e 200 dias e vai mantendo sinal de força altista. Acima dos 17,62 pode buscar projeções nos 18,24 ou 18,89. Teria sinal de realização na perda dos 17,18 mirando os 16,85 ou 16,52.</t>
  </si>
  <si>
    <t>BRAP4 apesar de estar em tendência de alta no longo prazo pela média de 200 dias, no curto prazo está em realização. Abaixo dos 21,34 pode seguir em baixa no curto prazo mirando suportes em 20,59 ou 19,84. Teria sinal de retomada altista fechando acima dos 21,82 mirando resistências em 23,76 ou 25,25.</t>
  </si>
  <si>
    <t>SAUD3 apesar de estar em tendência de alta no longo prazo pela média de 200 dias, no curto prazo está em realização. Abaixo dos 12,25 pode seguir em baixa no curto prazo mirando suportes em 11,58 ou 10,92. Teria sinal de retomada altista fechando acima dos 13,02 mirando resistências em 14,39 ou 15,71.</t>
  </si>
  <si>
    <t>BBAS3 está em tendência de alta pelas médias de 21 e 200 dias e vai mantendo sinal de força altista. Acima dos 19,47 pode buscar projeções nos 21,51 ou 23,03. Teria sinal de realização na perda dos 19,04 mirando os 18,27 ou 17,51. O IFR sobrevendido alerta para recuperações se superar 27,54</t>
  </si>
  <si>
    <t>AGRO3 apesar de estar em tendência de baixa no longo prazo pela média de 200 dias, no curto prazo está com sinal de recuperação favorecendo repiques de alta. Acima dos 19,25 pode seguir repique altista na direção resistências nos 19,73 ou 20,51. Caso perca os 18,77 teria sinal de baixa projetando de 18,47 a 18,22.</t>
  </si>
  <si>
    <t>BRKM5 está em tendência de alta no longo prazo, teve uma correção no curto prazo, mas pode estar retomando sinal de altas. Acima dos 9,71 pode buscar 13,38 ou 16,26. Abaixo dos 8,71 retomaria sinal de realização mirando suportes em 7,26 ou 5,82.</t>
  </si>
  <si>
    <t>BRAV3 está em tendência de alta pelas médias de 21 e 200 dias, mas começa a dar sinal de possível realização. Abaixo dos 20,78 poderia realizar na direção dos suportes 17,6 ou 16,39. Caso supere os 21,5 retomaria sinal de alta com projeções nos 23,91 ou 27,81. O IFR sobrecomprado alerta realizações se perder 20,78.</t>
  </si>
  <si>
    <t>BRST3 está em clara tendência de baixa pelas médias de 21 e 200 dias e segue em movimento de baixa. Abaixo dos 2,67 pode buscar suportes 2,54 ou 2,41. Teria sinal de repique altista fechando acima dos 2,72 mirando resistências em 3,08 ou 3,33.</t>
  </si>
  <si>
    <t>AVGO34 apesar de estar em tendência de alta no longo prazo pela média de 200 dias, no curto prazo está em realização. Abaixo dos 27,43 pode seguir em baixa no curto prazo mirando suportes em 24,85 ou 22,28. Teria sinal de retomada altista fechando acima dos 28,87 mirando resistências em 35,76 ou 40,9.</t>
  </si>
  <si>
    <t>BPAC11 está em clara tendência de baixa pelas médias de 21 e 200 dias e segue em movimento de baixa. Abaixo dos 48,73 pode buscar suportes 46,14 ou 43,55. Teria sinal de repique altista fechando acima dos 50,57 mirando resistências em 57,1 ou 62,27. O IFR sobrevendido alerta para recuperações se superar 50,57</t>
  </si>
  <si>
    <t>CXSE3 está em tendência de alta pelas médias de 21 e 200 dias e vai mantendo sinal de força altista. Acima dos 18,35 pode buscar projeções nos 19,04 ou 20,16. Teria sinal de realização na perda dos 17,74 mirando os 17,23 ou 16,88. O padrão de volume favorece a alta.</t>
  </si>
  <si>
    <t>CAML3 está em tendência de alta pelas médias de 21 e 200 dias e vai mantendo sinal de força altista. Acima dos 5,03 pode buscar projeções nos 6,06 ou 6,78. Teria sinal de realização na perda dos 4,89 mirando os 4,52 ou 4,16. O IFR sobrevendido alerta para recuperações se superar 7,3</t>
  </si>
  <si>
    <t>BHIA3 está em tendência de alta pelas médias de 21 e 200 dias e vai mantendo sinal de força altista. Acima dos 1,33 pode buscar projeções nos 2,09 ou 2,62. Teria sinal de realização na perda dos 1,22 mirando os 0,95 ou 0,68.</t>
  </si>
  <si>
    <t>CBAV3 está em tendência de alta pelas médias de 21 e 200 dias e vai mantendo sinal de força altista. Acima dos 10,78 pode buscar projeções nos 10,96 ou 11,26. Teria sinal de realização na perda dos 10,65 mirando os 10,48 ou 10,38.</t>
  </si>
  <si>
    <t>CEAB3 está em clara tendência de baixa pelas médias de 21 e 200 dias e segue em movimento de baixa. Abaixo dos 10,28 pode buscar suportes 9,75 ou 9,22. Teria sinal de repique altista fechando acima dos 11,14 mirando resistências em 11,98 ou 13,03.</t>
  </si>
  <si>
    <t>CMIG4 está em clara tendência de baixa pelas médias de 21 e 200 dias e segue em movimento de baixa. Abaixo dos 10,68 pode buscar suportes 10,37 ou 10,06. Teria sinal de repique altista fechando acima dos 10,81 mirando resistências em 11,68 ou 12,29.</t>
  </si>
  <si>
    <t>N2ET34 está em tendência de alta pelas médias de 21 e 200 dias, mas começa a dar sinal de possível realização. Abaixo dos 63 poderia realizar na direção dos suportes 50,97 ou 43,09. Caso supere os 67,6 retomaria sinal de alta com projeções nos 76,46 ou 92,21.</t>
  </si>
  <si>
    <t>COCA34 está em tendência de alta pelas médias de 21 e 200 dias e vai mantendo sinal de força altista. Acima dos 72,44 pode buscar projeções nos 77,29 ou 85,15. Teria sinal de realização na perda dos 70,59 mirando os 64,58 ou 62,15. O padrão de volume favorece a alta. O IFR sobrecomprado alerta realizações se perder 70,59.</t>
  </si>
  <si>
    <t>COGN3 está em clara tendência de baixa pelas médias de 21 e 200 dias e segue em movimento de baixa. Abaixo dos 2,33 pode buscar suportes 2,23 ou 2,13. Teria sinal de repique altista fechando acima dos 2,39 mirando resistências em 2,64 ou 2,83.</t>
  </si>
  <si>
    <t>CSMG3 está em tendência de alta pelas médias de 21 e 200 dias e vai mantendo sinal de força altista. Acima dos 60 pode buscar projeções nos 66,57 ou 77,21. Teria sinal de realização na perda dos 57,09 mirando os 49,36 ou 46,07.</t>
  </si>
  <si>
    <t>CPLE3 apesar de estar em tendência de alta no longo prazo pela média de 200 dias, no curto prazo está em realização. Abaixo dos 14,14 pode seguir em baixa no curto prazo mirando suportes em 13,8 ou 13,46. Teria sinal de retomada altista fechando acima dos 14,53 mirando resistências em 15,23 ou 15,9.</t>
  </si>
  <si>
    <t>G1LW34 apesar de estar em tendência de alta no longo prazo pela média de 200 dias, no curto prazo está em realização. Abaixo dos 862,2 pode seguir em baixa no curto prazo mirando suportes em 804,48 ou 746,77. Teria sinal de retomada altista fechando acima dos 900,01 mirando resistências em 1048,97 ou 1164,39.</t>
  </si>
  <si>
    <t>CSAN3 está em clara tendência de baixa pelas médias de 21 e 200 dias e segue em movimento de baixa. Abaixo dos 3,33 pode buscar suportes 2,87 ou 2,42. Teria sinal de repique altista fechando acima dos 3,44 mirando resistências em 4,8 ou 5,7. O IFR sobrevendido alerta para recuperações se superar 3,44</t>
  </si>
  <si>
    <t>CPFE3 está em clara tendência de baixa pelas médias de 21 e 200 dias e segue em movimento de baixa. Abaixo dos 43,12 pode buscar suportes 42,21 ou 40,72. Teria sinal de repique altista fechando acima dos 43,66 mirando resistências em 47,03 ou 50.</t>
  </si>
  <si>
    <t>CSED3 está em tendência de baixa pelas médias de 21 e 200 dias, mas começa a dar sinais de repiques de alta. Acima dos 3,94 teria sinal de repique altista mirando resistências nos 5,09 ou 5,88. Já uma perda dos 3,8 traria de volta o sinal de baixa projetando de 3,4 a 3.</t>
  </si>
  <si>
    <t>CMIN3 está em clara tendência de baixa pelas médias de 21 e 200 dias e segue em movimento de baixa. Abaixo dos 4,27 pode buscar suportes 4,08 ou 3,78. Teria sinal de repique altista fechando acima dos 4,38 mirando resistências em 5,03 ou 5,61.</t>
  </si>
  <si>
    <t>CURY3 está em tendência de baixa pelas médias de 21 e 200 dias, mas começa a dar sinais de repiques de alta. Acima dos 30,4 teria sinal de repique altista mirando resistências nos 33,05 ou 35,8. Já uma perda dos 29,8 traria de volta o sinal de baixa projetando de 28,6 a 27,22.</t>
  </si>
  <si>
    <t>CVCB3 está em clara tendência de baixa pelas médias de 21 e 200 dias e segue em movimento de baixa. Abaixo dos 1,39 pode buscar suportes 1,14 ou 0,9. Teria sinal de repique altista fechando acima dos 1,44 mirando resistências em 2,17 ou 2,65. O IFR sobrevendido alerta para recuperações se superar 1,44</t>
  </si>
  <si>
    <t>CYRE3 está em clara tendência de baixa pelas médias de 21 e 200 dias e segue em movimento de baixa. Abaixo dos 19,76 pode buscar suportes 18,79 ou 17,83. Teria sinal de repique altista fechando acima dos 20,68 mirando resistências em 22,88 ou 24,8.</t>
  </si>
  <si>
    <t>CYRE4 está em clara tendência de baixa pelas médias de 21 e 200 dias e segue em movimento de baixa. Abaixo dos 18,14 pode buscar suportes 17,25 ou 16,36. Teria sinal de repique altista fechando acima dos 19,02 mirando resistências em 21,02 ou 22,79.</t>
  </si>
  <si>
    <t>DASA3 está em tendência de baixa pelas médias de 21 e 200 dias, mas começa a dar sinais de repiques de alta. Acima dos 2,8 teria sinal de repique altista mirando resistências nos 3,55 ou 4,13. Já uma perda dos 2,6 traria de volta o sinal de baixa projetando de 2,3 a 2,01.</t>
  </si>
  <si>
    <t>D1DG34 está em tendência de alta pelas médias de 21 e 200 dias e vai mantendo sinal de força altista. Acima dos 118,82 pode buscar projeções nos 139,49 ou 167,07. Teria sinal de realização na perda dos 114,7 mirando os 94,86 ou 81,06. O padrão de volume favorece a alta.</t>
  </si>
  <si>
    <t>D1EL34 está em tendência de alta pelas médias de 21 e 200 dias, mas começa a dar sinal de possível realização. Abaixo dos 1924,58 poderia realizar na direção dos suportes 1150,01 ou 766,86. Caso supere os 2060 retomaria sinal de alta com projeções nos 2389,95 ou 3156,23.</t>
  </si>
  <si>
    <t>DESK3 apesar de estar em tendência de alta no longo prazo pela média de 200 dias, no curto prazo está em realização. Abaixo dos 17,6 pode seguir em baixa no curto prazo mirando suportes em 17,17 ou 16,77. Teria sinal de retomada altista fechando acima dos 17,79 mirando resistências em 18,46 ou 19,25.</t>
  </si>
  <si>
    <t>DXCO3 está em clara tendência de baixa pelas médias de 21 e 200 dias e segue em movimento de baixa. Abaixo dos 4,53 pode buscar suportes 4,22 ou 3,92. Teria sinal de repique altista fechando acima dos 4,73 mirando resistências em 5,51 ou 6,11.</t>
  </si>
  <si>
    <t>PNVL3 está em clara tendência de baixa pelas médias de 21 e 200 dias e segue em movimento de baixa. Abaixo dos 10,41 pode buscar suportes 9,63 ou 8,85. Teria sinal de repique altista fechando acima dos 11,05 mirando resistências em 12,92 ou 14,47.</t>
  </si>
  <si>
    <t>DIRR3 está em clara tendência de baixa pelas médias de 21 e 200 dias e segue em movimento de baixa. Abaixo dos 12,15 pode buscar suportes 11,65 ou 11,16. Teria sinal de repique altista fechando acima dos 12,81 mirando resistências em 13,75 ou 14,73.</t>
  </si>
  <si>
    <t>ECOR3 está em clara tendência de baixa pelas médias de 21 e 200 dias e segue em movimento de baixa. Abaixo dos 6,95 pode buscar suportes 6,58 ou 6,22. Teria sinal de repique altista fechando acima dos 7,27 mirando resistências em 8,13 ou 8,85.</t>
  </si>
  <si>
    <t>LILY34 está em tendência de alta pelas médias de 21 e 200 dias, mas começa a dar sinal de possível realização. Abaixo dos 195,67 poderia realizar na direção dos suportes 162,12 ou 149,12. Caso supere os 204,19 retomaria sinal de alta com projeções nos 230,18 ou 272,25. O IFR sobrecomprado alerta realizações se perder 195,67.</t>
  </si>
  <si>
    <t>EMBJ3 está em clara tendência de baixa pelas médias de 21 e 200 dias e segue em movimento de baixa. Abaixo dos 68,08 pode buscar suportes 66,03 ou 63,98. Teria sinal de repique altista fechando acima dos 74,7 mirando resistências em 78,79 ou 85,41.</t>
  </si>
  <si>
    <t>ENGI11 está em clara tendência de baixa pelas médias de 21 e 200 dias e segue em movimento de baixa. Abaixo dos 45,8 pode buscar suportes 44,33 ou 42,86. Teria sinal de repique altista fechando acima dos 46,71 mirando resistências em 50,55 ou 53,48. O IFR sobrevendido alerta para recuperações se superar 46,71</t>
  </si>
  <si>
    <t>ENEV3 apesar de estar em tendência de alta no longo prazo pela média de 200 dias, no curto prazo está em realização. Abaixo dos 23,56 pode seguir em baixa no curto prazo mirando suportes em 22,64 ou 21,73. Teria sinal de retomada altista fechando acima dos 24,6 mirando resistências em 26,52 ou 28,34.</t>
  </si>
  <si>
    <t>EGIE3 está em tendência de alta pelas médias de 21 e 200 dias, mas começa a dar sinal de possível realização. Abaixo dos 33,23 poderia realizar na direção dos suportes 31,67 ou 30,79. Caso supere os 34,49 retomaria sinal de alta com projeções nos 36,23 ou 39,05.</t>
  </si>
  <si>
    <t>EQTL3 está em clara tendência de baixa pelas médias de 21 e 200 dias e segue em movimento de baixa. Abaixo dos 38,34 pode buscar suportes 37 ou 35,8. Teria sinal de repique altista fechando acima dos 38,86 mirando resistências em 40,88 ou 43,27.</t>
  </si>
  <si>
    <t>EUCA4 está em tendência de alta no longo prazo, teve uma correção no curto prazo, mas pode estar retomando sinal de altas. Acima dos 25,44 pode buscar 28,03 ou 31,03. Abaixo dos 24,96 retomaria sinal de realização mirando suportes em 23,16 ou 21,65.</t>
  </si>
  <si>
    <t>EVEN3 está em tendência de alta pelas médias de 21 e 200 dias e vai mantendo sinal de força altista. Acima dos 5,69 pode buscar projeções nos 5,96 ou 6,47. Teria sinal de realização na perda dos 5,43 mirando os 5,12 ou 4,86.</t>
  </si>
  <si>
    <t>EXXO34 está em tendência de alta pelas médias de 21 e 200 dias e vai mantendo sinal de força altista. Acima dos 98,53 pode buscar projeções nos 103,15 ou 110,34. Teria sinal de realização na perda dos 96,61 mirando os 91,51 ou 87,91.</t>
  </si>
  <si>
    <t>EZTC3 está em clara tendência de baixa pelas médias de 21 e 200 dias e segue em movimento de baixa. Abaixo dos 12,16 pode buscar suportes 11,75 ou 11,35. Teria sinal de repique altista fechando acima dos 12,61 mirando resistências em 13,46 ou 14,26.</t>
  </si>
  <si>
    <t>FESA4 está em clara tendência de baixa pelas médias de 21 e 200 dias e segue em movimento de baixa. Abaixo dos 5,96 pode buscar suportes 5,76 ou 5,56. Teria sinal de repique altista fechando acima dos 6,08 mirando resistências em 6,6 ou 6,99.</t>
  </si>
  <si>
    <t>FLRY3 está em clara tendência de baixa pelas médias de 21 e 200 dias e segue em movimento de baixa. Abaixo dos 14,31 pode buscar suportes 13,66 ou 13,01. Teria sinal de repique altista fechando acima dos 15,21 mirando resistências em 16,4 ou 17,69.</t>
  </si>
  <si>
    <t>FRAS3 está em tendência de baixa pela média de 200 dias, a parece ter completado movimento de repique de alta de curto prazo e pode estar retomando o movimento baixista. Abaixo dos 22,08 pode seguir em queda na direção dos suportes 20,95 ou 20,42. Teria sinal de repique altista fechando acima dos 22,64 mirando resistências em 23,68 ou 25,37.</t>
  </si>
  <si>
    <t>FCXO34 apesar de estar em tendência de alta no longo prazo pela média de 200 dias, no curto prazo está em realização. Abaixo dos 106,39 pode seguir em baixa no curto prazo mirando suportes em 98,25 ou 91,34. Teria sinal de retomada altista fechando acima dos 110,7 mirando resistências em 120,6 ou 134,41.</t>
  </si>
  <si>
    <t>GGBR4 apesar de estar em tendência de alta no longo prazo pela média de 200 dias, no curto prazo está em realização. Abaixo dos 22,45 pode seguir em baixa no curto prazo mirando suportes em 21,77 ou 21,09. Teria sinal de retomada altista fechando acima dos 23,53 mirando resistências em 24,65 ou 26.</t>
  </si>
  <si>
    <t>GOAU4 está em tendência de alta pelas médias de 21 e 200 dias, mas começa a dar sinal de possível realização. Abaixo dos 10,12 poderia realizar na direção dos suportes 9,69 ou 9,41. Caso supere os 10,57 retomaria sinal de alta com projeções nos 11,11 ou 11,99.</t>
  </si>
  <si>
    <t>GGPS3 está em clara tendência de baixa pelas médias de 21 e 200 dias e segue em movimento de baixa. Abaixo dos 11,57 pode buscar suportes 10,82 ou 10,07. Teria sinal de repique altista fechando acima dos 12,1 mirando resistências em 13,99 ou 15,48. O IFR sobrevendido alerta para recuperações se superar 12,1</t>
  </si>
  <si>
    <t>GRND3 está em clara tendência de baixa pelas médias de 21 e 200 dias e segue em movimento de baixa. Abaixo dos 3,77 pode buscar suportes 3,67 ou 3,57. Teria sinal de repique altista fechando acima dos 3,91 mirando resistências em 4,09 ou 4,28.</t>
  </si>
  <si>
    <t>GMAT3 está em clara tendência de baixa pelas médias de 21 e 200 dias e segue em movimento de baixa. Abaixo dos 3,88 pode buscar suportes 3,68 ou 3,48. Teria sinal de repique altista fechando acima dos 4,03 mirando resistências em 4,52 ou 4,91.</t>
  </si>
  <si>
    <t>SBFG3 está em clara tendência de baixa pelas médias de 21 e 200 dias e segue em movimento de baixa. Abaixo dos 10,17 pode buscar suportes 9,65 ou 9,13. Teria sinal de repique altista fechando acima dos 10,52 mirando resistências em 11,85 ou 12,88.</t>
  </si>
  <si>
    <t>HBOR3 está em tendência de baixa pelas médias de 21 e 200 dias, mas começa a dar sinais de repiques de alta. Acima dos 2,24 teria sinal de repique altista mirando resistências nos 2,54 ou 2,78. Já uma perda dos 2,14 traria de volta o sinal de baixa projetando de 2,01 a 1,89.</t>
  </si>
  <si>
    <t>HBSA3 apesar de estar em tendência de baixa no longo prazo pela média de 200 dias, no curto prazo está com sinal de recuperação favorecendo repiques de alta. Acima dos 3,41 pode seguir repique altista na direção resistências nos 3,71 ou 4,21. Caso perca os 3,04 teria sinal de baixa projetando de 2,91 a 2,75. O padrão de volume favorece a alta.</t>
  </si>
  <si>
    <t>HYPE3 está em clara tendência de baixa pelas médias de 21 e 200 dias e segue em movimento de baixa. Abaixo dos 20,55 pode buscar suportes 19,57 ou 18,6. Teria sinal de repique altista fechando acima dos 21,12 mirando resistências em 23,7 ou 25,64.</t>
  </si>
  <si>
    <t>IGTI11 está em clara tendência de baixa pelas médias de 21 e 200 dias e segue em movimento de baixa. Abaixo dos 24,28 pode buscar suportes 23,41 ou 22,54. Teria sinal de repique altista fechando acima dos 24,82 mirando resistências em 27,08 ou 28,81. O IFR sobrevendido alerta para recuperações se superar 24,82</t>
  </si>
  <si>
    <t>ITLC34 apesar de estar em tendência de alta no longo prazo pela média de 200 dias, no curto prazo está em realização. Abaixo dos 84,72 pode seguir em baixa no curto prazo mirando suportes em 77,98 ou 71,25. Teria sinal de retomada altista fechando acima dos 95,75 mirando resistências em 106,5 ou 119,96.</t>
  </si>
  <si>
    <t>INTB3 apesar de estar em tendência de alta no longo prazo pela média de 200 dias, no curto prazo está em realização. Abaixo dos 12,71 pode seguir em baixa no curto prazo mirando suportes em 11,82 ou 10,93. Teria sinal de retomada altista fechando acima dos 13,36 mirando resistências em 15,59 ou 17,36. O IFR sobrevendido alerta para recuperações se superar 13,36</t>
  </si>
  <si>
    <t>INBR32 está em clara tendência de baixa pelas médias de 21 e 200 dias e segue em movimento de baixa. Abaixo dos 28,33 pode buscar suportes 26,89 ou 25,45. Teria sinal de repique altista fechando acima dos 29,58 mirando resistências em 32,99 ou 35,86.</t>
  </si>
  <si>
    <t>MYPK3 está em clara tendência de baixa pelas médias de 21 e 200 dias e segue em movimento de baixa. Abaixo dos 8,67 pode buscar suportes 8,39 ou 8,11. Teria sinal de repique altista fechando acima dos 9,02 mirando resistências em 9,56 ou 10,11.</t>
  </si>
  <si>
    <t>RANI3 está em clara tendência de baixa pelas médias de 21 e 200 dias e segue em movimento de baixa. Abaixo dos 7,86 pode buscar suportes 7,63 ou 7,47. Teria sinal de repique altista fechando acima dos 8,12 mirando resistências em 8,42 ou 8,91.</t>
  </si>
  <si>
    <t>IRBR3 está em tendência de alta pelas médias de 21 e 200 dias e vai mantendo sinal de força altista. Acima dos 51,9 pode buscar projeções nos 53,41 ou 55,23. Teria sinal de realização na perda dos 50,45 mirando os 49,53 ou 48,62.</t>
  </si>
  <si>
    <t>ISAE4 apesar de estar em tendência de alta no longo prazo pela média de 200 dias, no curto prazo está em realização. Abaixo dos 26,57 pode seguir em baixa no curto prazo mirando suportes em 25,59 ou 24,61. Teria sinal de retomada altista fechando acima dos 27,24 mirando resistências em 29,73 ou 31,68.</t>
  </si>
  <si>
    <t>ITSA4 está em tendência de alta pelas médias de 21 e 200 dias e vai mantendo sinal de força altista. Acima dos 12,7 pode buscar projeções nos 13,19 ou 13,67. Teria sinal de realização na perda dos 12,41 mirando os 12,16 ou 11,92.</t>
  </si>
  <si>
    <t>ITUB3 está em tendência de alta pelas médias de 21 e 200 dias e vai mantendo sinal de força altista. Acima dos 41,48 pode buscar projeções nos 42,87 ou 45,12. Teria sinal de realização na perda dos 40,5 mirando os 39,23 ou 38,53.</t>
  </si>
  <si>
    <t>ITUB4 está em tendência de alta pelas médias de 21 e 200 dias e vai mantendo sinal de força altista. Acima dos 39,34 pode buscar projeções nos 40,8 ou 42,26. Teria sinal de realização na perda dos 38,43 mirando os 37,69 ou 36,96.</t>
  </si>
  <si>
    <t>JALL3 está em clara tendência de baixa pelas médias de 21 e 200 dias e segue em movimento de baixa. Abaixo dos 2,33 pode buscar suportes 2,07 ou 1,81. Teria sinal de repique altista fechando acima dos 2,43 mirando resistências em 3,16 ou 3,67. O IFR sobrevendido alerta para recuperações se superar 2,43</t>
  </si>
  <si>
    <t>JBSS32 está em tendência de baixa pelas médias de 21 e 200 dias, mas começa a dar sinais de repiques de alta. Acima dos 62,34 teria sinal de repique altista mirando resistências nos 69,17 ou 75,13. Já uma perda dos 59,51 traria de volta o sinal de baixa projetando de 56,52 a 53,54.</t>
  </si>
  <si>
    <t>JHSF3 está em tendência de alta pelas médias de 21 e 200 dias, mas começa a dar sinal de possível realização. Abaixo dos 11,23 poderia realizar na direção dos suportes 10,1 ou 9,6. Caso supere os 11,7 retomaria sinal de alta com projeções nos 12,68 ou 14,28.</t>
  </si>
  <si>
    <t>JPMC34 está em tendência de alta pelas médias de 21 e 200 dias, mas começa a dar sinal de possível realização. Abaixo dos 160,14 poderia realizar na direção dos suportes 147,75 ou 142,96. Caso supere os 163,25 retomaria sinal de alta com projeções nos 172,82 ou 188,32.</t>
  </si>
  <si>
    <t>JSLG3 está em clara tendência de baixa pelas médias de 21 e 200 dias e segue em movimento de baixa. Abaixo dos 5,52 pode buscar suportes 5 ou 4,49. Teria sinal de repique altista fechando acima dos 5,78 mirando resistências em 7,18 ou 8,2. O IFR sobrevendido alerta para recuperações se superar 5,78</t>
  </si>
  <si>
    <t>KEPL3 está em clara tendência de baixa pelas médias de 21 e 200 dias e segue em movimento de baixa. Abaixo dos 6,2 pode buscar suportes 5,81 ou 5,43. Teria sinal de repique altista fechando acima dos 6,4 mirando resistências em 7,43 ou 8,19. O IFR sobrevendido alerta para recuperações se superar 6,4</t>
  </si>
  <si>
    <t>K1LA34 está em tendência de alta pelas médias de 21 e 200 dias e vai mantendo sinal de força altista. Acima dos 2916,15 pode buscar projeções nos 3385,92 ou 4146,07. Teria sinal de realização na perda dos 2744,87 mirando os 2156 ou 1921,11. O padrão de volume favorece a alta.</t>
  </si>
  <si>
    <t>KLBN3 está em tendência de baixa pela média de 200 dias, a parece ter completado movimento de repique de alta de curto prazo e pode estar retomando o movimento baixista. Abaixo dos 3,37 pode seguir em queda na direção dos suportes 3,23 ou 3,15. Teria sinal de repique altista fechando acima dos 3,47 mirando resistências em 3,61 ou 3,85.</t>
  </si>
  <si>
    <t>KLBN4 está em tendência de baixa pela média de 200 dias, a parece ter completado movimento de repique de alta de curto prazo e pode estar retomando o movimento baixista. Abaixo dos 3,36 pode seguir em queda na direção dos suportes 3,24 ou 3,17. Teria sinal de repique altista fechando acima dos 3,45 mirando resistências em 3,57 ou 3,78.</t>
  </si>
  <si>
    <t>KLBN11 está em tendência de baixa pela média de 200 dias, a parece ter completado movimento de repique de alta de curto prazo e pode estar retomando o movimento baixista. Abaixo dos 16,8 pode seguir em queda na direção dos suportes 16,1 ou 15,73. Teria sinal de repique altista fechando acima dos 17,27 mirando resistências em 17,99 ou 19,16.</t>
  </si>
  <si>
    <t>L1RC34 está em tendência de alta pelas médias de 21 e 200 dias, mas começa a dar sinal de possível realização. Abaixo dos 37,6 poderia realizar na direção dos suportes 30,45 ou 27,2. Caso supere os 40,95 retomaria sinal de alta com projeções nos 47,43 ou 57,93.</t>
  </si>
  <si>
    <t>LAVV3 está em clara tendência de baixa pelas médias de 21 e 200 dias e segue em movimento de baixa. Abaixo dos 10,62 pode buscar suportes 10,14 ou 9,66. Teria sinal de repique altista fechando acima dos 11,23 mirando resistências em 12,17 ou 13,12.</t>
  </si>
  <si>
    <t>LIGT3 está em clara tendência de baixa pelas médias de 21 e 200 dias e segue em movimento de baixa. Abaixo dos 2,43 pode buscar suportes 1,81 ou 1,2. Teria sinal de repique altista fechando acima dos 2,68 mirando resistências em 4,42 ou 5,64.</t>
  </si>
  <si>
    <t>RENT3 está em clara tendência de baixa pelas médias de 21 e 200 dias e segue em movimento de baixa. Abaixo dos 39,12 pode buscar suportes 37,03 ou 34,94. Teria sinal de repique altista fechando acima dos 40,28 mirando resistências em 45,87 ou 50,04.</t>
  </si>
  <si>
    <t>RENT4 está em clara tendência de baixa pelas médias de 21 e 200 dias e segue em movimento de baixa. Abaixo dos 38,03 pode buscar suportes 36,15 ou 34,27. Teria sinal de repique altista fechando acima dos 39,4 mirando resistências em 44,1 ou 47,85.</t>
  </si>
  <si>
    <t>LOGG3 está em tendência de alta pelas médias de 21 e 200 dias, mas começa a dar sinal de possível realização. Abaixo dos 28,82 poderia realizar na direção dos suportes 24,72 ou 22,56. Caso supere os 29,97 retomaria sinal de alta com projeções nos 31,69 ou 35,99.</t>
  </si>
  <si>
    <t>LREN3 está em tendência de alta pelas médias de 21 e 200 dias, mas começa a dar sinal de possível realização. Abaixo dos 14,55 poderia realizar na direção dos suportes 13,03 ou 12,25. Caso supere os 14,92 retomaria sinal de alta com projeções nos 15,53 ou 17,07.</t>
  </si>
  <si>
    <t>LWSA3 está em tendência de baixa pela média de 200 dias, a parece ter completado movimento de repique de alta de curto prazo e pode estar retomando o movimento baixista. Abaixo dos 3,69 pode seguir em queda na direção dos suportes 3,52 ou 3,39. Teria sinal de repique altista fechando acima dos 3,91 mirando resistências em 4,15 ou 4,54.</t>
  </si>
  <si>
    <t>MDIA3 está em clara tendência de baixa pelas médias de 21 e 200 dias e segue em movimento de baixa. Abaixo dos 18,5 pode buscar suportes 17,77 ou 17,05. Teria sinal de repique altista fechando acima dos 19,07 mirando resistências em 20,84 ou 22,28. O IFR sobrevendido alerta para recuperações se superar 19,07</t>
  </si>
  <si>
    <t>MGLU3 está em clara tendência de baixa pelas médias de 21 e 200 dias e segue em movimento de baixa. Abaixo dos 5,12 pode buscar suportes 4,41 ou 3,71. Teria sinal de repique altista fechando acima dos 5,47 mirando resistências em 7,4 ou 8,8. O IFR sobrevendido alerta para recuperações se superar 5,47</t>
  </si>
  <si>
    <t>POMO3 está em clara tendência de baixa pelas médias de 21 e 200 dias e segue em movimento de baixa. Abaixo dos 5,61 pode buscar suportes 5,42 ou 5,24. Teria sinal de repique altista fechando acima dos 5,82 mirando resistências em 6,2 ou 6,56.</t>
  </si>
  <si>
    <t>POMO4 está em clara tendência de baixa pelas médias de 21 e 200 dias e segue em movimento de baixa. Abaixo dos 5,6 pode buscar suportes 5,37 ou 5,14. Teria sinal de repique altista fechando acima dos 5,79 mirando resistências em 6,34 ou 6,79.</t>
  </si>
  <si>
    <t>MBRF3 está em tendência de baixa pelas médias de 21 e 200 dias, mas começa a dar sinais de repiques de alta. Acima dos 15,96 teria sinal de repique altista mirando resistências nos 18,07 ou 19,97. Já uma perda dos 14,98 traria de volta o sinal de baixa projetando de 14,02 a 13,07.</t>
  </si>
  <si>
    <t>M2RV34 está em tendência de alta pelas médias de 21 e 200 dias, mas começa a dar sinal de possível realização. Abaixo dos 130,9 poderia realizar na direção dos suportes 82,48 ou 57,49. Caso supere os 141,1 retomaria sinal de alta com projeções nos 163,33 ou 213,29.</t>
  </si>
  <si>
    <t>CASH3 está em tendência de baixa pelas médias de 21 e 200 dias, mas começa a dar sinais de repiques de alta. Acima dos 3,75 teria sinal de repique altista mirando resistências nos 4,57 ou 5,16. Já uma perda dos 3,6 traria de volta o sinal de baixa projetando de 3,3 a 3.</t>
  </si>
  <si>
    <t>MELI34 está em clara tendência de baixa pelas médias de 21 e 200 dias e segue em movimento de baixa. Abaixo dos 68,05 pode buscar suportes 61,35 ou 57,93. Teria sinal de repique altista fechando acima dos 72,4 mirando resistências em 79,22 ou 90,27.</t>
  </si>
  <si>
    <t>BMEB4 apesar de estar em tendência de alta no longo prazo pela média de 200 dias, no curto prazo está em realização. Abaixo dos 72,05 pode seguir em baixa no curto prazo mirando suportes em 65,13 ou 58,72. Teria sinal de retomada altista fechando acima dos 77,37 mirando resistências em 85,85 ou 98,65.</t>
  </si>
  <si>
    <t>M1TA34 está em clara tendência de baixa pelas médias de 21 e 200 dias e segue em movimento de baixa. Abaixo dos 104,96 pode buscar suportes 101,54 ou 98,13. Teria sinal de repique altista fechando acima dos 108,97 mirando resistências em 116 ou 122,82.</t>
  </si>
  <si>
    <t>LEVE3 está em tendência de alta no longo prazo, teve uma correção no curto prazo, mas pode estar retomando sinal de altas. Acima dos 32,33 pode buscar 34,18 ou 35,74. Abaixo dos 31,65 retomaria sinal de realização mirando suportes em 30,86 ou 30,08.</t>
  </si>
  <si>
    <t>MUTC34 está em tendência de alta pelas médias de 21 e 200 dias, mas começa a dar sinal de possível realização. Abaixo dos 762,27 poderia realizar na direção dos suportes 547 ou 431,72. Caso supere os 823,96 retomaria sinal de alta com projeções nos 920,05 ou 1150,59.</t>
  </si>
  <si>
    <t>MSFT34 está em clara tendência de baixa pelas médias de 21 e 200 dias e segue em movimento de baixa. Abaixo dos 85,5 pode buscar suportes 82,26 ou 77,41. Teria sinal de repique altista fechando acima dos 87,16 mirando resistências em 97,94 ou 107,63.</t>
  </si>
  <si>
    <t>MILS3 está em tendência de alta pelas médias de 21 e 200 dias, mas começa a dar sinal de possível realização. Abaixo dos 15,15 poderia realizar na direção dos suportes 12,34 ou 11,41. Caso supere os 15,33 retomaria sinal de alta com projeções nos 17,17 ou 20,16. O IFR sobrecomprado alerta realizações se perder 15,15.</t>
  </si>
  <si>
    <t>BEEF3 está em tendência de baixa pelas médias de 21 e 200 dias, mas começa a dar sinais de repiques de alta. Acima dos 3,67 teria sinal de repique altista mirando resistências nos 4,46 ou 5,1. Já uma perda dos 3,6 traria de volta o sinal de baixa projetando de 3,42 a 3,09.</t>
  </si>
  <si>
    <t>MTRE3 está em tendência de alta pelas médias de 21 e 200 dias e vai mantendo sinal de força altista. Acima dos 3,48 pode buscar projeções nos 3,65 ou 3,86. Teria sinal de realização na perda dos 3,41 mirando os 3,3 ou 3,19.</t>
  </si>
  <si>
    <t>MOTV3 está em clara tendência de baixa pelas médias de 21 e 200 dias e segue em movimento de baixa. Abaixo dos 13,75 pode buscar suportes 13,23 ou 12,72. Teria sinal de repique altista fechando acima dos 13,98 mirando resistências em 15,41 ou 16,43. O IFR sobrevendido alerta para recuperações se superar 13,98</t>
  </si>
  <si>
    <t>MDNE3 está em clara tendência de baixa pelas médias de 21 e 200 dias e segue em movimento de baixa. Abaixo dos 25,46 pode buscar suportes 24,39 ou 23,33. Teria sinal de repique altista fechando acima dos 26,58 mirando resistências em 28,9 ou 31,02.</t>
  </si>
  <si>
    <t>MOVI3 está em clara tendência de baixa pelas médias de 21 e 200 dias e segue em movimento de baixa. Abaixo dos 8,92 pode buscar suportes 8,41 ou 7,9. Teria sinal de repique altista fechando acima dos 9,26 mirando resistências em 10,56 ou 11,57.</t>
  </si>
  <si>
    <t>MRVE3 está em clara tendência de baixa pelas médias de 21 e 200 dias e segue em movimento de baixa. Abaixo dos 5,17 pode buscar suportes 4,73 ou 4,3. Teria sinal de repique altista fechando acima dos 5,34 mirando resistências em 6,57 ou 7,43. O IFR sobrevendido alerta para recuperações se superar 5,34</t>
  </si>
  <si>
    <t>MLAS3 está em tendência de alta no longo prazo, teve uma correção no curto prazo, mas pode estar retomando sinal de altas. Acima dos 1,58 pode buscar 1,76 ou 1,97. Abaixo dos 1,41 retomaria sinal de realização mirando suportes em 1,3 ou 1,19.</t>
  </si>
  <si>
    <t>MULT3 está em clara tendência de baixa pelas médias de 21 e 200 dias e segue em movimento de baixa. Abaixo dos 27,97 pode buscar suportes 27,13 ou 26,3. Teria sinal de repique altista fechando acima dos 28,49 mirando resistências em 30,66 ou 32,32.</t>
  </si>
  <si>
    <t>NATU3 está em clara tendência de baixa pelas médias de 21 e 200 dias e segue em movimento de baixa. Abaixo dos 8,4 pode buscar suportes 7,72 ou 7,04. Teria sinal de repique altista fechando acima dos 9,16 mirando resistências em 10,6 ou 11,95. O IFR sobrevendido alerta para recuperações se superar 9,16</t>
  </si>
  <si>
    <t>NGRD3 está em tendência de alta pelas médias de 21 e 200 dias e vai mantendo sinal de força altista. Acima dos 34,1 pode buscar projeções nos 36,51 ou 40,41. Teria sinal de realização na perda dos 33,98 mirando os 30,2 ou 28,99. O padrão de volume favorece a alta.</t>
  </si>
  <si>
    <t>NFLX34 está em tendência de baixa pelas médias de 21 e 200 dias, mas começa a dar sinais de repiques de alta. Acima dos 8,57 teria sinal de repique altista mirando resistências nos 9,21 ou 9,84. Já uma perda dos 8,19 traria de volta o sinal de baixa projetando de 7,87 a 7,55.</t>
  </si>
  <si>
    <t>ROXO34 está em clara tendência de baixa pelas médias de 21 e 200 dias e segue em movimento de baixa. Abaixo dos 10,08 pode buscar suportes 9,47 ou 8,93. Teria sinal de repique altista fechando acima dos 10,43 mirando resistências em 11,21 ou 12,28.</t>
  </si>
  <si>
    <t>NVDC34 está em tendência de alta pelas médias de 21 e 200 dias e vai mantendo sinal de força altista. Acima dos 22,72 pode buscar projeções nos 24,54 ou 26,38. Teria sinal de realização na perda dos 21,55 mirando os 20,62 ou 19,7. O padrão de volume favorece a alta.</t>
  </si>
  <si>
    <t>OPCT3 apesar de estar em tendência de alta no longo prazo pela média de 200 dias, no curto prazo está em realização. Abaixo dos 9,65 pode seguir em baixa no curto prazo mirando suportes em 9,27 ou 8,89. Teria sinal de retomada altista fechando acima dos 10,29 mirando resistências em 10,87 ou 11,62.</t>
  </si>
  <si>
    <t>ONCO3 apesar de estar em tendência de baixa no longo prazo pela média de 200 dias, no curto prazo está com sinal de recuperação favorecendo repiques de alta. Acima dos 1,5 pode seguir repique altista na direção resistências nos 1,84 ou 2,36. Caso perca os 1,24 teria sinal de baixa projetando de 0,99 a 0,72. O padrão de volume favorece a alta.</t>
  </si>
  <si>
    <t>ORCL34 está em clara tendência de baixa pelas médias de 21 e 200 dias e segue em movimento de baixa. Abaixo dos 169,57 pode buscar suportes 150,54 ou 132,45. Teria sinal de repique altista fechando acima dos 182,6 mirando resistências em 209,06 ou 245,22.</t>
  </si>
  <si>
    <t>OBTC3 está em tendência de baixa pelas médias de 21 e 200 dias, mas começa a dar sinais de repiques de alta. Acima dos 6,06 teria sinal de repique altista mirando resistências nos 7,4 ou 8,44. Já uma perda dos 5,71 traria de volta o sinal de baixa projetando de 5,18 a 4,66. O IFR sobrevendido alerta para recuperações se superar 6,06</t>
  </si>
  <si>
    <t>ORVR3 apesar de estar em tendência de alta no longo prazo pela média de 200 dias, no curto prazo está em realização. Abaixo dos 75,27 pode seguir em baixa no curto prazo mirando suportes em 73,22 ou 71,18. Teria sinal de retomada altista fechando acima dos 81,88 mirando resistências em 85,96 ou 92,57.</t>
  </si>
  <si>
    <t>PCAR3 está em clara tendência de baixa pelas médias de 21 e 200 dias e segue em movimento de baixa. Abaixo dos 1,49 pode buscar suportes 1,23 ou 0,97. Teria sinal de repique altista fechando acima dos 1,61 mirando resistências em 2,32 ou 2,83. O IFR sobrevendido alerta para recuperações se superar 1,61</t>
  </si>
  <si>
    <t>PGMN3 está em clara tendência de baixa pelas médias de 21 e 200 dias e segue em movimento de baixa. Abaixo dos 3,83 pode buscar suportes 3,48 ou 3,14. Teria sinal de repique altista fechando acima dos 4,04 mirando resistências em 4,94 ou 5,62.</t>
  </si>
  <si>
    <t>P2LT34 está em clara tendência de baixa pelas médias de 21 e 200 dias e segue em movimento de baixa. Abaixo dos 212,01 pode buscar suportes 192,96 ou 173,91. Teria sinal de repique altista fechando acima dos 229,8 mirando resistências em 273,65 ou 311,74.</t>
  </si>
  <si>
    <t>PETR3 está em tendência de alta pelas médias de 21 e 200 dias e vai mantendo sinal de força altista. Acima dos 46,43 pode buscar projeções nos 51,38 ou 55,02. Teria sinal de realização na perda dos 45,49 mirando os 43,66 ou 41,84.</t>
  </si>
  <si>
    <t>PETR4 está em tendência de alta pelas médias de 21 e 200 dias e vai mantendo sinal de força altista. Acima dos 41,37 pode buscar projeções nos 45,69 ou 48,8. Teria sinal de realização na perda dos 40,65 mirando os 39,09 ou 37,53. O padrão de volume favorece a alta.</t>
  </si>
  <si>
    <t>RECV3 está em clara tendência de baixa pelas médias de 21 e 200 dias e segue em movimento de baixa. Abaixo dos 10,49 pode buscar suportes 9,85 ou 9,21. Teria sinal de repique altista fechando acima dos 10,83 mirando resistências em 12,55 ou 13,82. O IFR sobrevendido alerta para recuperações se superar 10,83</t>
  </si>
  <si>
    <t>PRIO3 está em tendência de alta no longo prazo, teve uma correção no curto prazo, mas pode estar retomando sinal de altas. Acima dos 63,3 pode buscar 70,43 ou 76,4. Abaixo dos 60,76 retomaria sinal de realização mirando suportes em 57,77 ou 54,78.</t>
  </si>
  <si>
    <t>AUAU3 está em tendência de baixa pelas médias de 21 e 200 dias, mas começa a dar sinais de repiques de alta. Acima dos 3,14 teria sinal de repique altista mirando resistências nos 3,5 ou 3,77. Já uma perda dos 3,05 traria de volta o sinal de baixa projetando de 2,91 a 2,77.</t>
  </si>
  <si>
    <t>PINE4 apesar de estar em tendência de alta no longo prazo pela média de 200 dias, no curto prazo está em realização. Abaixo dos 12,11 pode seguir em baixa no curto prazo mirando suportes em 10,96 ou 9,81. Teria sinal de retomada altista fechando acima dos 12,77 mirando resistências em 15,83 ou 18,12.</t>
  </si>
  <si>
    <t>PLPL3 está em clara tendência de baixa pelas médias de 21 e 200 dias e segue em movimento de baixa. Abaixo dos 8,19 pode buscar suportes 7,34 ou 6,49. Teria sinal de repique altista fechando acima dos 8,51 mirando resistências em 10,94 ou 12,63. O IFR sobrevendido alerta para recuperações se superar 8,51</t>
  </si>
  <si>
    <t>PSSA3 apesar de estar em tendência de alta no longo prazo pela média de 200 dias, no curto prazo está em realização. Abaixo dos 47,45 pode seguir em baixa no curto prazo mirando suportes em 46,59 ou 45,74. Teria sinal de retomada altista fechando acima dos 49 mirando resistências em 50,21 ou 51,91.</t>
  </si>
  <si>
    <t>POSI3 está em clara tendência de baixa pelas médias de 21 e 200 dias e segue em movimento de baixa. Abaixo dos 3,32 pode buscar suportes 2,97 ou 2,63. Teria sinal de repique altista fechando acima dos 3,47 mirando resistências em 4,43 ou 5,11. O IFR sobrevendido alerta para recuperações se superar 3,47</t>
  </si>
  <si>
    <t>PRNR3 apesar de estar em tendência de alta no longo prazo pela média de 200 dias, no curto prazo está em realização. Abaixo dos 17,22 pode seguir em baixa no curto prazo mirando suportes em 16,48 ou 15,74. Teria sinal de retomada altista fechando acima dos 18,07 mirando resistências em 19,6 ou 21,07.</t>
  </si>
  <si>
    <t>QCOM34 está em tendência de alta pelas médias de 21 e 200 dias e vai mantendo sinal de força altista. Acima dos 97,8 pode buscar projeções nos 109,71 ou 128,15. Teria sinal de realização na perda dos 79,86 mirando os 70,63 ou 61,41. O padrão de volume favorece a alta.</t>
  </si>
  <si>
    <t>QUAL3 está em clara tendência de baixa pelas médias de 21 e 200 dias e segue em movimento de baixa. Abaixo dos 1,49 pode buscar suportes 1,35 ou 1,21. Teria sinal de repique altista fechando acima dos 1,55 mirando resistências em 1,94 ou 2,21.</t>
  </si>
  <si>
    <t>LJQQ3 está em clara tendência de baixa pelas médias de 21 e 200 dias e segue em movimento de baixa. Abaixo dos 1,22 pode buscar suportes 1,11 ou 1. Teria sinal de repique altista fechando acima dos 1,29 mirando resistências em 1,57 ou 1,78.</t>
  </si>
  <si>
    <t>RADL3 está em clara tendência de baixa pelas médias de 21 e 200 dias e segue em movimento de baixa. Abaixo dos 17,23 pode buscar suportes 16,21 ou 15,2. Teria sinal de repique altista fechando acima dos 18,22 mirando resistências em 20,51 ou 22,53.</t>
  </si>
  <si>
    <t>RAIZ4 está em tendência de baixa pela média de 200 dias, a parece ter completado movimento de repique de alta de curto prazo e pode estar retomando o movimento baixista. Abaixo dos 0,42 pode seguir em queda na direção dos suportes 0,33 ou 0,26. Teria sinal de repique altista fechando acima dos 0,49 mirando resistências em 0,55 ou 0,68.</t>
  </si>
  <si>
    <t>RAPT4 está em tendência de baixa pela média de 200 dias, a parece ter completado movimento de repique de alta de curto prazo e pode estar retomando o movimento baixista. Abaixo dos 4,83 pode seguir em queda na direção dos suportes 4,69 ou 4,55. Teria sinal de repique altista fechando acima dos 5,07 mirando resistências em 5,27 ou 5,54.</t>
  </si>
  <si>
    <t>RCSL4 está em tendência de baixa pelas médias de 21 e 200 dias, mas começa a dar sinais de repiques de alta. Acima dos 0,49 teria sinal de repique altista mirando resistências nos 0,6 ou 0,69. Já uma perda dos 0,45 traria de volta o sinal de baixa projetando de 0,4 a 0,35.</t>
  </si>
  <si>
    <t>RDOR3 está em clara tendência de baixa pelas médias de 21 e 200 dias e segue em movimento de baixa. Abaixo dos 32,34 pode buscar suportes 31,13 ou 29,93. Teria sinal de repique altista fechando acima dos 33,24 mirando resistências em 36,23 ou 38,63.</t>
  </si>
  <si>
    <t>RIAA3 apesar de estar em tendência de alta no longo prazo pela média de 200 dias, no curto prazo está em realização. Abaixo dos 8,38 pode seguir em baixa no curto prazo mirando suportes em 8 ou 7,53. Teria sinal de retomada altista fechando acima dos 8,55 mirando resistências em 9,49 ou 10,41.</t>
  </si>
  <si>
    <t>RIOT34 está em tendência de alta no longo prazo, teve uma correção no curto prazo, mas pode estar retomando sinal de altas. Acima dos 530,8 pode buscar 562,75 ou 600,07. Abaixo dos 502,36 retomaria sinal de realização mirando suportes em 483,69 ou 465,03.</t>
  </si>
  <si>
    <t>ROMI3 está em clara tendência de baixa pelas médias de 21 e 200 dias e segue em movimento de baixa. Abaixo dos 6,11 pode buscar suportes 5,91 ou 5,71. Teria sinal de repique altista fechando acima dos 6,35 mirando resistências em 6,75 ou 7,14. O IFR sobrevendido alerta para recuperações se superar 6,35</t>
  </si>
  <si>
    <t>RAIL3 está em clara tendência de baixa pelas médias de 21 e 200 dias e segue em movimento de baixa. Abaixo dos 13,3 pode buscar suportes 12,54 ou 11,79. Teria sinal de repique altista fechando acima dos 13,74 mirando resistências em 15,74 ou 17,24. O IFR sobrevendido alerta para recuperações se superar 13,74</t>
  </si>
  <si>
    <t>SBSP3 apesar de estar em tendência de alta no longo prazo pela média de 200 dias, no curto prazo está em realização. Abaixo dos 27,49 pode seguir em baixa no curto prazo mirando suportes em 26,71 ou 25,74. Teria sinal de retomada altista fechando acima dos 28,12 mirando resistências em 29,84 ou 31,77.</t>
  </si>
  <si>
    <t>SAPR4 está em tendência de baixa pelas médias de 21 e 200 dias, mas começa a dar sinais de repiques de alta. Acima dos 7,21 teria sinal de repique altista mirando resistências nos 7,99 ou 8,56. Já uma perda dos 7,06 traria de volta o sinal de baixa projetando de 6,77 a 6,48.</t>
  </si>
  <si>
    <t>SAPR11 está em clara tendência de baixa pelas médias de 21 e 200 dias e segue em movimento de baixa. Abaixo dos 36,1 pode buscar suportes 34,47 ou 32,84. Teria sinal de repique altista fechando acima dos 37,38 mirando resistências em 41,37 ou 44,62.</t>
  </si>
  <si>
    <t>SANB11 está em clara tendência de baixa pelas médias de 21 e 200 dias e segue em movimento de baixa. Abaixo dos 26,83 pode buscar suportes 26,38 ou 25,92. Teria sinal de repique altista fechando acima dos 27,2 mirando resistências em 27,84 ou 28,74.</t>
  </si>
  <si>
    <t>SMTO3 apesar de estar em tendência de alta no longo prazo pela média de 200 dias, no curto prazo está em realização. Abaixo dos 16,61 pode seguir em baixa no curto prazo mirando suportes em 15,93 ou 15,25. Teria sinal de retomada altista fechando acima dos 17,2 mirando resistências em 18,8 ou 20,15.</t>
  </si>
  <si>
    <t>SHUL4 está em tendência de baixa pelas médias de 21 e 200 dias, mas começa a dar sinais de repiques de alta. Acima dos 4,81 teria sinal de repique altista mirando resistências nos 5,2 ou 5,49. Já uma perda dos 4,72 traria de volta o sinal de baixa projetando de 4,57 a 4,42.</t>
  </si>
  <si>
    <t>S1TX34 apesar de estar em tendência de alta no longo prazo pela média de 200 dias, no curto prazo está em realização. Abaixo dos 4188,58 pode seguir em baixa no curto prazo mirando suportes em 3511,77 ou 3088,96. Teria sinal de retomada altista fechando acima dos 4353,22 mirando resistências em 4880,08 ou 5725,69.</t>
  </si>
  <si>
    <t>SEER3 apesar de estar em tendência de alta no longo prazo pela média de 200 dias, no curto prazo está em realização. Abaixo dos 10,8 pode seguir em baixa no curto prazo mirando suportes em 9,9 ou 9,01. Teria sinal de retomada altista fechando acima dos 11,14 mirando resistências em 13,69 ou 15,47.</t>
  </si>
  <si>
    <t>N1OW34 apesar de estar em tendência de baixa no longo prazo pela média de 200 dias, no curto prazo está com sinal de recuperação favorecendo repiques de alta. Acima dos 11,33 pode seguir repique altista na direção resistências nos 14,03 ou 17,47. Caso perca os 10,78 teria sinal de baixa projetando de 8,45 a 6,72.</t>
  </si>
  <si>
    <t>CSNA3 está em tendência de alta pelas médias de 21 e 200 dias e vai mantendo sinal de força altista. Acima dos 6,2 pode buscar projeções nos 7,3 ou 8,23. Teria sinal de realização na perda dos 5,78 mirando os 5,31 ou 4,84. O padrão de volume favorece a alta.</t>
  </si>
  <si>
    <t>S2GM34 apesar de estar em tendência de alta no longo prazo pela média de 200 dias, no curto prazo está em realização. Abaixo dos 22,32 pode seguir em baixa no curto prazo mirando suportes em 18,4 ou 14,48. Teria sinal de retomada altista fechando acima dos 24,43 mirando resistências em 35 ou 42,83.</t>
  </si>
  <si>
    <t>SIMH3 está em tendência de alta pelas médias de 21 e 200 dias e vai mantendo sinal de força altista. Acima dos 8,62 pode buscar projeções nos 10,02 ou 11,15. Teria sinal de realização na perda dos 8,18 mirando os 7,61 ou 7,04.</t>
  </si>
  <si>
    <t>SLCE3 está em tendência de baixa pelas médias de 21 e 200 dias, mas começa a dar sinais de repiques de alta. Acima dos 14,96 teria sinal de repique altista mirando resistências nos 17,92 ou 20,07. Já uma perda dos 14,43 traria de volta o sinal de baixa projetando de 13,35 a 12,27.</t>
  </si>
  <si>
    <t>SMFT3 está em tendência de alta pelas médias de 21 e 200 dias e vai mantendo sinal de força altista. Acima dos 19,01 pode buscar projeções nos 19,7 ou 20,83. Teria sinal de realização na perda dos 18,43 mirando os 17,86 ou 17,29. O padrão de volume favorece a alta.</t>
  </si>
  <si>
    <t>S2NW34 está em tendência de alta pelas médias de 21 e 200 dias e vai mantendo sinal de força altista. Acima dos 32 pode buscar projeções nos 35,89 ou 46,93. Teria sinal de realização na perda dos 30,25 mirando os 18,02 ou 12,49. O padrão de volume favorece a alta.</t>
  </si>
  <si>
    <t>STOC34 está em tendência de baixa pela média de 200 dias, a parece ter completado movimento de repique de alta de curto prazo e pode estar retomando o movimento baixista. Abaixo dos 53,53 pode seguir em queda na direção dos suportes 47,57 ou 43,78. Teria sinal de repique altista fechando acima dos 56,62 mirando resistências em 59,81 ou 67,37.</t>
  </si>
  <si>
    <t>M2ST34 está em clara tendência de baixa pelas médias de 21 e 200 dias e segue em movimento de baixa. Abaixo dos 8,43 pode buscar suportes 6,78 ou 5,14. Teria sinal de repique altista fechando acima dos 8,9 mirando resistências em 13,74 ou 17,02. O IFR sobrevendido alerta para recuperações se superar 8,9</t>
  </si>
  <si>
    <t>SUZB3 está em clara tendência de baixa pelas médias de 21 e 200 dias e segue em movimento de baixa. Abaixo dos 41,28 pode buscar suportes 40,17 ou 39,15. Teria sinal de repique altista fechando acima dos 42,2 mirando resistências em 43,46 ou 45,49.</t>
  </si>
  <si>
    <t>TAEE4 está em clara tendência de baixa pelas médias de 21 e 200 dias e segue em movimento de baixa. Abaixo dos 12,74 pode buscar suportes 12,52 ou 12,31. Teria sinal de repique altista fechando acima dos 13,12 mirando resistências em 13,42 ou 13,84.</t>
  </si>
  <si>
    <t>TAEE11 está em tendência de alta pelas médias de 21 e 200 dias, mas começa a dar sinal de possível realização. Abaixo dos 38,65 poderia realizar na direção dos suportes 37,92 ou 37,27. Caso supere os 39,26 retomaria sinal de alta com projeções nos 40,01 ou 41,3.</t>
  </si>
  <si>
    <t>TSMC34 está em tendência de alta pelas médias de 21 e 200 dias e vai mantendo sinal de força altista. Acima dos 282,96 pode buscar projeções nos 308,68 ou 350,3. Teria sinal de realização na perda dos 264,44 mirando os 241,34 ou 228,47. O padrão de volume favorece a alta.</t>
  </si>
  <si>
    <t>TASA4 está em clara tendência de baixa pelas médias de 21 e 200 dias e segue em movimento de baixa. Abaixo dos 4,06 pode buscar suportes 3,84 ou 3,62. Teria sinal de repique altista fechando acima dos 4,38 mirando resistências em 4,76 ou 5,19.</t>
  </si>
  <si>
    <t>TGMA3 está em tendência de baixa pela média de 200 dias, a parece ter completado movimento de repique de alta de curto prazo e pode estar retomando o movimento baixista. Abaixo dos 30,77 pode seguir em queda na direção dos suportes 29,44 ou 28,5. Teria sinal de repique altista fechando acima dos 31,47 mirando resistências em 32,45 ou 34,31.</t>
  </si>
  <si>
    <t>VIVT3 está em tendência de baixa pelas médias de 21 e 200 dias, mas começa a dar sinais de repiques de alta. Acima dos 33,37 teria sinal de repique altista mirando resistências nos 34,87 ou 36,19. Já uma perda dos 32,73 traria de volta o sinal de baixa projetando de 32,06 a 31,4.</t>
  </si>
  <si>
    <t>TEND3 está em tendência de alta pelas médias de 21 e 200 dias e vai mantendo sinal de força altista. Acima dos 32,18 pode buscar projeções nos 33,84 ou 37,31. Teria sinal de realização na perda dos 30,92 mirando os 28,21 ou 26,47. O padrão de volume favorece a alta.</t>
  </si>
  <si>
    <t>TSLA34 está em clara tendência de baixa pelas médias de 21 e 200 dias e segue em movimento de baixa. Abaixo dos 61,52 pode buscar suportes 58,77 ou 56,03. Teria sinal de repique altista fechando acima dos 64,08 mirando resistências em 70,4 ou 75,88.</t>
  </si>
  <si>
    <t>GSGI34 está em tendência de alta pelas médias de 21 e 200 dias, mas começa a dar sinal de possível realização. Abaixo dos 171,6 poderia realizar na direção dos suportes 152,69 ou 142,05. Caso supere os 178,15 retomaria sinal de alta com projeções nos 187,12 ou 208,39.</t>
  </si>
  <si>
    <t>TIMS3 apesar de estar em tendência de baixa no longo prazo pela média de 200 dias, no curto prazo está com sinal de recuperação favorecendo repiques de alta. Acima dos 22,85 pode seguir repique altista na direção resistências nos 23,51 ou 24,58. Caso perca os 21,78 teria sinal de baixa projetando de 21,44 a 21,11.</t>
  </si>
  <si>
    <t>TOTS3 está em clara tendência de baixa pelas médias de 21 e 200 dias e segue em movimento de baixa. Abaixo dos 28,43 pode buscar suportes 26,36 ou 24,3. Teria sinal de repique altista fechando acima dos 30,89 mirando resistências em 35,1 ou 39,22. O IFR sobrevendido alerta para recuperações se superar 30,89</t>
  </si>
  <si>
    <t>TFCO4 está em tendência de baixa pela média de 200 dias, a parece ter completado movimento de repique de alta de curto prazo e pode estar retomando o movimento baixista. Abaixo dos 14,92 pode seguir em queda na direção dos suportes 14,1 ou 13,67. Teria sinal de repique altista fechando acima dos 15,47 mirando resistências em 16,31 ou 17,68.</t>
  </si>
  <si>
    <t>TUPY3 apesar de estar em tendência de alta no longo prazo pela média de 200 dias, no curto prazo está em realização. Abaixo dos 13 pode seguir em baixa no curto prazo mirando suportes em 12,32 ou 11,78. Teria sinal de retomada altista fechando acima dos 13,55 mirando resistências em 14,04 ou 15,1.</t>
  </si>
  <si>
    <t>UGPA3 apesar de estar em tendência de alta no longo prazo pela média de 200 dias, no curto prazo está em realização. Abaixo dos 24,44 pode seguir em baixa no curto prazo mirando suportes em 22,64 ou 20,84. Teria sinal de retomada altista fechando acima dos 25,2 mirando resistências em 30,26 ou 33,85. O IFR sobrevendido alerta para recuperações se superar 25,2</t>
  </si>
  <si>
    <t>FIQE3 apesar de estar em tendência de alta no longo prazo pela média de 200 dias, no curto prazo está em realização. Abaixo dos 5,96 pode seguir em baixa no curto prazo mirando suportes em 5,72 ou 5,49. Teria sinal de retomada altista fechando acima dos 6,12 mirando resistências em 6,72 ou 7,18. O IFR sobrevendido alerta para recuperações se superar 6,12</t>
  </si>
  <si>
    <t>UNIP6 está em clara tendência de baixa pelas médias de 21 e 200 dias e segue em movimento de baixa. Abaixo dos 59,54 pode buscar suportes 58,19 ou 56,15. Teria sinal de repique altista fechando acima dos 61,13 mirando resistências em 64,78 ou 68,85.</t>
  </si>
  <si>
    <t>USIM3 está em tendência de alta pelas médias de 21 e 200 dias, mas começa a dar sinal de possível realização. Abaixo dos 9,45 poderia realizar na direção dos suportes 8,35 ou 7,54. Caso supere os 9,78 retomaria sinal de alta com projeções nos 10,95 ou 12,55.</t>
  </si>
  <si>
    <t>USIM5 está em tendência de alta pelas médias de 21 e 200 dias, mas começa a dar sinal de possível realização. Abaixo dos 10,81 poderia realizar na direção dos suportes 8,85 ou 7,82. Caso supere os 11,22 retomaria sinal de alta com projeções nos 12,18 ou 14,23.</t>
  </si>
  <si>
    <t>VALE3 apesar de estar em tendência de alta no longo prazo pela média de 200 dias, no curto prazo está em realização. Abaixo dos 76,83 pode seguir em baixa no curto prazo mirando suportes em 74,17 ou 71,52. Teria sinal de retomada altista fechando acima dos 78,15 mirando resistências em 85,41 ou 90,71.</t>
  </si>
  <si>
    <t>VLID3 está em tendência de baixa pelas médias de 21 e 200 dias, mas começa a dar sinais de repiques de alta. Acima dos 17,39 teria sinal de repique altista mirando resistências nos 18,17 ou 19,18. Já uma perda dos 16,52 traria de volta o sinal de baixa projetando de 16,01 a 15,5.</t>
  </si>
  <si>
    <t>VAMO3 está em clara tendência de baixa pelas médias de 21 e 200 dias e segue em movimento de baixa. Abaixo dos 2,76 pode buscar suportes 2,48 ou 2,2. Teria sinal de repique altista fechando acima dos 2,89 mirando resistências em 3,65 ou 4,2. O IFR sobrevendido alerta para recuperações se superar 2,89</t>
  </si>
  <si>
    <t>VBBR3 apesar de estar em tendência de alta no longo prazo pela média de 200 dias, no curto prazo está em realização. Abaixo dos 28,56 pode seguir em baixa no curto prazo mirando suportes em 26,89 ou 25,22. Teria sinal de retomada altista fechando acima dos 29,47 mirando resistências em 33,95 ou 37,28.</t>
  </si>
  <si>
    <t>VISA34 está em tendência de baixa pela média de 200 dias, a parece ter completado movimento de repique de alta de curto prazo e pode estar retomando o movimento baixista. Abaixo dos 82,8 pode seguir em queda na direção dos suportes 77,92 ou 75,91. Teria sinal de repique altista fechando acima dos 84,4 mirando resistências em 88,4 ou 94,88.</t>
  </si>
  <si>
    <t>VTRU3 está em clara tendência de baixa pelas médias de 21 e 200 dias e segue em movimento de baixa. Abaixo dos 12 pode buscar suportes 11,32 ou 10,64. Teria sinal de repique altista fechando acima dos 12,46 mirando resistências em 14,2 ou 15,55.</t>
  </si>
  <si>
    <t>VITT3 está em tendência de baixa pelas médias de 21 e 200 dias, mas começa a dar sinais de repiques de alta. Acima dos 3,37 teria sinal de repique altista mirando resistências nos 3,6 ou 3,9. Já uma perda dos 3,1 traria de volta o sinal de baixa projetando de 2,94 a 2,79.</t>
  </si>
  <si>
    <t>VIVA3 está em clara tendência de baixa pelas médias de 21 e 200 dias e segue em movimento de baixa. Abaixo dos 20,04 pode buscar suportes 18,9 ou 17,76. Teria sinal de repique altista fechando acima dos 21,19 mirando resistências em 23,72 ou 25,99.</t>
  </si>
  <si>
    <t>VULC3 está em clara tendência de baixa pelas médias de 21 e 200 dias e segue em movimento de baixa. Abaixo dos 14,27 pode buscar suportes 13,84 ou 13,41. Teria sinal de repique altista fechando acima dos 14,79 mirando resistências em 15,66 ou 16,51.</t>
  </si>
  <si>
    <t>WEGE3 está em clara tendência de baixa pelas médias de 21 e 200 dias e segue em movimento de baixa. Abaixo dos 41,29 pode buscar suportes 40,18 ou 39,08. Teria sinal de repique altista fechando acima dos 43,22 mirando resistências em 44,86 ou 47,06.</t>
  </si>
  <si>
    <t>WIZC3 está em clara tendência de baixa pelas médias de 21 e 200 dias e segue em movimento de baixa. Abaixo dos 7,4 pode buscar suportes 7,13 ou 6,87. Teria sinal de repique altista fechando acima dos 7,74 mirando resistências em 8,25 ou 8,77. O IFR sobrevendido alerta para recuperações se superar 7,74</t>
  </si>
  <si>
    <t>YDUQ3 está em clara tendência de baixa pelas médias de 21 e 200 dias e segue em movimento de baixa. Abaixo dos 8,5 pode buscar suportes 7,95 ou 7,41. Teria sinal de repique altista fechando acima dos 8,83 mirando resistências em 10,26 ou 11,34. O IFR sobrevendido alerta para recuperações se superar 8,83</t>
  </si>
  <si>
    <t>DOLA11 está em tendência de alta pelas médias de 21 e 200 dias e vai mantendo sinal de força altista. Acima dos 10,19 pode buscar projeções nos 10,56 ou 11,16. Teria sinal de realização na perda dos 10,09 mirando os 9,59 ou 9,4.</t>
  </si>
  <si>
    <t>BBOV11 apesar de estar em tendência de alta no longo prazo pela média de 200 dias, no curto prazo está em realização. Abaixo dos 88,3 pode seguir em baixa no curto prazo mirando suportes em 86,17 ou 84,04. Teria sinal de retomada altista fechando acima dos 89,5 mirando resistências em 95,19 ou 99,44.</t>
  </si>
  <si>
    <t>BIEU39 está em tendência de alta pelas médias de 21 e 200 dias, mas começa a dar sinal de possível realização. Abaixo dos 63,51 poderia realizar na direção dos suportes 60,69 ou 59,13. Caso supere os 65,72 retomaria sinal de alta com projeções nos 68,82 ou 73,85.</t>
  </si>
  <si>
    <t>DOLB11 está em tendência de alta pelas médias de 21 e 200 dias, mas começa a dar sinal de possível realização. Abaixo dos 95,89 poderia realizar na direção dos suportes 91,4 ou 89,63. Caso supere os 97,11 retomaria sinal de alta com projeções nos 100,63 ou 106,34. O IFR sobrecomprado alerta realizações se perder 95,89.</t>
  </si>
  <si>
    <t>GOLB11 está em clara tendência de baixa pelas médias de 21 e 200 dias e segue em movimento de baixa. Abaixo dos 101,48 pode buscar suportes 96,76 ou 92,04. Teria sinal de repique altista fechando acima dos 104,31 mirando resistências em 116,74 ou 126,17. O IFR sobrevendido alerta para recuperações se superar 104,31</t>
  </si>
  <si>
    <t>BOVB11 apesar de estar em tendência de alta no longo prazo pela média de 200 dias, no curto prazo está em realização. Abaixo dos 172,12 pode seguir em baixa no curto prazo mirando suportes em 168,27 ou 164,43. Teria sinal de retomada altista fechando acima dos 172,91 mirando resistências em 184,55 ou 192,23. O IFR sobrevendido alerta para recuperações se superar 172,91</t>
  </si>
  <si>
    <t>COIN11 está em clara tendência de baixa pelas médias de 21 e 200 dias e segue em movimento de baixa. Abaixo dos 38,22 pode buscar suportes 34,96 ou 31,7. Teria sinal de repique altista fechando acima dos 40,08 mirando resistências em 48,77 ou 55,28. O IFR sobrevendido alerta para recuperações se superar 40,08</t>
  </si>
  <si>
    <t>SPYI11 apesar de estar em tendência de alta no longo prazo pela média de 200 dias, no curto prazo está em realização. Abaixo dos 106,28 pode seguir em baixa no curto prazo mirando suportes em 102,44 ou 100,4. Teria sinal de retomada altista fechando acima dos 109,02 mirando resistências em 113,08 ou 119,66.</t>
  </si>
  <si>
    <t>QQQI11 apesar de estar em tendência de alta no longo prazo pela média de 200 dias, no curto prazo está em realização. Abaixo dos 95,99 pode seguir em baixa no curto prazo mirando suportes em 93,53 ou 91,37. Teria sinal de retomada altista fechando acima dos 98,21 mirando resistências em 100,49 ou 104,79.</t>
  </si>
  <si>
    <t>BURA39 está em clara tendência de baixa pelas médias de 21 e 200 dias e segue em movimento de baixa. Abaixo dos 36,42 pode buscar suportes 33,86 ou 31,3. Teria sinal de repique altista fechando acima dos 38,52 mirando resistências em 44,7 ou 49,81.</t>
  </si>
  <si>
    <t>BITH11 está em clara tendência de baixa pelas médias de 21 e 200 dias e segue em movimento de baixa. Abaixo dos 71,9 pode buscar suportes 69,05 ou 61,85. Teria sinal de repique altista fechando acima dos 73,45 mirando resistências em 92,35 ou 106,74. O IFR sobrevendido alerta para recuperações se superar 73,45</t>
  </si>
  <si>
    <t>ETHE11 está em clara tendência de baixa pelas médias de 21 e 200 dias e segue em movimento de baixa. Abaixo dos 24,1 pode buscar suportes 23,05 ou 19,83. Teria sinal de repique altista fechando acima dos 24,89 mirando resistências em 33,46 ou 39,89. O IFR sobrevendido alerta para recuperações se superar 24,89</t>
  </si>
  <si>
    <t>HASH11 está em clara tendência de baixa pelas médias de 21 e 200 dias e segue em movimento de baixa. Abaixo dos 40,94 pode buscar suportes 39,01 ou 34,68. Teria sinal de repique altista fechando acima dos 41,81 mirando resistências em 53 ou 61,64. O IFR sobrevendido alerta para recuperações se superar 41,81</t>
  </si>
  <si>
    <t>CHIP11 apesar de estar em tendência de alta no longo prazo pela média de 200 dias, no curto prazo está em realização. Abaixo dos 36,28 pode seguir em baixa no curto prazo mirando suportes em 32,77 ou 30,45. Teria sinal de retomada altista fechando acima dos 38,1 mirando resistências em 40,26 ou 44,88.</t>
  </si>
  <si>
    <t>HODL11 está em clara tendência de baixa pelas médias de 21 e 200 dias e segue em movimento de baixa. Abaixo dos 53,67 pode buscar suportes 51,71 ou 46,23. Teria sinal de repique altista fechando acima dos 54,83 mirando resistências em 69,42 ou 80,36. O IFR sobrevendido alerta para recuperações se superar 54,83</t>
  </si>
  <si>
    <t>WRLD11 apesar de estar em tendência de alta no longo prazo pela média de 200 dias, no curto prazo está em realização. Abaixo dos 141,66 pode seguir em baixa no curto prazo mirando suportes em 137 ou 134,3. Teria sinal de retomada altista fechando acima dos 145,72 mirando resistências em 151,1 ou 159,82.</t>
  </si>
  <si>
    <t>GPUS11 apesar de estar em tendência de alta no longo prazo pela média de 200 dias, no curto prazo está em realização. Abaixo dos 113,42 pode seguir em baixa no curto prazo mirando suportes em 109,04 ou 106,54. Teria sinal de retomada altista fechando acima dos 117,11 mirando resistências em 122,09 ou 130,16.</t>
  </si>
  <si>
    <t>UTLL11 está em clara tendência de baixa pelas médias de 21 e 200 dias e segue em movimento de baixa. Abaixo dos 117,39 pode buscar suportes 114,2 ou 111,01. Teria sinal de repique altista fechando acima dos 119,57 mirando resistências em 127,7 ou 134,07.</t>
  </si>
  <si>
    <t>IBIT39 está em tendência de baixa pelas médias de 21 e 200 dias, mas começa a dar sinais de repiques de alta. Acima dos 61,27 teria sinal de repique altista mirando resistências nos 77,28 ou 89,47. Já uma perda dos 60,11 traria de volta o sinal de baixa projetando de 57,55 a 51,45. O IFR sobrevendido alerta para recuperações se superar 61,27</t>
  </si>
  <si>
    <t>BOVA11 apesar de estar em tendência de alta no longo prazo pela média de 200 dias, no curto prazo está em realização. Abaixo dos 165,01 pode seguir em baixa no curto prazo mirando suportes em 161,24 ou 157,48. Teria sinal de retomada altista fechando acima dos 166,2 mirando resistências em 177,19 ou 184,71. O IFR sobrevendido alerta para recuperações se superar 166,2</t>
  </si>
  <si>
    <t>EWBZ11 está em clara tendência de baixa pelas médias de 21 e 200 dias e segue em movimento de baixa. Abaixo dos 123,31 pode buscar suportes 120,4 ou 117,5. Teria sinal de repique altista fechando acima dos 124,28 mirando resistências em 132,7 ou 138,5. O IFR sobrevendido alerta para recuperações se superar 124,28</t>
  </si>
  <si>
    <t>BRAX11 apesar de estar em tendência de alta no longo prazo pela média de 200 dias, no curto prazo está em realização. Abaixo dos 140,94 pode seguir em baixa no curto prazo mirando suportes em 137,21 ou 133,49. Teria sinal de retomada altista fechando acima dos 142,82 mirando resistências em 152,99 ou 160,43. O IFR sobrevendido alerta para recuperações se superar 142,82</t>
  </si>
  <si>
    <t>BAAX39 apesar de estar em tendência de alta no longo prazo pela média de 200 dias, no curto prazo está em realização. Abaixo dos 57,97 pode seguir em baixa no curto prazo mirando suportes em 48,91 ou 44,82. Teria sinal de retomada altista fechando acima dos 59,25 mirando resistências em 62,13 ou 70,29.</t>
  </si>
  <si>
    <t>BEEM39 apesar de estar em tendência de alta no longo prazo pela média de 200 dias, no curto prazo está em realização. Abaixo dos 55,69 pode seguir em baixa no curto prazo mirando suportes em 53,31 ou 51,28. Teria sinal de retomada altista fechando acima dos 56,95 mirando resistências em 59,87 ou 63,92.</t>
  </si>
  <si>
    <t>BEWY39 está em tendência de alta no longo prazo, teve uma correção no curto prazo, mas pode estar retomando sinal de altas. Acima dos 122,29 pode buscar 139,89 ou 161,14. Abaixo dos 114,01 retomaria sinal de realização mirando suportes em 105,5 ou 94,87.</t>
  </si>
  <si>
    <t>IVVB11 apesar de estar em tendência de alta no longo prazo pela média de 200 dias, no curto prazo está em realização. Abaixo dos 423,78 pode seguir em baixa no curto prazo mirando suportes em 408,11 ou 399,42. Teria sinal de retomada altista fechando acima dos 431,5 mirando resistências em 436,21 ou 453,57.</t>
  </si>
  <si>
    <t>BSLV39 está em clara tendência de baixa pelas médias de 21 e 200 dias e segue em movimento de baixa. Abaixo dos 99,45 pode buscar suportes 89,12 ou 78,8. Teria sinal de repique altista fechando acima dos 102,3 mirando resistências em 132,85 ou 153,49. O IFR sobrevendido alerta para recuperações se superar 102,3</t>
  </si>
  <si>
    <t>SMAL11 está em clara tendência de baixa pelas médias de 21 e 200 dias e segue em movimento de baixa. Abaixo dos 106,54 pode buscar suportes 103,88 ou 101,23. Teria sinal de repique altista fechando acima dos 108,17 mirando resistências em 115,13 ou 120,43.</t>
  </si>
  <si>
    <t>BOVV11 apesar de estar em tendência de alta no longo prazo pela média de 200 dias, no curto prazo está em realização. Abaixo dos 173,22 pode seguir em baixa no curto prazo mirando suportes em 169,26 ou 165,3. Teria sinal de retomada altista fechando acima dos 174,4 mirando resistências em 186,03 ou 193,94. O IFR sobrevendido alerta para recuperações se superar 174,4</t>
  </si>
  <si>
    <t>DIVO11 apesar de estar em tendência de alta no longo prazo pela média de 200 dias, no curto prazo está em realização. Abaixo dos 119,84 pode seguir em baixa no curto prazo mirando suportes em 117,41 ou 114,98. Teria sinal de retomada altista fechando acima dos 121,8 mirando resistências em 127,69 ou 132,54.</t>
  </si>
  <si>
    <t>FIND11 está em clara tendência de baixa pelas médias de 21 e 200 dias e segue em movimento de baixa. Abaixo dos 164,91 pode buscar suportes 160,26 ou 155,61. Teria sinal de repique altista fechando acima dos 167,22 mirando resistências em 179,95 ou 189,24.</t>
  </si>
  <si>
    <t>SPXR11 apesar de estar em tendência de alta no longo prazo pela média de 200 dias, no curto prazo está em realização. Abaixo dos 69,1 pode seguir em baixa no curto prazo mirando suportes em 67,84 ou 66,59. Teria sinal de retomada altista fechando acima dos 70,92 mirando resistências em 73,16 ou 75,66.</t>
  </si>
  <si>
    <t>SPXI11 apesar de estar em tendência de alta no longo prazo pela média de 200 dias, no curto prazo está em realização. Abaixo dos 51,42 pode seguir em baixa no curto prazo mirando suportes em 49,66 ou 48,63. Teria sinal de retomada altista fechando acima dos 52,99 mirando resistências em 55,04 ou 58,37.</t>
  </si>
  <si>
    <t>TECK11 apesar de estar em tendência de alta no longo prazo pela média de 200 dias, no curto prazo está em realização. Abaixo dos 109,02 pode seguir em baixa no curto prazo mirando suportes em 104,93 ou 100,84. Teria sinal de retomada altista fechando acima dos 114,8 mirando resistências em 122,25 ou 130,42.</t>
  </si>
  <si>
    <t>HIGH11 está em clara tendência de baixa pelas médias de 21 e 200 dias e segue em movimento de baixa. Abaixo dos 81,82 pode buscar suportes 78,34 ou 74,87. Teria sinal de repique altista fechando acima dos 83,71 mirando resistências em 93,06 ou 100.</t>
  </si>
  <si>
    <t>LVOL11 apesar de estar em tendência de alta no longo prazo pela média de 200 dias, no curto prazo está em realização. Abaixo dos 132,31 pode seguir em baixa no curto prazo mirando suportes em 130,01 ou 127,71. Teria sinal de retomada altista fechando acima dos 133,99 mirando resistências em 139,74 ou 144,33.</t>
  </si>
  <si>
    <t>QBTC11 está em clara tendência de baixa pelas médias de 21 e 200 dias e segue em movimento de baixa. Abaixo dos 19,34 pode buscar suportes 18,65 ou 16,75. Teria sinal de repique altista fechando acima dos 19,76 mirando resistências em 24,77 ou 28,55. O IFR sobrevendido alerta para recuperações se superar 19,76</t>
  </si>
  <si>
    <t>SPXU11 está em tendência de alta pelas médias de 21 e 200 dias e vai mantendo sinal de força altista. Acima dos 16,65 pode buscar projeções nos 17,32 ou 18,42. Teria sinal de realização na perda dos 16,13 mirando os 15,55 ou 15,21. O padrão de volume favorece a alta.</t>
  </si>
  <si>
    <t>BOVX11 apesar de estar em tendência de alta no longo prazo pela média de 200 dias, no curto prazo está em realização. Abaixo dos 17,22 pode seguir em baixa no curto prazo mirando suportes em 16,82 ou 16,42. Teria sinal de retomada altista fechando acima dos 17,39 mirando resistências em 18,5 ou 19,29. O IFR sobrevendido alerta para recuperações se superar 17,39</t>
  </si>
  <si>
    <t>NASD11 apesar de estar em tendência de alta no longo prazo pela média de 200 dias, no curto prazo está em realização. Abaixo dos 20,5 pode seguir em baixa no curto prazo mirando suportes em 19,83 ou 19,22. Teria sinal de retomada altista fechando acima dos 21,04 mirando resistências em 21,8 ou 23,01.</t>
  </si>
  <si>
    <t>GOLD11 está em clara tendência de baixa pelas médias de 21 e 200 dias e segue em movimento de baixa. Abaixo dos 21,9 pode buscar suportes 21,13 ou 20,36. Teria sinal de repique altista fechando acima dos 22,45 mirando resistências em 24,39 ou 25,92. O IFR sobrevendido alerta para recuperações se superar 22,45</t>
  </si>
  <si>
    <t>GOLX11 está em clara tendência de baixa pelas médias de 21 e 200 dias e segue em movimento de baixa. Abaixo dos 47,52 pode buscar suportes 44,81 ou 42,1. Teria sinal de repique altista fechando acima dos 49,22 mirando resistências em 56,29 ou 61,7. O IFR sobrevendido alerta para recuperações se superar 49,22</t>
  </si>
  <si>
    <t>UTEC11 apesar de estar em tendência de alta no longo prazo pela média de 200 dias, no curto prazo está em realização. Abaixo dos 27,56 pode seguir em baixa no curto prazo mirando suportes em 26,38 ou 25,15. Teria sinal de retomada altista fechando acima dos 28,33 mirando resistências em 30,35 ou 32,8.</t>
  </si>
  <si>
    <t>GDXB39 está em clara tendência de baixa pelas médias de 21 e 200 dias e segue em movimento de baixa. Abaixo dos 127,25 pode buscar suportes 116,89 ou 106,54. Teria sinal de repique altista fechando acima dos 132,2 mirando resistências em 160,75 ou 181,45.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</si>
</sst>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9">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8">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topLeftCell="A7" zoomScaleNormal="100" workbookViewId="0">
      <selection activeCell="C17" sqref="C17:Q29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78</v>
      </c>
      <c r="W7" s="35">
        <f>COUNTIF($P$17:$P$352,"Baixa")</f>
        <v>195</v>
      </c>
      <c r="X7" s="35"/>
      <c r="Y7" s="35">
        <f>V7+W7</f>
        <v>273</v>
      </c>
    </row>
    <row r="8" spans="2:27" ht="15" customHeight="1" x14ac:dyDescent="0.25">
      <c r="B8" s="3"/>
      <c r="C8" s="28"/>
      <c r="D8" s="29"/>
      <c r="E8" s="29"/>
      <c r="F8" s="29"/>
      <c r="G8" s="29"/>
      <c r="H8" s="29"/>
      <c r="I8" s="29"/>
      <c r="J8" s="29"/>
      <c r="K8" s="29"/>
      <c r="L8" s="29"/>
      <c r="M8" s="29"/>
      <c r="N8" s="29"/>
      <c r="O8" s="30"/>
      <c r="P8" s="29"/>
      <c r="Q8" s="31"/>
      <c r="R8" s="20"/>
      <c r="V8" s="36">
        <f>V7/Y7</f>
        <v>0.2857142857142857</v>
      </c>
      <c r="W8" s="36">
        <f>W7/Y7</f>
        <v>0.7142857142857143</v>
      </c>
      <c r="X8" s="35"/>
      <c r="Y8" s="35"/>
    </row>
    <row r="9" spans="2:27" ht="15" customHeight="1" x14ac:dyDescent="0.25">
      <c r="B9" s="3"/>
      <c r="C9" s="28"/>
      <c r="D9" s="29"/>
      <c r="E9" s="29"/>
      <c r="F9" s="29"/>
      <c r="G9" s="29"/>
      <c r="H9" s="29"/>
      <c r="I9" s="29"/>
      <c r="J9" s="29"/>
      <c r="K9" s="29"/>
      <c r="L9" s="29"/>
      <c r="M9" s="29"/>
      <c r="N9" s="29"/>
      <c r="O9" s="30"/>
      <c r="P9" s="29"/>
      <c r="Q9" s="31"/>
      <c r="R9" s="20"/>
      <c r="T9" s="45">
        <f>COUNTIF(D17:D352,"*34*")</f>
        <v>44</v>
      </c>
      <c r="U9" s="51" t="s">
        <v>433</v>
      </c>
      <c r="V9" s="47">
        <f>SUMIF(D17:D352,"=*34*",E17:E352)/T9</f>
        <v>4.9772727272727275</v>
      </c>
      <c r="W9" s="45"/>
      <c r="X9" s="18"/>
      <c r="Y9" s="18"/>
    </row>
    <row r="10" spans="2:27" ht="15" customHeight="1" x14ac:dyDescent="0.25">
      <c r="B10" s="3"/>
      <c r="C10" s="28"/>
      <c r="D10" s="29"/>
      <c r="E10" s="29"/>
      <c r="F10" s="29"/>
      <c r="G10" s="29"/>
      <c r="H10" s="29"/>
      <c r="I10" s="29"/>
      <c r="J10" s="29"/>
      <c r="K10" s="29"/>
      <c r="L10" s="29"/>
      <c r="M10" s="29"/>
      <c r="N10" s="29"/>
      <c r="O10" s="30"/>
      <c r="P10" s="29"/>
      <c r="Q10" s="31"/>
      <c r="R10" s="20"/>
      <c r="T10" s="48">
        <f>V10/T9</f>
        <v>0.54545454545454541</v>
      </c>
      <c r="U10" s="46" t="s">
        <v>10</v>
      </c>
      <c r="V10" s="49">
        <f>COUNTIFS(D17:D352,"=*34*",P17:P352,"Alta")</f>
        <v>24</v>
      </c>
      <c r="W10" s="50">
        <f>T9-V10</f>
        <v>20</v>
      </c>
    </row>
    <row r="11" spans="2:27" ht="31.5" customHeight="1" x14ac:dyDescent="0.25">
      <c r="B11" s="3"/>
      <c r="C11" s="56" t="s">
        <v>2</v>
      </c>
      <c r="D11" s="56"/>
      <c r="E11" s="56"/>
      <c r="F11" s="56"/>
      <c r="G11" s="56"/>
      <c r="H11" s="56"/>
      <c r="I11" s="56"/>
      <c r="J11" s="56"/>
      <c r="K11" s="56"/>
      <c r="L11" s="56"/>
      <c r="M11" s="56"/>
      <c r="N11" s="56"/>
      <c r="O11" s="56"/>
      <c r="P11" s="56"/>
      <c r="Q11" s="57"/>
      <c r="R11" s="4"/>
    </row>
    <row r="12" spans="2:27" ht="136.5" customHeight="1" x14ac:dyDescent="0.25">
      <c r="B12" s="3"/>
      <c r="C12" s="54" t="s">
        <v>407</v>
      </c>
      <c r="D12" s="55"/>
      <c r="E12" s="55"/>
      <c r="F12" s="55"/>
      <c r="G12" s="55"/>
      <c r="H12" s="55"/>
      <c r="I12" s="55"/>
      <c r="J12" s="55"/>
      <c r="K12" s="55"/>
      <c r="L12" s="55"/>
      <c r="M12" s="55"/>
      <c r="N12" s="55"/>
      <c r="O12" s="55"/>
      <c r="P12" s="21"/>
      <c r="Q12" s="22"/>
      <c r="R12" s="20"/>
    </row>
    <row r="13" spans="2:27" ht="15" customHeight="1" x14ac:dyDescent="0.25">
      <c r="B13" s="3"/>
      <c r="C13" s="41"/>
      <c r="D13" s="42"/>
      <c r="E13" s="42"/>
      <c r="F13" s="42"/>
      <c r="G13" s="42"/>
      <c r="H13" s="42"/>
      <c r="I13" s="42"/>
      <c r="J13" s="42"/>
      <c r="K13" s="42"/>
      <c r="L13" s="42"/>
      <c r="M13" s="42"/>
      <c r="N13" s="42"/>
      <c r="O13" s="42"/>
      <c r="P13" s="43"/>
      <c r="Q13" s="44"/>
      <c r="R13" s="20"/>
    </row>
    <row r="14" spans="2:27" ht="15" customHeight="1" x14ac:dyDescent="0.25">
      <c r="B14" s="3"/>
      <c r="C14" s="41"/>
      <c r="D14" s="42"/>
      <c r="E14" s="42"/>
      <c r="F14" s="42"/>
      <c r="G14" s="42"/>
      <c r="H14" s="42"/>
      <c r="I14" s="42"/>
      <c r="J14" s="42"/>
      <c r="K14" s="42"/>
      <c r="L14" s="42"/>
      <c r="M14" s="42"/>
      <c r="N14" s="42"/>
      <c r="O14" s="42"/>
      <c r="P14" s="43"/>
      <c r="Q14" s="44"/>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46184</v>
      </c>
      <c r="R15" s="20"/>
    </row>
    <row r="16" spans="2:27" ht="25.15" customHeight="1" x14ac:dyDescent="0.25">
      <c r="B16" s="3"/>
      <c r="C16" s="52" t="s">
        <v>0</v>
      </c>
      <c r="D16" s="52"/>
      <c r="E16" s="6" t="s">
        <v>397</v>
      </c>
      <c r="F16" s="52" t="s">
        <v>1</v>
      </c>
      <c r="G16" s="52"/>
      <c r="H16" s="52"/>
      <c r="I16" s="6"/>
      <c r="J16" s="53" t="s">
        <v>4</v>
      </c>
      <c r="K16" s="53"/>
      <c r="L16" s="53"/>
      <c r="M16" s="7"/>
      <c r="N16" s="7" t="s">
        <v>5</v>
      </c>
      <c r="O16" s="6" t="s">
        <v>6</v>
      </c>
      <c r="P16" s="5" t="s">
        <v>7</v>
      </c>
      <c r="Q16" s="8" t="s">
        <v>9</v>
      </c>
      <c r="R16" s="4"/>
    </row>
    <row r="17" spans="2:259" s="12" customFormat="1" ht="65.099999999999994" customHeight="1" x14ac:dyDescent="0.25">
      <c r="B17" s="3"/>
      <c r="C17" s="9" t="s">
        <v>12</v>
      </c>
      <c r="D17" s="16" t="s">
        <v>13</v>
      </c>
      <c r="E17" s="16">
        <v>0</v>
      </c>
      <c r="F17" s="15">
        <v>14.15</v>
      </c>
      <c r="G17" s="15">
        <v>12.91</v>
      </c>
      <c r="H17" s="15">
        <v>11.67</v>
      </c>
      <c r="I17" s="14"/>
      <c r="J17" s="15">
        <v>14.45</v>
      </c>
      <c r="K17" s="15">
        <v>16.920000000000002</v>
      </c>
      <c r="L17" s="15">
        <v>20.92</v>
      </c>
      <c r="M17" s="15"/>
      <c r="N17" s="15">
        <v>25.137195772999998</v>
      </c>
      <c r="O17" s="15">
        <v>19.971135091000001</v>
      </c>
      <c r="P17" s="16" t="s">
        <v>14</v>
      </c>
      <c r="Q17" s="39" t="s">
        <v>562</v>
      </c>
      <c r="R17" s="10"/>
      <c r="S17" s="11"/>
      <c r="T17" s="11"/>
      <c r="U17" s="11"/>
      <c r="V17" s="11" t="s">
        <v>401</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15</v>
      </c>
      <c r="D18" s="17" t="s">
        <v>16</v>
      </c>
      <c r="E18" s="17">
        <v>4</v>
      </c>
      <c r="F18" s="14">
        <v>23.85</v>
      </c>
      <c r="G18" s="14">
        <v>22.2</v>
      </c>
      <c r="H18" s="14">
        <v>20.55</v>
      </c>
      <c r="I18" s="14"/>
      <c r="J18" s="14">
        <v>24.38</v>
      </c>
      <c r="K18" s="14">
        <v>27.67</v>
      </c>
      <c r="L18" s="14">
        <v>33</v>
      </c>
      <c r="M18" s="14"/>
      <c r="N18" s="14">
        <v>46.819903656999998</v>
      </c>
      <c r="O18" s="33">
        <v>20.783344091</v>
      </c>
      <c r="P18" s="17" t="s">
        <v>14</v>
      </c>
      <c r="Q18" s="40" t="s">
        <v>563</v>
      </c>
      <c r="R18" s="10"/>
      <c r="S18" s="11"/>
      <c r="T18" s="11"/>
      <c r="U18" s="11"/>
      <c r="V18" s="38">
        <f>SUM(E17:E352)/W18</f>
        <v>3.0577617328519855</v>
      </c>
      <c r="W18" s="11">
        <f>COUNT(E17:E352)</f>
        <v>277</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413</v>
      </c>
      <c r="D19" s="16" t="s">
        <v>18</v>
      </c>
      <c r="E19" s="16">
        <v>4</v>
      </c>
      <c r="F19" s="15">
        <v>290.33</v>
      </c>
      <c r="G19" s="15">
        <v>221.23</v>
      </c>
      <c r="H19" s="15">
        <v>152.13</v>
      </c>
      <c r="I19" s="14"/>
      <c r="J19" s="15">
        <v>308</v>
      </c>
      <c r="K19" s="15">
        <v>446.19</v>
      </c>
      <c r="L19" s="15">
        <v>669.81</v>
      </c>
      <c r="M19" s="15"/>
      <c r="N19" s="15">
        <v>45.991713308999998</v>
      </c>
      <c r="O19" s="15">
        <v>25.110593882</v>
      </c>
      <c r="P19" s="16" t="s">
        <v>14</v>
      </c>
      <c r="Q19" s="39" t="s">
        <v>564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19</v>
      </c>
      <c r="D20" s="17" t="s">
        <v>20</v>
      </c>
      <c r="E20" s="17">
        <v>7</v>
      </c>
      <c r="F20" s="14">
        <v>21.99</v>
      </c>
      <c r="G20" s="14">
        <v>19.09</v>
      </c>
      <c r="H20" s="14">
        <v>16.190000000000001</v>
      </c>
      <c r="I20" s="14"/>
      <c r="J20" s="14">
        <v>30.99</v>
      </c>
      <c r="K20" s="14">
        <v>36.78</v>
      </c>
      <c r="L20" s="14">
        <v>46.15</v>
      </c>
      <c r="M20" s="14"/>
      <c r="N20" s="14">
        <v>38.721295527999999</v>
      </c>
      <c r="O20" s="33">
        <v>6.0211592418999995</v>
      </c>
      <c r="P20" s="17" t="s">
        <v>17</v>
      </c>
      <c r="Q20" s="40" t="s">
        <v>565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21</v>
      </c>
      <c r="D21" s="16" t="s">
        <v>22</v>
      </c>
      <c r="E21" s="16">
        <v>0</v>
      </c>
      <c r="F21" s="15">
        <v>26.52</v>
      </c>
      <c r="G21" s="15">
        <v>24.35</v>
      </c>
      <c r="H21" s="15">
        <v>22.19</v>
      </c>
      <c r="I21" s="14"/>
      <c r="J21" s="15">
        <v>26.94</v>
      </c>
      <c r="K21" s="15">
        <v>31.26</v>
      </c>
      <c r="L21" s="15">
        <v>38.25</v>
      </c>
      <c r="M21" s="15"/>
      <c r="N21" s="15">
        <v>25.959252544999998</v>
      </c>
      <c r="O21" s="15">
        <v>161.18844623000001</v>
      </c>
      <c r="P21" s="16" t="s">
        <v>14</v>
      </c>
      <c r="Q21" s="39" t="s">
        <v>566</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23</v>
      </c>
      <c r="D22" s="17" t="s">
        <v>24</v>
      </c>
      <c r="E22" s="17">
        <v>10</v>
      </c>
      <c r="F22" s="14">
        <v>12.27</v>
      </c>
      <c r="G22" s="14">
        <v>10.6</v>
      </c>
      <c r="H22" s="14">
        <v>8.93</v>
      </c>
      <c r="I22" s="14"/>
      <c r="J22" s="14">
        <v>16.22</v>
      </c>
      <c r="K22" s="14">
        <v>19.55</v>
      </c>
      <c r="L22" s="14">
        <v>24.94</v>
      </c>
      <c r="M22" s="14"/>
      <c r="N22" s="14">
        <v>64.735196565999999</v>
      </c>
      <c r="O22" s="33">
        <v>30.499430908999997</v>
      </c>
      <c r="P22" s="17" t="s">
        <v>17</v>
      </c>
      <c r="Q22" s="40" t="s">
        <v>567</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416</v>
      </c>
      <c r="D23" s="16" t="s">
        <v>25</v>
      </c>
      <c r="E23" s="16">
        <v>8</v>
      </c>
      <c r="F23" s="15">
        <v>154.5</v>
      </c>
      <c r="G23" s="15">
        <v>138.6</v>
      </c>
      <c r="H23" s="15">
        <v>122.71</v>
      </c>
      <c r="I23" s="14"/>
      <c r="J23" s="15">
        <v>170.57</v>
      </c>
      <c r="K23" s="15">
        <v>202.35</v>
      </c>
      <c r="L23" s="15">
        <v>253.79</v>
      </c>
      <c r="M23" s="15"/>
      <c r="N23" s="15">
        <v>48.359611225999998</v>
      </c>
      <c r="O23" s="15">
        <v>33.801920027000001</v>
      </c>
      <c r="P23" s="16" t="s">
        <v>17</v>
      </c>
      <c r="Q23" s="39" t="s">
        <v>568</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26</v>
      </c>
      <c r="D24" s="17" t="s">
        <v>27</v>
      </c>
      <c r="E24" s="17">
        <v>0</v>
      </c>
      <c r="F24" s="14">
        <v>31.58</v>
      </c>
      <c r="G24" s="14">
        <v>29.84</v>
      </c>
      <c r="H24" s="14">
        <v>28.11</v>
      </c>
      <c r="I24" s="14"/>
      <c r="J24" s="14">
        <v>32.15</v>
      </c>
      <c r="K24" s="14">
        <v>35.61</v>
      </c>
      <c r="L24" s="14">
        <v>41.22</v>
      </c>
      <c r="M24" s="14"/>
      <c r="N24" s="14">
        <v>39.157968564999997</v>
      </c>
      <c r="O24" s="33">
        <v>34.972924227</v>
      </c>
      <c r="P24" s="17" t="s">
        <v>14</v>
      </c>
      <c r="Q24" s="40" t="s">
        <v>569</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28</v>
      </c>
      <c r="D25" s="16" t="s">
        <v>29</v>
      </c>
      <c r="E25" s="16">
        <v>3</v>
      </c>
      <c r="F25" s="15">
        <v>61.45</v>
      </c>
      <c r="G25" s="15">
        <v>55.8</v>
      </c>
      <c r="H25" s="15">
        <v>50.15</v>
      </c>
      <c r="I25" s="14"/>
      <c r="J25" s="15">
        <v>63.1</v>
      </c>
      <c r="K25" s="15">
        <v>74.39</v>
      </c>
      <c r="L25" s="15">
        <v>92.66</v>
      </c>
      <c r="M25" s="15"/>
      <c r="N25" s="15">
        <v>27.349571825000002</v>
      </c>
      <c r="O25" s="15">
        <v>39.859891456999996</v>
      </c>
      <c r="P25" s="16" t="s">
        <v>14</v>
      </c>
      <c r="Q25" s="39" t="s">
        <v>570</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30</v>
      </c>
      <c r="D26" s="17" t="s">
        <v>31</v>
      </c>
      <c r="E26" s="17">
        <v>9</v>
      </c>
      <c r="F26" s="14">
        <v>16.13</v>
      </c>
      <c r="G26" s="14">
        <v>15.28</v>
      </c>
      <c r="H26" s="14">
        <v>14.44</v>
      </c>
      <c r="I26" s="14"/>
      <c r="J26" s="14">
        <v>17.04</v>
      </c>
      <c r="K26" s="14">
        <v>18.72</v>
      </c>
      <c r="L26" s="14">
        <v>21.44</v>
      </c>
      <c r="M26" s="14"/>
      <c r="N26" s="14">
        <v>53.881662746000003</v>
      </c>
      <c r="O26" s="33">
        <v>442.94685141000002</v>
      </c>
      <c r="P26" s="17" t="s">
        <v>17</v>
      </c>
      <c r="Q26" s="40" t="s">
        <v>571</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34</v>
      </c>
      <c r="D27" s="16" t="s">
        <v>35</v>
      </c>
      <c r="E27" s="16">
        <v>0</v>
      </c>
      <c r="F27" s="15">
        <v>4.62</v>
      </c>
      <c r="G27" s="15">
        <v>3.6</v>
      </c>
      <c r="H27" s="15">
        <v>2.59</v>
      </c>
      <c r="I27" s="14"/>
      <c r="J27" s="15">
        <v>4.79</v>
      </c>
      <c r="K27" s="15">
        <v>6.81</v>
      </c>
      <c r="L27" s="15">
        <v>10.08</v>
      </c>
      <c r="M27" s="15"/>
      <c r="N27" s="15">
        <v>31.217768982999999</v>
      </c>
      <c r="O27" s="15">
        <v>9.1558226818000001</v>
      </c>
      <c r="P27" s="16" t="s">
        <v>14</v>
      </c>
      <c r="Q27" s="39" t="s">
        <v>572</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36</v>
      </c>
      <c r="D28" s="17" t="s">
        <v>37</v>
      </c>
      <c r="E28" s="17">
        <v>0</v>
      </c>
      <c r="F28" s="14">
        <v>2.95</v>
      </c>
      <c r="G28" s="14">
        <v>2.27</v>
      </c>
      <c r="H28" s="14">
        <v>1.59</v>
      </c>
      <c r="I28" s="14"/>
      <c r="J28" s="14">
        <v>3.06</v>
      </c>
      <c r="K28" s="14">
        <v>4.41</v>
      </c>
      <c r="L28" s="14">
        <v>6.6</v>
      </c>
      <c r="M28" s="14"/>
      <c r="N28" s="14">
        <v>24.700414840000001</v>
      </c>
      <c r="O28" s="33">
        <v>18.932185317999998</v>
      </c>
      <c r="P28" s="17" t="s">
        <v>14</v>
      </c>
      <c r="Q28" s="40" t="s">
        <v>573</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38</v>
      </c>
      <c r="D29" s="16" t="s">
        <v>39</v>
      </c>
      <c r="E29" s="16">
        <v>6</v>
      </c>
      <c r="F29" s="15">
        <v>74.209999999999994</v>
      </c>
      <c r="G29" s="15">
        <v>68.37</v>
      </c>
      <c r="H29" s="15">
        <v>62.54</v>
      </c>
      <c r="I29" s="14"/>
      <c r="J29" s="15">
        <v>76.23</v>
      </c>
      <c r="K29" s="15">
        <v>87.89</v>
      </c>
      <c r="L29" s="15">
        <v>106.76</v>
      </c>
      <c r="M29" s="15"/>
      <c r="N29" s="15">
        <v>42.990564493999997</v>
      </c>
      <c r="O29" s="15">
        <v>20.596674918000001</v>
      </c>
      <c r="P29" s="16" t="s">
        <v>14</v>
      </c>
      <c r="Q29" s="39" t="s">
        <v>574</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486</v>
      </c>
      <c r="D30" s="17" t="s">
        <v>487</v>
      </c>
      <c r="E30" s="17">
        <v>1</v>
      </c>
      <c r="F30" s="14">
        <v>200.23</v>
      </c>
      <c r="G30" s="14">
        <v>155.08000000000001</v>
      </c>
      <c r="H30" s="14">
        <v>109.94</v>
      </c>
      <c r="I30" s="14"/>
      <c r="J30" s="14">
        <v>218.5</v>
      </c>
      <c r="K30" s="14">
        <v>308.77999999999997</v>
      </c>
      <c r="L30" s="14">
        <v>454.88</v>
      </c>
      <c r="M30" s="14"/>
      <c r="N30" s="14">
        <v>42.436721855000002</v>
      </c>
      <c r="O30" s="33">
        <v>1.5149174495</v>
      </c>
      <c r="P30" s="17" t="s">
        <v>14</v>
      </c>
      <c r="Q30" s="40" t="s">
        <v>575</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472</v>
      </c>
      <c r="D31" s="16" t="s">
        <v>473</v>
      </c>
      <c r="E31" s="16">
        <v>7</v>
      </c>
      <c r="F31" s="15">
        <v>256.63</v>
      </c>
      <c r="G31" s="15">
        <v>218.65</v>
      </c>
      <c r="H31" s="15">
        <v>180.67</v>
      </c>
      <c r="I31" s="14"/>
      <c r="J31" s="15">
        <v>276.48</v>
      </c>
      <c r="K31" s="15">
        <v>352.43</v>
      </c>
      <c r="L31" s="15">
        <v>475.33</v>
      </c>
      <c r="M31" s="15"/>
      <c r="N31" s="15">
        <v>68.630248511000005</v>
      </c>
      <c r="O31" s="15">
        <v>1.8007409895000002</v>
      </c>
      <c r="P31" s="16" t="s">
        <v>17</v>
      </c>
      <c r="Q31" s="39" t="s">
        <v>576</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40</v>
      </c>
      <c r="D32" s="17" t="s">
        <v>41</v>
      </c>
      <c r="E32" s="17">
        <v>0</v>
      </c>
      <c r="F32" s="14">
        <v>3.1</v>
      </c>
      <c r="G32" s="14">
        <v>2.11</v>
      </c>
      <c r="H32" s="14">
        <v>1.1200000000000001</v>
      </c>
      <c r="I32" s="14"/>
      <c r="J32" s="14">
        <v>3.19</v>
      </c>
      <c r="K32" s="14">
        <v>5.16</v>
      </c>
      <c r="L32" s="14">
        <v>8.36</v>
      </c>
      <c r="M32" s="14"/>
      <c r="N32" s="14">
        <v>21.244475767000001</v>
      </c>
      <c r="O32" s="33">
        <v>5.5029055909000002</v>
      </c>
      <c r="P32" s="17" t="s">
        <v>14</v>
      </c>
      <c r="Q32" s="40" t="s">
        <v>577</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439</v>
      </c>
      <c r="D33" s="16" t="s">
        <v>440</v>
      </c>
      <c r="E33" s="16">
        <v>7</v>
      </c>
      <c r="F33" s="15">
        <v>162.79</v>
      </c>
      <c r="G33" s="15">
        <v>146.53</v>
      </c>
      <c r="H33" s="15">
        <v>130.27000000000001</v>
      </c>
      <c r="I33" s="14"/>
      <c r="J33" s="15">
        <v>171.81</v>
      </c>
      <c r="K33" s="15">
        <v>204.32</v>
      </c>
      <c r="L33" s="15">
        <v>256.93</v>
      </c>
      <c r="M33" s="15"/>
      <c r="N33" s="15">
        <v>68.394093639999994</v>
      </c>
      <c r="O33" s="15">
        <v>4.6962972885999994</v>
      </c>
      <c r="P33" s="16" t="s">
        <v>17</v>
      </c>
      <c r="Q33" s="39" t="s">
        <v>578</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42</v>
      </c>
      <c r="D34" s="17" t="s">
        <v>43</v>
      </c>
      <c r="E34" s="17">
        <v>0</v>
      </c>
      <c r="F34" s="14">
        <v>8.15</v>
      </c>
      <c r="G34" s="14">
        <v>7.26</v>
      </c>
      <c r="H34" s="14">
        <v>6.37</v>
      </c>
      <c r="I34" s="14"/>
      <c r="J34" s="14">
        <v>8.41</v>
      </c>
      <c r="K34" s="14">
        <v>10.18</v>
      </c>
      <c r="L34" s="14">
        <v>13.05</v>
      </c>
      <c r="M34" s="14"/>
      <c r="N34" s="14">
        <v>35.654133874999999</v>
      </c>
      <c r="O34" s="33">
        <v>126.13500672000001</v>
      </c>
      <c r="P34" s="17" t="s">
        <v>14</v>
      </c>
      <c r="Q34" s="40" t="s">
        <v>579</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44</v>
      </c>
      <c r="D35" s="16" t="s">
        <v>45</v>
      </c>
      <c r="E35" s="16">
        <v>0</v>
      </c>
      <c r="F35" s="15">
        <v>92.26</v>
      </c>
      <c r="G35" s="15">
        <v>64.84</v>
      </c>
      <c r="H35" s="15">
        <v>37.42</v>
      </c>
      <c r="I35" s="14"/>
      <c r="J35" s="15">
        <v>97.13</v>
      </c>
      <c r="K35" s="15">
        <v>151.96</v>
      </c>
      <c r="L35" s="15">
        <v>240.7</v>
      </c>
      <c r="M35" s="15"/>
      <c r="N35" s="15">
        <v>19.427328611</v>
      </c>
      <c r="O35" s="15">
        <v>75.174549234000011</v>
      </c>
      <c r="P35" s="16" t="s">
        <v>14</v>
      </c>
      <c r="Q35" s="39" t="s">
        <v>580</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46</v>
      </c>
      <c r="D36" s="17" t="s">
        <v>47</v>
      </c>
      <c r="E36" s="17">
        <v>0</v>
      </c>
      <c r="F36" s="14">
        <v>11.58</v>
      </c>
      <c r="G36" s="14">
        <v>10.41</v>
      </c>
      <c r="H36" s="14">
        <v>9.25</v>
      </c>
      <c r="I36" s="14"/>
      <c r="J36" s="14">
        <v>11.79</v>
      </c>
      <c r="K36" s="14">
        <v>14.11</v>
      </c>
      <c r="L36" s="14">
        <v>17.87</v>
      </c>
      <c r="M36" s="14"/>
      <c r="N36" s="14">
        <v>27.219268314000001</v>
      </c>
      <c r="O36" s="33">
        <v>33.419076864000004</v>
      </c>
      <c r="P36" s="17" t="s">
        <v>14</v>
      </c>
      <c r="Q36" s="40" t="s">
        <v>581</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48</v>
      </c>
      <c r="D37" s="16" t="s">
        <v>49</v>
      </c>
      <c r="E37" s="16">
        <v>8</v>
      </c>
      <c r="F37" s="15">
        <v>50.33</v>
      </c>
      <c r="G37" s="15">
        <v>44.83</v>
      </c>
      <c r="H37" s="15">
        <v>39.33</v>
      </c>
      <c r="I37" s="14"/>
      <c r="J37" s="15">
        <v>67.84</v>
      </c>
      <c r="K37" s="15">
        <v>78.83</v>
      </c>
      <c r="L37" s="15">
        <v>96.62</v>
      </c>
      <c r="M37" s="15"/>
      <c r="N37" s="15">
        <v>26.279076488000001</v>
      </c>
      <c r="O37" s="15">
        <v>497.80036928999999</v>
      </c>
      <c r="P37" s="16" t="s">
        <v>17</v>
      </c>
      <c r="Q37" s="39" t="s">
        <v>582</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48</v>
      </c>
      <c r="D38" s="17" t="s">
        <v>50</v>
      </c>
      <c r="E38" s="17">
        <v>2</v>
      </c>
      <c r="F38" s="14">
        <v>48.01</v>
      </c>
      <c r="G38" s="14">
        <v>42.68</v>
      </c>
      <c r="H38" s="14">
        <v>37.35</v>
      </c>
      <c r="I38" s="14"/>
      <c r="J38" s="14">
        <v>48.92</v>
      </c>
      <c r="K38" s="14">
        <v>59.57</v>
      </c>
      <c r="L38" s="14">
        <v>76.81</v>
      </c>
      <c r="M38" s="14"/>
      <c r="N38" s="14">
        <v>28.916975670999999</v>
      </c>
      <c r="O38" s="33">
        <v>73.641838090999997</v>
      </c>
      <c r="P38" s="17" t="s">
        <v>14</v>
      </c>
      <c r="Q38" s="40" t="s">
        <v>583</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51</v>
      </c>
      <c r="D39" s="16" t="s">
        <v>52</v>
      </c>
      <c r="E39" s="16">
        <v>8</v>
      </c>
      <c r="F39" s="15">
        <v>16.920000000000002</v>
      </c>
      <c r="G39" s="15">
        <v>13.23</v>
      </c>
      <c r="H39" s="15">
        <v>9.5399999999999991</v>
      </c>
      <c r="I39" s="14"/>
      <c r="J39" s="15">
        <v>28.86</v>
      </c>
      <c r="K39" s="15">
        <v>36.229999999999997</v>
      </c>
      <c r="L39" s="15">
        <v>48.17</v>
      </c>
      <c r="M39" s="15"/>
      <c r="N39" s="15">
        <v>26.932657377000002</v>
      </c>
      <c r="O39" s="15">
        <v>50.709267142999998</v>
      </c>
      <c r="P39" s="16" t="s">
        <v>17</v>
      </c>
      <c r="Q39" s="39" t="s">
        <v>584</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53</v>
      </c>
      <c r="D40" s="17" t="s">
        <v>54</v>
      </c>
      <c r="E40" s="17">
        <v>0</v>
      </c>
      <c r="F40" s="14">
        <v>14.9</v>
      </c>
      <c r="G40" s="14">
        <v>13.22</v>
      </c>
      <c r="H40" s="14">
        <v>11.54</v>
      </c>
      <c r="I40" s="14"/>
      <c r="J40" s="14">
        <v>15.28</v>
      </c>
      <c r="K40" s="14">
        <v>18.63</v>
      </c>
      <c r="L40" s="14">
        <v>24.06</v>
      </c>
      <c r="M40" s="14"/>
      <c r="N40" s="14">
        <v>26.847819355999999</v>
      </c>
      <c r="O40" s="33">
        <v>627.61091259</v>
      </c>
      <c r="P40" s="17" t="s">
        <v>14</v>
      </c>
      <c r="Q40" s="40" t="s">
        <v>585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55</v>
      </c>
      <c r="D41" s="16" t="s">
        <v>56</v>
      </c>
      <c r="E41" s="16">
        <v>3</v>
      </c>
      <c r="F41" s="15">
        <v>4.96</v>
      </c>
      <c r="G41" s="15">
        <v>4.58</v>
      </c>
      <c r="H41" s="15">
        <v>4.21</v>
      </c>
      <c r="I41" s="14"/>
      <c r="J41" s="15">
        <v>5.04</v>
      </c>
      <c r="K41" s="15">
        <v>5.78</v>
      </c>
      <c r="L41" s="15">
        <v>6.97</v>
      </c>
      <c r="M41" s="15"/>
      <c r="N41" s="15">
        <v>37.142761565000001</v>
      </c>
      <c r="O41" s="15">
        <v>6.2148353635999998</v>
      </c>
      <c r="P41" s="16" t="s">
        <v>14</v>
      </c>
      <c r="Q41" s="39" t="s">
        <v>586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57</v>
      </c>
      <c r="D42" s="17" t="s">
        <v>58</v>
      </c>
      <c r="E42" s="17">
        <v>0</v>
      </c>
      <c r="F42" s="14">
        <v>14.24</v>
      </c>
      <c r="G42" s="14">
        <v>12.74</v>
      </c>
      <c r="H42" s="14">
        <v>11.25</v>
      </c>
      <c r="I42" s="14"/>
      <c r="J42" s="14">
        <v>14.59</v>
      </c>
      <c r="K42" s="14">
        <v>17.57</v>
      </c>
      <c r="L42" s="14">
        <v>22.39</v>
      </c>
      <c r="M42" s="14"/>
      <c r="N42" s="14">
        <v>42.127310387000001</v>
      </c>
      <c r="O42" s="33">
        <v>35.798703909000004</v>
      </c>
      <c r="P42" s="17" t="s">
        <v>14</v>
      </c>
      <c r="Q42" s="40" t="s">
        <v>587</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59</v>
      </c>
      <c r="D43" s="16" t="s">
        <v>60</v>
      </c>
      <c r="E43" s="16">
        <v>10</v>
      </c>
      <c r="F43" s="15">
        <v>36.11</v>
      </c>
      <c r="G43" s="15">
        <v>34.92</v>
      </c>
      <c r="H43" s="15">
        <v>33.74</v>
      </c>
      <c r="I43" s="14"/>
      <c r="J43" s="15">
        <v>36.840000000000003</v>
      </c>
      <c r="K43" s="15">
        <v>39.200000000000003</v>
      </c>
      <c r="L43" s="15">
        <v>43.02</v>
      </c>
      <c r="M43" s="15"/>
      <c r="N43" s="15">
        <v>77.211778633999998</v>
      </c>
      <c r="O43" s="15">
        <v>158.20559536000002</v>
      </c>
      <c r="P43" s="16" t="s">
        <v>17</v>
      </c>
      <c r="Q43" s="39" t="s">
        <v>588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61</v>
      </c>
      <c r="D44" s="17" t="s">
        <v>62</v>
      </c>
      <c r="E44" s="17">
        <v>5</v>
      </c>
      <c r="F44" s="14">
        <v>23.19</v>
      </c>
      <c r="G44" s="14">
        <v>21.09</v>
      </c>
      <c r="H44" s="14">
        <v>18.989999999999998</v>
      </c>
      <c r="I44" s="14"/>
      <c r="J44" s="14">
        <v>23.75</v>
      </c>
      <c r="K44" s="14">
        <v>27.94</v>
      </c>
      <c r="L44" s="14">
        <v>34.729999999999997</v>
      </c>
      <c r="M44" s="14"/>
      <c r="N44" s="14">
        <v>39.192464878000003</v>
      </c>
      <c r="O44" s="33">
        <v>17.329421818</v>
      </c>
      <c r="P44" s="17" t="s">
        <v>14</v>
      </c>
      <c r="Q44" s="40" t="s">
        <v>589</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417</v>
      </c>
      <c r="D45" s="16" t="s">
        <v>63</v>
      </c>
      <c r="E45" s="16">
        <v>4</v>
      </c>
      <c r="F45" s="15">
        <v>124.59</v>
      </c>
      <c r="G45" s="15">
        <v>118.74</v>
      </c>
      <c r="H45" s="15">
        <v>112.89</v>
      </c>
      <c r="I45" s="14"/>
      <c r="J45" s="15">
        <v>133.07</v>
      </c>
      <c r="K45" s="15">
        <v>144.76</v>
      </c>
      <c r="L45" s="15">
        <v>163.68</v>
      </c>
      <c r="M45" s="15"/>
      <c r="N45" s="15">
        <v>61.901590519999999</v>
      </c>
      <c r="O45" s="15">
        <v>10.093620589</v>
      </c>
      <c r="P45" s="16" t="s">
        <v>17</v>
      </c>
      <c r="Q45" s="39" t="s">
        <v>590</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64</v>
      </c>
      <c r="D46" s="17" t="s">
        <v>65</v>
      </c>
      <c r="E46" s="17">
        <v>0</v>
      </c>
      <c r="F46" s="14">
        <v>9.74</v>
      </c>
      <c r="G46" s="14">
        <v>8.94</v>
      </c>
      <c r="H46" s="14">
        <v>8.15</v>
      </c>
      <c r="I46" s="14"/>
      <c r="J46" s="14">
        <v>10.3</v>
      </c>
      <c r="K46" s="14">
        <v>11.88</v>
      </c>
      <c r="L46" s="14">
        <v>14.44</v>
      </c>
      <c r="M46" s="14"/>
      <c r="N46" s="14">
        <v>33.872178245000001</v>
      </c>
      <c r="O46" s="33">
        <v>2.5223179544999996</v>
      </c>
      <c r="P46" s="17" t="s">
        <v>14</v>
      </c>
      <c r="Q46" s="40" t="s">
        <v>591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66</v>
      </c>
      <c r="D47" s="16" t="s">
        <v>67</v>
      </c>
      <c r="E47" s="16">
        <v>1</v>
      </c>
      <c r="F47" s="15">
        <v>6.24</v>
      </c>
      <c r="G47" s="15">
        <v>5.4</v>
      </c>
      <c r="H47" s="15">
        <v>4.57</v>
      </c>
      <c r="I47" s="14"/>
      <c r="J47" s="15">
        <v>6.56</v>
      </c>
      <c r="K47" s="15">
        <v>8.2200000000000006</v>
      </c>
      <c r="L47" s="15">
        <v>10.92</v>
      </c>
      <c r="M47" s="15"/>
      <c r="N47" s="15">
        <v>45.356292592000003</v>
      </c>
      <c r="O47" s="15">
        <v>6.5323587727000003</v>
      </c>
      <c r="P47" s="16" t="s">
        <v>14</v>
      </c>
      <c r="Q47" s="39" t="s">
        <v>592</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68</v>
      </c>
      <c r="D48" s="17" t="s">
        <v>69</v>
      </c>
      <c r="E48" s="17">
        <v>0</v>
      </c>
      <c r="F48" s="14">
        <v>14.92</v>
      </c>
      <c r="G48" s="14">
        <v>13.15</v>
      </c>
      <c r="H48" s="14">
        <v>11.38</v>
      </c>
      <c r="I48" s="14"/>
      <c r="J48" s="14">
        <v>15.39</v>
      </c>
      <c r="K48" s="14">
        <v>18.920000000000002</v>
      </c>
      <c r="L48" s="14">
        <v>24.63</v>
      </c>
      <c r="M48" s="14"/>
      <c r="N48" s="14">
        <v>26.667201755000001</v>
      </c>
      <c r="O48" s="33">
        <v>4.9108758182000001</v>
      </c>
      <c r="P48" s="17" t="s">
        <v>14</v>
      </c>
      <c r="Q48" s="40" t="s">
        <v>593</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70</v>
      </c>
      <c r="D49" s="16" t="s">
        <v>71</v>
      </c>
      <c r="E49" s="16">
        <v>7</v>
      </c>
      <c r="F49" s="15">
        <v>15</v>
      </c>
      <c r="G49" s="15">
        <v>13.87</v>
      </c>
      <c r="H49" s="15">
        <v>12.75</v>
      </c>
      <c r="I49" s="14"/>
      <c r="J49" s="15">
        <v>18.59</v>
      </c>
      <c r="K49" s="15">
        <v>20.83</v>
      </c>
      <c r="L49" s="15">
        <v>24.45</v>
      </c>
      <c r="M49" s="15"/>
      <c r="N49" s="15">
        <v>38.795518784000002</v>
      </c>
      <c r="O49" s="15">
        <v>87.114563047999994</v>
      </c>
      <c r="P49" s="16" t="s">
        <v>17</v>
      </c>
      <c r="Q49" s="39" t="s">
        <v>594</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70</v>
      </c>
      <c r="D50" s="17" t="s">
        <v>72</v>
      </c>
      <c r="E50" s="17">
        <v>7</v>
      </c>
      <c r="F50" s="14">
        <v>17.25</v>
      </c>
      <c r="G50" s="14">
        <v>15.9</v>
      </c>
      <c r="H50" s="14">
        <v>14.55</v>
      </c>
      <c r="I50" s="14"/>
      <c r="J50" s="14">
        <v>21.54</v>
      </c>
      <c r="K50" s="14">
        <v>24.23</v>
      </c>
      <c r="L50" s="14">
        <v>28.6</v>
      </c>
      <c r="M50" s="14"/>
      <c r="N50" s="14">
        <v>41.974261192999997</v>
      </c>
      <c r="O50" s="33">
        <v>522.22628042999997</v>
      </c>
      <c r="P50" s="17" t="s">
        <v>17</v>
      </c>
      <c r="Q50" s="40" t="s">
        <v>595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73</v>
      </c>
      <c r="D51" s="16" t="s">
        <v>74</v>
      </c>
      <c r="E51" s="16">
        <v>3</v>
      </c>
      <c r="F51" s="15">
        <v>21.56</v>
      </c>
      <c r="G51" s="15">
        <v>20.18</v>
      </c>
      <c r="H51" s="15">
        <v>18.8</v>
      </c>
      <c r="I51" s="14"/>
      <c r="J51" s="15">
        <v>21.82</v>
      </c>
      <c r="K51" s="15">
        <v>24.57</v>
      </c>
      <c r="L51" s="15">
        <v>29.02</v>
      </c>
      <c r="M51" s="15"/>
      <c r="N51" s="15">
        <v>33.524706004999999</v>
      </c>
      <c r="O51" s="15">
        <v>44.878613864000002</v>
      </c>
      <c r="P51" s="16" t="s">
        <v>14</v>
      </c>
      <c r="Q51" s="39" t="s">
        <v>596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408</v>
      </c>
      <c r="D52" s="17" t="s">
        <v>409</v>
      </c>
      <c r="E52" s="17">
        <v>3</v>
      </c>
      <c r="F52" s="14">
        <v>12.61</v>
      </c>
      <c r="G52" s="14">
        <v>11.09</v>
      </c>
      <c r="H52" s="14">
        <v>9.58</v>
      </c>
      <c r="I52" s="14"/>
      <c r="J52" s="14">
        <v>13.02</v>
      </c>
      <c r="K52" s="14">
        <v>16.04</v>
      </c>
      <c r="L52" s="14">
        <v>20.93</v>
      </c>
      <c r="M52" s="14"/>
      <c r="N52" s="14">
        <v>38.215815839000001</v>
      </c>
      <c r="O52" s="33">
        <v>67.081322044999993</v>
      </c>
      <c r="P52" s="17" t="s">
        <v>14</v>
      </c>
      <c r="Q52" s="40" t="s">
        <v>597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75</v>
      </c>
      <c r="D53" s="16" t="s">
        <v>76</v>
      </c>
      <c r="E53" s="16">
        <v>7</v>
      </c>
      <c r="F53" s="15">
        <v>19.04</v>
      </c>
      <c r="G53" s="15">
        <v>16.41</v>
      </c>
      <c r="H53" s="15">
        <v>13.78</v>
      </c>
      <c r="I53" s="14"/>
      <c r="J53" s="15">
        <v>27.54</v>
      </c>
      <c r="K53" s="15">
        <v>32.79</v>
      </c>
      <c r="L53" s="15">
        <v>41.29</v>
      </c>
      <c r="M53" s="15"/>
      <c r="N53" s="15">
        <v>22.033762284000002</v>
      </c>
      <c r="O53" s="15">
        <v>602.08435152000004</v>
      </c>
      <c r="P53" s="16" t="s">
        <v>17</v>
      </c>
      <c r="Q53" s="39" t="s">
        <v>598</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453</v>
      </c>
      <c r="D54" s="17" t="s">
        <v>454</v>
      </c>
      <c r="E54" s="17">
        <v>5</v>
      </c>
      <c r="F54" s="14">
        <v>18.77</v>
      </c>
      <c r="G54" s="14">
        <v>17.440000000000001</v>
      </c>
      <c r="H54" s="14">
        <v>16.12</v>
      </c>
      <c r="I54" s="14"/>
      <c r="J54" s="14">
        <v>22.75</v>
      </c>
      <c r="K54" s="14">
        <v>25.39</v>
      </c>
      <c r="L54" s="14">
        <v>29.67</v>
      </c>
      <c r="M54" s="14"/>
      <c r="N54" s="14">
        <v>51.955528610999998</v>
      </c>
      <c r="O54" s="33">
        <v>2.5411505455000003</v>
      </c>
      <c r="P54" s="17" t="s">
        <v>17</v>
      </c>
      <c r="Q54" s="40" t="s">
        <v>599</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77</v>
      </c>
      <c r="D55" s="16" t="s">
        <v>78</v>
      </c>
      <c r="E55" s="16">
        <v>5</v>
      </c>
      <c r="F55" s="15">
        <v>9.09</v>
      </c>
      <c r="G55" s="15">
        <v>7.33</v>
      </c>
      <c r="H55" s="15">
        <v>5.57</v>
      </c>
      <c r="I55" s="14"/>
      <c r="J55" s="15">
        <v>9.7100000000000009</v>
      </c>
      <c r="K55" s="15">
        <v>13.22</v>
      </c>
      <c r="L55" s="15">
        <v>18.91</v>
      </c>
      <c r="M55" s="15"/>
      <c r="N55" s="15">
        <v>33.9556282</v>
      </c>
      <c r="O55" s="15">
        <v>73.516979135999989</v>
      </c>
      <c r="P55" s="16" t="s">
        <v>14</v>
      </c>
      <c r="Q55" s="39" t="s">
        <v>600</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79</v>
      </c>
      <c r="D56" s="17" t="s">
        <v>80</v>
      </c>
      <c r="E56" s="17">
        <v>7</v>
      </c>
      <c r="F56" s="14">
        <v>20.78</v>
      </c>
      <c r="G56" s="14">
        <v>18.96</v>
      </c>
      <c r="H56" s="14">
        <v>17.149999999999999</v>
      </c>
      <c r="I56" s="14"/>
      <c r="J56" s="14">
        <v>22.14</v>
      </c>
      <c r="K56" s="14">
        <v>25.76</v>
      </c>
      <c r="L56" s="14">
        <v>31.62</v>
      </c>
      <c r="M56" s="14"/>
      <c r="N56" s="14">
        <v>71.624824324000002</v>
      </c>
      <c r="O56" s="33">
        <v>168.04507386</v>
      </c>
      <c r="P56" s="17" t="s">
        <v>17</v>
      </c>
      <c r="Q56" s="40" t="s">
        <v>601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525</v>
      </c>
      <c r="D57" s="16" t="s">
        <v>526</v>
      </c>
      <c r="E57" s="16">
        <v>0</v>
      </c>
      <c r="F57" s="15">
        <v>2.67</v>
      </c>
      <c r="G57" s="15">
        <v>2.46</v>
      </c>
      <c r="H57" s="15">
        <v>2.2599999999999998</v>
      </c>
      <c r="I57" s="14"/>
      <c r="J57" s="15">
        <v>2.72</v>
      </c>
      <c r="K57" s="15">
        <v>3.12</v>
      </c>
      <c r="L57" s="15">
        <v>3.78</v>
      </c>
      <c r="M57" s="15"/>
      <c r="N57" s="15">
        <v>33.090245072000002</v>
      </c>
      <c r="O57" s="15">
        <v>1.0369285909000001</v>
      </c>
      <c r="P57" s="16" t="s">
        <v>14</v>
      </c>
      <c r="Q57" s="39" t="s">
        <v>602</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441</v>
      </c>
      <c r="D58" s="17" t="s">
        <v>442</v>
      </c>
      <c r="E58" s="17">
        <v>3</v>
      </c>
      <c r="F58" s="14">
        <v>27.43</v>
      </c>
      <c r="G58" s="14">
        <v>23.11</v>
      </c>
      <c r="H58" s="14">
        <v>18.79</v>
      </c>
      <c r="I58" s="14"/>
      <c r="J58" s="14">
        <v>28.87</v>
      </c>
      <c r="K58" s="14">
        <v>37.5</v>
      </c>
      <c r="L58" s="14">
        <v>51.48</v>
      </c>
      <c r="M58" s="14"/>
      <c r="N58" s="14">
        <v>36.137252324999999</v>
      </c>
      <c r="O58" s="33">
        <v>7.2234776440999999</v>
      </c>
      <c r="P58" s="17" t="s">
        <v>14</v>
      </c>
      <c r="Q58" s="40" t="s">
        <v>603</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81</v>
      </c>
      <c r="D59" s="16" t="s">
        <v>82</v>
      </c>
      <c r="E59" s="16">
        <v>0</v>
      </c>
      <c r="F59" s="15">
        <v>48.73</v>
      </c>
      <c r="G59" s="15">
        <v>43.54</v>
      </c>
      <c r="H59" s="15">
        <v>38.36</v>
      </c>
      <c r="I59" s="14"/>
      <c r="J59" s="15">
        <v>50.57</v>
      </c>
      <c r="K59" s="15">
        <v>60.93</v>
      </c>
      <c r="L59" s="15">
        <v>77.7</v>
      </c>
      <c r="M59" s="15"/>
      <c r="N59" s="15">
        <v>23.158379711999999</v>
      </c>
      <c r="O59" s="15">
        <v>628.72104586</v>
      </c>
      <c r="P59" s="16" t="s">
        <v>14</v>
      </c>
      <c r="Q59" s="39" t="s">
        <v>604</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83</v>
      </c>
      <c r="D60" s="17" t="s">
        <v>84</v>
      </c>
      <c r="E60" s="17">
        <v>10</v>
      </c>
      <c r="F60" s="14">
        <v>17.739999999999998</v>
      </c>
      <c r="G60" s="14">
        <v>16.850000000000001</v>
      </c>
      <c r="H60" s="14">
        <v>15.96</v>
      </c>
      <c r="I60" s="14"/>
      <c r="J60" s="14">
        <v>19.760000000000002</v>
      </c>
      <c r="K60" s="14">
        <v>21.53</v>
      </c>
      <c r="L60" s="14">
        <v>24.39</v>
      </c>
      <c r="M60" s="14"/>
      <c r="N60" s="14">
        <v>67.703929462999994</v>
      </c>
      <c r="O60" s="33">
        <v>75.249849545000004</v>
      </c>
      <c r="P60" s="17" t="s">
        <v>17</v>
      </c>
      <c r="Q60" s="40" t="s">
        <v>605</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85</v>
      </c>
      <c r="D61" s="16" t="s">
        <v>86</v>
      </c>
      <c r="E61" s="16">
        <v>7</v>
      </c>
      <c r="F61" s="15">
        <v>4.92</v>
      </c>
      <c r="G61" s="15">
        <v>4.17</v>
      </c>
      <c r="H61" s="15">
        <v>3.42</v>
      </c>
      <c r="I61" s="14"/>
      <c r="J61" s="15">
        <v>7.3</v>
      </c>
      <c r="K61" s="15">
        <v>8.7899999999999991</v>
      </c>
      <c r="L61" s="15">
        <v>11.2</v>
      </c>
      <c r="M61" s="15"/>
      <c r="N61" s="15">
        <v>28.272381097</v>
      </c>
      <c r="O61" s="15">
        <v>6.8042388571000005</v>
      </c>
      <c r="P61" s="16" t="s">
        <v>17</v>
      </c>
      <c r="Q61" s="39" t="s">
        <v>606</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87</v>
      </c>
      <c r="D62" s="17" t="s">
        <v>88</v>
      </c>
      <c r="E62" s="17">
        <v>7</v>
      </c>
      <c r="F62" s="14">
        <v>1.25</v>
      </c>
      <c r="G62" s="14">
        <v>0.62</v>
      </c>
      <c r="H62" s="14">
        <v>0</v>
      </c>
      <c r="I62" s="14"/>
      <c r="J62" s="14">
        <v>3.23</v>
      </c>
      <c r="K62" s="14">
        <v>4.47</v>
      </c>
      <c r="L62" s="14">
        <v>6.48</v>
      </c>
      <c r="M62" s="14"/>
      <c r="N62" s="14">
        <v>30.769220718</v>
      </c>
      <c r="O62" s="33">
        <v>9.1408855237999997</v>
      </c>
      <c r="P62" s="17" t="s">
        <v>17</v>
      </c>
      <c r="Q62" s="40" t="s">
        <v>607</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89</v>
      </c>
      <c r="D63" s="16" t="s">
        <v>90</v>
      </c>
      <c r="E63" s="16">
        <v>8</v>
      </c>
      <c r="F63" s="15">
        <v>10.65</v>
      </c>
      <c r="G63" s="15">
        <v>10.34</v>
      </c>
      <c r="H63" s="15">
        <v>10.029999999999999</v>
      </c>
      <c r="I63" s="14"/>
      <c r="J63" s="15">
        <v>10.78</v>
      </c>
      <c r="K63" s="15">
        <v>11.39</v>
      </c>
      <c r="L63" s="15">
        <v>12.38</v>
      </c>
      <c r="M63" s="15"/>
      <c r="N63" s="15">
        <v>51.847508187999999</v>
      </c>
      <c r="O63" s="15">
        <v>33.232301364000001</v>
      </c>
      <c r="P63" s="16" t="s">
        <v>17</v>
      </c>
      <c r="Q63" s="39" t="s">
        <v>608</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91</v>
      </c>
      <c r="D64" s="17" t="s">
        <v>92</v>
      </c>
      <c r="E64" s="17">
        <v>0</v>
      </c>
      <c r="F64" s="14">
        <v>10.72</v>
      </c>
      <c r="G64" s="14">
        <v>9.6199999999999992</v>
      </c>
      <c r="H64" s="14">
        <v>8.52</v>
      </c>
      <c r="I64" s="14"/>
      <c r="J64" s="14">
        <v>11.14</v>
      </c>
      <c r="K64" s="14">
        <v>13.33</v>
      </c>
      <c r="L64" s="14">
        <v>16.88</v>
      </c>
      <c r="M64" s="14"/>
      <c r="N64" s="14">
        <v>42.541044786999997</v>
      </c>
      <c r="O64" s="33">
        <v>84.705681999999996</v>
      </c>
      <c r="P64" s="17" t="s">
        <v>14</v>
      </c>
      <c r="Q64" s="40" t="s">
        <v>609</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93</v>
      </c>
      <c r="D65" s="16" t="s">
        <v>94</v>
      </c>
      <c r="E65" s="16">
        <v>0</v>
      </c>
      <c r="F65" s="15">
        <v>10.68</v>
      </c>
      <c r="G65" s="15">
        <v>9.77</v>
      </c>
      <c r="H65" s="15">
        <v>8.8699999999999992</v>
      </c>
      <c r="I65" s="14"/>
      <c r="J65" s="15">
        <v>10.81</v>
      </c>
      <c r="K65" s="15">
        <v>12.61</v>
      </c>
      <c r="L65" s="15">
        <v>15.54</v>
      </c>
      <c r="M65" s="15"/>
      <c r="N65" s="15">
        <v>31.051141531999999</v>
      </c>
      <c r="O65" s="15">
        <v>177.62803776999999</v>
      </c>
      <c r="P65" s="16" t="s">
        <v>14</v>
      </c>
      <c r="Q65" s="39" t="s">
        <v>610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527</v>
      </c>
      <c r="D66" s="17" t="s">
        <v>528</v>
      </c>
      <c r="E66" s="17">
        <v>7</v>
      </c>
      <c r="F66" s="14">
        <v>63</v>
      </c>
      <c r="G66" s="14">
        <v>53.27</v>
      </c>
      <c r="H66" s="14">
        <v>43.55</v>
      </c>
      <c r="I66" s="14"/>
      <c r="J66" s="14">
        <v>76.459999999999994</v>
      </c>
      <c r="K66" s="14">
        <v>95.9</v>
      </c>
      <c r="L66" s="14">
        <v>127.36</v>
      </c>
      <c r="M66" s="14"/>
      <c r="N66" s="14">
        <v>43.034293753999997</v>
      </c>
      <c r="O66" s="33">
        <v>1.0335171468000002</v>
      </c>
      <c r="P66" s="17" t="s">
        <v>17</v>
      </c>
      <c r="Q66" s="40" t="s">
        <v>611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474</v>
      </c>
      <c r="D67" s="16" t="s">
        <v>475</v>
      </c>
      <c r="E67" s="16">
        <v>10</v>
      </c>
      <c r="F67" s="15">
        <v>70.59</v>
      </c>
      <c r="G67" s="15">
        <v>67.260000000000005</v>
      </c>
      <c r="H67" s="15">
        <v>63.94</v>
      </c>
      <c r="I67" s="14"/>
      <c r="J67" s="15">
        <v>72.44</v>
      </c>
      <c r="K67" s="15">
        <v>79.08</v>
      </c>
      <c r="L67" s="15">
        <v>89.84</v>
      </c>
      <c r="M67" s="15"/>
      <c r="N67" s="15">
        <v>70.497379788000003</v>
      </c>
      <c r="O67" s="15">
        <v>2.3003323999999998</v>
      </c>
      <c r="P67" s="16" t="s">
        <v>17</v>
      </c>
      <c r="Q67" s="39" t="s">
        <v>612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95</v>
      </c>
      <c r="D68" s="17" t="s">
        <v>96</v>
      </c>
      <c r="E68" s="17">
        <v>0</v>
      </c>
      <c r="F68" s="14">
        <v>2.33</v>
      </c>
      <c r="G68" s="14">
        <v>1.79</v>
      </c>
      <c r="H68" s="14">
        <v>1.26</v>
      </c>
      <c r="I68" s="14"/>
      <c r="J68" s="14">
        <v>2.39</v>
      </c>
      <c r="K68" s="14">
        <v>3.45</v>
      </c>
      <c r="L68" s="14">
        <v>5.17</v>
      </c>
      <c r="M68" s="14"/>
      <c r="N68" s="14">
        <v>30.910849999</v>
      </c>
      <c r="O68" s="33">
        <v>54.834834682</v>
      </c>
      <c r="P68" s="17" t="s">
        <v>14</v>
      </c>
      <c r="Q68" s="40" t="s">
        <v>613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488</v>
      </c>
      <c r="D69" s="16" t="s">
        <v>489</v>
      </c>
      <c r="E69" s="16">
        <v>0</v>
      </c>
      <c r="F69" s="15" t="s">
        <v>32</v>
      </c>
      <c r="G69" s="15" t="s">
        <v>32</v>
      </c>
      <c r="H69" s="15" t="s">
        <v>32</v>
      </c>
      <c r="I69" s="14"/>
      <c r="J69" s="15" t="s">
        <v>32</v>
      </c>
      <c r="K69" s="15" t="s">
        <v>32</v>
      </c>
      <c r="L69" s="15" t="s">
        <v>32</v>
      </c>
      <c r="M69" s="15"/>
      <c r="N69" s="15" t="s">
        <v>32</v>
      </c>
      <c r="O69" s="15" t="s">
        <v>32</v>
      </c>
      <c r="P69" s="16" t="s">
        <v>32</v>
      </c>
      <c r="Q69" s="39" t="s">
        <v>33</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97</v>
      </c>
      <c r="D70" s="17" t="s">
        <v>98</v>
      </c>
      <c r="E70" s="17">
        <v>9</v>
      </c>
      <c r="F70" s="14">
        <v>57.09</v>
      </c>
      <c r="G70" s="14">
        <v>53.49</v>
      </c>
      <c r="H70" s="14">
        <v>49.89</v>
      </c>
      <c r="I70" s="14"/>
      <c r="J70" s="14">
        <v>61</v>
      </c>
      <c r="K70" s="14">
        <v>68.19</v>
      </c>
      <c r="L70" s="14">
        <v>79.83</v>
      </c>
      <c r="M70" s="14"/>
      <c r="N70" s="14">
        <v>63.694763522000002</v>
      </c>
      <c r="O70" s="33">
        <v>302.28881564</v>
      </c>
      <c r="P70" s="17" t="s">
        <v>17</v>
      </c>
      <c r="Q70" s="40" t="s">
        <v>614</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99</v>
      </c>
      <c r="D71" s="16" t="s">
        <v>100</v>
      </c>
      <c r="E71" s="16">
        <v>3</v>
      </c>
      <c r="F71" s="15">
        <v>14.2</v>
      </c>
      <c r="G71" s="15">
        <v>12.99</v>
      </c>
      <c r="H71" s="15">
        <v>11.79</v>
      </c>
      <c r="I71" s="14"/>
      <c r="J71" s="15">
        <v>14.53</v>
      </c>
      <c r="K71" s="15">
        <v>16.93</v>
      </c>
      <c r="L71" s="15">
        <v>20.82</v>
      </c>
      <c r="M71" s="15"/>
      <c r="N71" s="15">
        <v>36.738442597999999</v>
      </c>
      <c r="O71" s="15">
        <v>340.64874881999998</v>
      </c>
      <c r="P71" s="16" t="s">
        <v>14</v>
      </c>
      <c r="Q71" s="39" t="s">
        <v>615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529</v>
      </c>
      <c r="D72" s="17" t="s">
        <v>530</v>
      </c>
      <c r="E72" s="17">
        <v>3</v>
      </c>
      <c r="F72" s="14">
        <v>862.2</v>
      </c>
      <c r="G72" s="14">
        <v>719.72</v>
      </c>
      <c r="H72" s="14">
        <v>577.24</v>
      </c>
      <c r="I72" s="14"/>
      <c r="J72" s="14">
        <v>900.01</v>
      </c>
      <c r="K72" s="14">
        <v>1184.96</v>
      </c>
      <c r="L72" s="14">
        <v>1646.04</v>
      </c>
      <c r="M72" s="14"/>
      <c r="N72" s="14">
        <v>42.032469911</v>
      </c>
      <c r="O72" s="33">
        <v>1.2963107654999999</v>
      </c>
      <c r="P72" s="17" t="s">
        <v>14</v>
      </c>
      <c r="Q72" s="40" t="s">
        <v>616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101</v>
      </c>
      <c r="D73" s="16" t="s">
        <v>102</v>
      </c>
      <c r="E73" s="16">
        <v>0</v>
      </c>
      <c r="F73" s="15">
        <v>3.35</v>
      </c>
      <c r="G73" s="15">
        <v>2.2400000000000002</v>
      </c>
      <c r="H73" s="15">
        <v>1.1399999999999999</v>
      </c>
      <c r="I73" s="14"/>
      <c r="J73" s="15">
        <v>3.44</v>
      </c>
      <c r="K73" s="15">
        <v>5.64</v>
      </c>
      <c r="L73" s="15">
        <v>9.2100000000000009</v>
      </c>
      <c r="M73" s="15"/>
      <c r="N73" s="15">
        <v>17.363254839</v>
      </c>
      <c r="O73" s="15">
        <v>182.83142258999999</v>
      </c>
      <c r="P73" s="16" t="s">
        <v>14</v>
      </c>
      <c r="Q73" s="39" t="s">
        <v>617</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103</v>
      </c>
      <c r="D74" s="17" t="s">
        <v>104</v>
      </c>
      <c r="E74" s="17">
        <v>0</v>
      </c>
      <c r="F74" s="14">
        <v>43.12</v>
      </c>
      <c r="G74" s="14">
        <v>39.770000000000003</v>
      </c>
      <c r="H74" s="14">
        <v>36.42</v>
      </c>
      <c r="I74" s="14"/>
      <c r="J74" s="14">
        <v>43.66</v>
      </c>
      <c r="K74" s="14">
        <v>50.35</v>
      </c>
      <c r="L74" s="14">
        <v>61.17</v>
      </c>
      <c r="M74" s="14"/>
      <c r="N74" s="14">
        <v>43.786723770000002</v>
      </c>
      <c r="O74" s="33">
        <v>98.032271954999999</v>
      </c>
      <c r="P74" s="17" t="s">
        <v>14</v>
      </c>
      <c r="Q74" s="40" t="s">
        <v>618</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494</v>
      </c>
      <c r="D75" s="16" t="s">
        <v>495</v>
      </c>
      <c r="E75" s="16">
        <v>2</v>
      </c>
      <c r="F75" s="15">
        <v>3.81</v>
      </c>
      <c r="G75" s="15">
        <v>2.88</v>
      </c>
      <c r="H75" s="15">
        <v>1.96</v>
      </c>
      <c r="I75" s="14"/>
      <c r="J75" s="15">
        <v>3.94</v>
      </c>
      <c r="K75" s="15">
        <v>5.78</v>
      </c>
      <c r="L75" s="15">
        <v>8.76</v>
      </c>
      <c r="M75" s="15"/>
      <c r="N75" s="15">
        <v>36.682743123999998</v>
      </c>
      <c r="O75" s="15">
        <v>2.9562843182000003</v>
      </c>
      <c r="P75" s="16" t="s">
        <v>14</v>
      </c>
      <c r="Q75" s="39" t="s">
        <v>619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105</v>
      </c>
      <c r="D76" s="17" t="s">
        <v>106</v>
      </c>
      <c r="E76" s="17">
        <v>0</v>
      </c>
      <c r="F76" s="14">
        <v>4.2699999999999996</v>
      </c>
      <c r="G76" s="14">
        <v>3.69</v>
      </c>
      <c r="H76" s="14">
        <v>3.11</v>
      </c>
      <c r="I76" s="14"/>
      <c r="J76" s="14">
        <v>4.38</v>
      </c>
      <c r="K76" s="14">
        <v>5.53</v>
      </c>
      <c r="L76" s="14">
        <v>7.41</v>
      </c>
      <c r="M76" s="14"/>
      <c r="N76" s="14">
        <v>39.425065011000001</v>
      </c>
      <c r="O76" s="33">
        <v>41.981847817999999</v>
      </c>
      <c r="P76" s="17" t="s">
        <v>14</v>
      </c>
      <c r="Q76" s="40" t="s">
        <v>620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107</v>
      </c>
      <c r="D77" s="16" t="s">
        <v>108</v>
      </c>
      <c r="E77" s="16">
        <v>3</v>
      </c>
      <c r="F77" s="15">
        <v>29.8</v>
      </c>
      <c r="G77" s="15">
        <v>25.9</v>
      </c>
      <c r="H77" s="15">
        <v>22.01</v>
      </c>
      <c r="I77" s="14"/>
      <c r="J77" s="15">
        <v>30.4</v>
      </c>
      <c r="K77" s="15">
        <v>38.18</v>
      </c>
      <c r="L77" s="15">
        <v>50.77</v>
      </c>
      <c r="M77" s="15"/>
      <c r="N77" s="15">
        <v>48.168279120000001</v>
      </c>
      <c r="O77" s="15">
        <v>140.86790435999998</v>
      </c>
      <c r="P77" s="16" t="s">
        <v>14</v>
      </c>
      <c r="Q77" s="39" t="s">
        <v>621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109</v>
      </c>
      <c r="D78" s="17" t="s">
        <v>110</v>
      </c>
      <c r="E78" s="17">
        <v>1</v>
      </c>
      <c r="F78" s="14">
        <v>1.4</v>
      </c>
      <c r="G78" s="14">
        <v>0.97</v>
      </c>
      <c r="H78" s="14">
        <v>0.55000000000000004</v>
      </c>
      <c r="I78" s="14"/>
      <c r="J78" s="14">
        <v>1.44</v>
      </c>
      <c r="K78" s="14">
        <v>2.2799999999999998</v>
      </c>
      <c r="L78" s="14">
        <v>3.64</v>
      </c>
      <c r="M78" s="14"/>
      <c r="N78" s="14">
        <v>18.374023854000001</v>
      </c>
      <c r="O78" s="33">
        <v>22.780503409000001</v>
      </c>
      <c r="P78" s="17" t="s">
        <v>14</v>
      </c>
      <c r="Q78" s="40" t="s">
        <v>622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111</v>
      </c>
      <c r="D79" s="16" t="s">
        <v>112</v>
      </c>
      <c r="E79" s="16">
        <v>0</v>
      </c>
      <c r="F79" s="15">
        <v>19.98</v>
      </c>
      <c r="G79" s="15">
        <v>16.14</v>
      </c>
      <c r="H79" s="15">
        <v>12.31</v>
      </c>
      <c r="I79" s="14"/>
      <c r="J79" s="15">
        <v>20.68</v>
      </c>
      <c r="K79" s="15">
        <v>28.34</v>
      </c>
      <c r="L79" s="15">
        <v>40.75</v>
      </c>
      <c r="M79" s="15"/>
      <c r="N79" s="15">
        <v>35.188750153000001</v>
      </c>
      <c r="O79" s="15">
        <v>165.26099472999999</v>
      </c>
      <c r="P79" s="16" t="s">
        <v>14</v>
      </c>
      <c r="Q79" s="39" t="s">
        <v>623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111</v>
      </c>
      <c r="D80" s="17" t="s">
        <v>113</v>
      </c>
      <c r="E80" s="17">
        <v>0</v>
      </c>
      <c r="F80" s="14">
        <v>18.59</v>
      </c>
      <c r="G80" s="14">
        <v>14.73</v>
      </c>
      <c r="H80" s="14">
        <v>10.88</v>
      </c>
      <c r="I80" s="14"/>
      <c r="J80" s="14">
        <v>19.02</v>
      </c>
      <c r="K80" s="14">
        <v>26.72</v>
      </c>
      <c r="L80" s="14">
        <v>39.18</v>
      </c>
      <c r="M80" s="14"/>
      <c r="N80" s="14">
        <v>38.677496978000001</v>
      </c>
      <c r="O80" s="33">
        <v>10.376568181</v>
      </c>
      <c r="P80" s="17" t="s">
        <v>14</v>
      </c>
      <c r="Q80" s="40" t="s">
        <v>624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114</v>
      </c>
      <c r="D81" s="16" t="s">
        <v>115</v>
      </c>
      <c r="E81" s="16">
        <v>2</v>
      </c>
      <c r="F81" s="15">
        <v>2.67</v>
      </c>
      <c r="G81" s="15">
        <v>2.04</v>
      </c>
      <c r="H81" s="15">
        <v>1.41</v>
      </c>
      <c r="I81" s="14"/>
      <c r="J81" s="15">
        <v>2.8</v>
      </c>
      <c r="K81" s="15">
        <v>4.05</v>
      </c>
      <c r="L81" s="15">
        <v>6.08</v>
      </c>
      <c r="M81" s="15"/>
      <c r="N81" s="15">
        <v>39.054893784000001</v>
      </c>
      <c r="O81" s="15">
        <v>5.4040542273000005</v>
      </c>
      <c r="P81" s="16" t="s">
        <v>14</v>
      </c>
      <c r="Q81" s="39" t="s">
        <v>625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531</v>
      </c>
      <c r="D82" s="17" t="s">
        <v>532</v>
      </c>
      <c r="E82" s="17">
        <v>10</v>
      </c>
      <c r="F82" s="14">
        <v>114.7</v>
      </c>
      <c r="G82" s="14">
        <v>87.33</v>
      </c>
      <c r="H82" s="14">
        <v>59.96</v>
      </c>
      <c r="I82" s="14"/>
      <c r="J82" s="14">
        <v>139.49</v>
      </c>
      <c r="K82" s="14">
        <v>194.22</v>
      </c>
      <c r="L82" s="14">
        <v>282.79000000000002</v>
      </c>
      <c r="M82" s="14"/>
      <c r="N82" s="14">
        <v>53.538192680999998</v>
      </c>
      <c r="O82" s="33">
        <v>1.4824308794999999</v>
      </c>
      <c r="P82" s="17" t="s">
        <v>17</v>
      </c>
      <c r="Q82" s="40" t="s">
        <v>626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443</v>
      </c>
      <c r="D83" s="16" t="s">
        <v>444</v>
      </c>
      <c r="E83" s="16">
        <v>7</v>
      </c>
      <c r="F83" s="15">
        <v>1924.58</v>
      </c>
      <c r="G83" s="15">
        <v>1365.19</v>
      </c>
      <c r="H83" s="15">
        <v>805.8</v>
      </c>
      <c r="I83" s="14"/>
      <c r="J83" s="15">
        <v>2389.9499999999998</v>
      </c>
      <c r="K83" s="15">
        <v>3508.72</v>
      </c>
      <c r="L83" s="15">
        <v>5319.05</v>
      </c>
      <c r="M83" s="15"/>
      <c r="N83" s="15">
        <v>59.534826228</v>
      </c>
      <c r="O83" s="15">
        <v>7.1422249640999995</v>
      </c>
      <c r="P83" s="16" t="s">
        <v>17</v>
      </c>
      <c r="Q83" s="39" t="s">
        <v>627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116</v>
      </c>
      <c r="D84" s="17" t="s">
        <v>117</v>
      </c>
      <c r="E84" s="17">
        <v>3</v>
      </c>
      <c r="F84" s="14">
        <v>17.600000000000001</v>
      </c>
      <c r="G84" s="14">
        <v>15.55</v>
      </c>
      <c r="H84" s="14">
        <v>13.51</v>
      </c>
      <c r="I84" s="14"/>
      <c r="J84" s="14">
        <v>17.79</v>
      </c>
      <c r="K84" s="14">
        <v>21.87</v>
      </c>
      <c r="L84" s="14">
        <v>28.47</v>
      </c>
      <c r="M84" s="14"/>
      <c r="N84" s="14">
        <v>40.669363552</v>
      </c>
      <c r="O84" s="33">
        <v>9.2759171817999988</v>
      </c>
      <c r="P84" s="17" t="s">
        <v>14</v>
      </c>
      <c r="Q84" s="40" t="s">
        <v>628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118</v>
      </c>
      <c r="D85" s="16" t="s">
        <v>119</v>
      </c>
      <c r="E85" s="16">
        <v>0</v>
      </c>
      <c r="F85" s="15">
        <v>4.53</v>
      </c>
      <c r="G85" s="15">
        <v>4.04</v>
      </c>
      <c r="H85" s="15">
        <v>3.55</v>
      </c>
      <c r="I85" s="14"/>
      <c r="J85" s="15">
        <v>4.7300000000000004</v>
      </c>
      <c r="K85" s="15">
        <v>5.7</v>
      </c>
      <c r="L85" s="15">
        <v>7.27</v>
      </c>
      <c r="M85" s="15"/>
      <c r="N85" s="15">
        <v>35.649075760999999</v>
      </c>
      <c r="O85" s="15">
        <v>10.262908818</v>
      </c>
      <c r="P85" s="16" t="s">
        <v>14</v>
      </c>
      <c r="Q85" s="39" t="s">
        <v>629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120</v>
      </c>
      <c r="D86" s="17" t="s">
        <v>121</v>
      </c>
      <c r="E86" s="17">
        <v>0</v>
      </c>
      <c r="F86" s="14">
        <v>10.6</v>
      </c>
      <c r="G86" s="14">
        <v>8.7200000000000006</v>
      </c>
      <c r="H86" s="14">
        <v>6.85</v>
      </c>
      <c r="I86" s="14"/>
      <c r="J86" s="14">
        <v>11.05</v>
      </c>
      <c r="K86" s="14">
        <v>14.79</v>
      </c>
      <c r="L86" s="14">
        <v>20.85</v>
      </c>
      <c r="M86" s="14"/>
      <c r="N86" s="14">
        <v>30.454382633000002</v>
      </c>
      <c r="O86" s="33">
        <v>10.836013409</v>
      </c>
      <c r="P86" s="17" t="s">
        <v>14</v>
      </c>
      <c r="Q86" s="40" t="s">
        <v>630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122</v>
      </c>
      <c r="D87" s="16" t="s">
        <v>123</v>
      </c>
      <c r="E87" s="16">
        <v>0</v>
      </c>
      <c r="F87" s="15">
        <v>12.5</v>
      </c>
      <c r="G87" s="15">
        <v>11.01</v>
      </c>
      <c r="H87" s="15">
        <v>9.5299999999999994</v>
      </c>
      <c r="I87" s="14"/>
      <c r="J87" s="15">
        <v>12.81</v>
      </c>
      <c r="K87" s="15">
        <v>15.77</v>
      </c>
      <c r="L87" s="15">
        <v>20.56</v>
      </c>
      <c r="M87" s="15"/>
      <c r="N87" s="15">
        <v>46.473947013</v>
      </c>
      <c r="O87" s="15">
        <v>93.587006590999991</v>
      </c>
      <c r="P87" s="16" t="s">
        <v>14</v>
      </c>
      <c r="Q87" s="39" t="s">
        <v>631</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124</v>
      </c>
      <c r="D88" s="17" t="s">
        <v>125</v>
      </c>
      <c r="E88" s="17">
        <v>0</v>
      </c>
      <c r="F88" s="14">
        <v>7.05</v>
      </c>
      <c r="G88" s="14">
        <v>5.89</v>
      </c>
      <c r="H88" s="14">
        <v>4.74</v>
      </c>
      <c r="I88" s="14"/>
      <c r="J88" s="14">
        <v>7.27</v>
      </c>
      <c r="K88" s="14">
        <v>9.57</v>
      </c>
      <c r="L88" s="14">
        <v>13.3</v>
      </c>
      <c r="M88" s="14"/>
      <c r="N88" s="14">
        <v>35.850021636000001</v>
      </c>
      <c r="O88" s="33">
        <v>45.353222908999996</v>
      </c>
      <c r="P88" s="17" t="s">
        <v>14</v>
      </c>
      <c r="Q88" s="40" t="s">
        <v>632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405</v>
      </c>
      <c r="D89" s="16" t="s">
        <v>406</v>
      </c>
      <c r="E89" s="16">
        <v>7</v>
      </c>
      <c r="F89" s="15">
        <v>195.67</v>
      </c>
      <c r="G89" s="15">
        <v>176.4</v>
      </c>
      <c r="H89" s="15">
        <v>157.13</v>
      </c>
      <c r="I89" s="14"/>
      <c r="J89" s="15">
        <v>204.19</v>
      </c>
      <c r="K89" s="15">
        <v>242.72</v>
      </c>
      <c r="L89" s="15">
        <v>305.07</v>
      </c>
      <c r="M89" s="15"/>
      <c r="N89" s="15">
        <v>71.266094718000005</v>
      </c>
      <c r="O89" s="15">
        <v>4.8020432668000002</v>
      </c>
      <c r="P89" s="16" t="s">
        <v>17</v>
      </c>
      <c r="Q89" s="39" t="s">
        <v>633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126</v>
      </c>
      <c r="D90" s="17" t="s">
        <v>127</v>
      </c>
      <c r="E90" s="17">
        <v>4</v>
      </c>
      <c r="F90" s="14">
        <v>150</v>
      </c>
      <c r="G90" s="14" t="s">
        <v>32</v>
      </c>
      <c r="H90" s="14" t="s">
        <v>32</v>
      </c>
      <c r="I90" s="14"/>
      <c r="J90" s="14" t="s">
        <v>32</v>
      </c>
      <c r="K90" s="14" t="s">
        <v>32</v>
      </c>
      <c r="L90" s="14" t="s">
        <v>32</v>
      </c>
      <c r="M90" s="14"/>
      <c r="N90" s="14">
        <v>94.064508982000007</v>
      </c>
      <c r="O90" s="33">
        <v>1.0764285713999999</v>
      </c>
      <c r="P90" s="17" t="s">
        <v>17</v>
      </c>
      <c r="Q90" s="40" t="s">
        <v>32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128</v>
      </c>
      <c r="D91" s="16" t="s">
        <v>129</v>
      </c>
      <c r="E91" s="16">
        <v>0</v>
      </c>
      <c r="F91" s="15">
        <v>69.42</v>
      </c>
      <c r="G91" s="15">
        <v>60.58</v>
      </c>
      <c r="H91" s="15">
        <v>51.74</v>
      </c>
      <c r="I91" s="14"/>
      <c r="J91" s="15">
        <v>72.540000000000006</v>
      </c>
      <c r="K91" s="15">
        <v>90.21</v>
      </c>
      <c r="L91" s="15">
        <v>118.82</v>
      </c>
      <c r="M91" s="15"/>
      <c r="N91" s="15">
        <v>37.486057484</v>
      </c>
      <c r="O91" s="15">
        <v>379.92640286</v>
      </c>
      <c r="P91" s="16" t="s">
        <v>14</v>
      </c>
      <c r="Q91" s="39" t="s">
        <v>634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130</v>
      </c>
      <c r="D92" s="17" t="s">
        <v>131</v>
      </c>
      <c r="E92" s="17">
        <v>0</v>
      </c>
      <c r="F92" s="14">
        <v>45.91</v>
      </c>
      <c r="G92" s="14">
        <v>41.75</v>
      </c>
      <c r="H92" s="14">
        <v>37.590000000000003</v>
      </c>
      <c r="I92" s="14"/>
      <c r="J92" s="14">
        <v>46.71</v>
      </c>
      <c r="K92" s="14">
        <v>55.02</v>
      </c>
      <c r="L92" s="14">
        <v>68.47</v>
      </c>
      <c r="M92" s="14"/>
      <c r="N92" s="14">
        <v>29.249453896999999</v>
      </c>
      <c r="O92" s="33">
        <v>106.90049427</v>
      </c>
      <c r="P92" s="17" t="s">
        <v>14</v>
      </c>
      <c r="Q92" s="40" t="s">
        <v>635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132</v>
      </c>
      <c r="D93" s="16" t="s">
        <v>133</v>
      </c>
      <c r="E93" s="16">
        <v>3</v>
      </c>
      <c r="F93" s="15">
        <v>23.87</v>
      </c>
      <c r="G93" s="15">
        <v>20.65</v>
      </c>
      <c r="H93" s="15">
        <v>17.43</v>
      </c>
      <c r="I93" s="14"/>
      <c r="J93" s="15">
        <v>24.6</v>
      </c>
      <c r="K93" s="15">
        <v>31.03</v>
      </c>
      <c r="L93" s="15">
        <v>41.45</v>
      </c>
      <c r="M93" s="15"/>
      <c r="N93" s="15">
        <v>37.870999437000002</v>
      </c>
      <c r="O93" s="15">
        <v>281.74333954999997</v>
      </c>
      <c r="P93" s="16" t="s">
        <v>14</v>
      </c>
      <c r="Q93" s="39" t="s">
        <v>636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134</v>
      </c>
      <c r="D94" s="17" t="s">
        <v>135</v>
      </c>
      <c r="E94" s="17">
        <v>7</v>
      </c>
      <c r="F94" s="14">
        <v>33.229999999999997</v>
      </c>
      <c r="G94" s="14">
        <v>30.68</v>
      </c>
      <c r="H94" s="14">
        <v>28.14</v>
      </c>
      <c r="I94" s="14"/>
      <c r="J94" s="14">
        <v>38.81</v>
      </c>
      <c r="K94" s="14">
        <v>43.89</v>
      </c>
      <c r="L94" s="14">
        <v>52.11</v>
      </c>
      <c r="M94" s="14"/>
      <c r="N94" s="14">
        <v>49.691276772000002</v>
      </c>
      <c r="O94" s="33">
        <v>71.349563773</v>
      </c>
      <c r="P94" s="17" t="s">
        <v>17</v>
      </c>
      <c r="Q94" s="40" t="s">
        <v>637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136</v>
      </c>
      <c r="D95" s="16" t="s">
        <v>137</v>
      </c>
      <c r="E95" s="16">
        <v>0</v>
      </c>
      <c r="F95" s="15">
        <v>38.340000000000003</v>
      </c>
      <c r="G95" s="15">
        <v>35.46</v>
      </c>
      <c r="H95" s="15">
        <v>32.58</v>
      </c>
      <c r="I95" s="14"/>
      <c r="J95" s="15">
        <v>38.86</v>
      </c>
      <c r="K95" s="15">
        <v>44.61</v>
      </c>
      <c r="L95" s="15">
        <v>53.93</v>
      </c>
      <c r="M95" s="15"/>
      <c r="N95" s="15">
        <v>42.551540803000002</v>
      </c>
      <c r="O95" s="15">
        <v>376.77069994999999</v>
      </c>
      <c r="P95" s="16" t="s">
        <v>14</v>
      </c>
      <c r="Q95" s="39" t="s">
        <v>638</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414</v>
      </c>
      <c r="D96" s="17" t="s">
        <v>415</v>
      </c>
      <c r="E96" s="17">
        <v>5</v>
      </c>
      <c r="F96" s="14">
        <v>24.96</v>
      </c>
      <c r="G96" s="14">
        <v>22.24</v>
      </c>
      <c r="H96" s="14">
        <v>19.53</v>
      </c>
      <c r="I96" s="14"/>
      <c r="J96" s="14">
        <v>25.44</v>
      </c>
      <c r="K96" s="14">
        <v>30.86</v>
      </c>
      <c r="L96" s="14">
        <v>39.64</v>
      </c>
      <c r="M96" s="14"/>
      <c r="N96" s="14">
        <v>43.937580935</v>
      </c>
      <c r="O96" s="33">
        <v>3.8045799091000001</v>
      </c>
      <c r="P96" s="17" t="s">
        <v>14</v>
      </c>
      <c r="Q96" s="40" t="s">
        <v>639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138</v>
      </c>
      <c r="D97" s="16" t="s">
        <v>139</v>
      </c>
      <c r="E97" s="16">
        <v>7</v>
      </c>
      <c r="F97" s="15">
        <v>5.43</v>
      </c>
      <c r="G97" s="15">
        <v>4.43</v>
      </c>
      <c r="H97" s="15">
        <v>3.44</v>
      </c>
      <c r="I97" s="14"/>
      <c r="J97" s="15">
        <v>8.32</v>
      </c>
      <c r="K97" s="15">
        <v>10.3</v>
      </c>
      <c r="L97" s="15">
        <v>13.5</v>
      </c>
      <c r="M97" s="15"/>
      <c r="N97" s="15">
        <v>48.945786048999999</v>
      </c>
      <c r="O97" s="15">
        <v>8.1267473332999991</v>
      </c>
      <c r="P97" s="16" t="s">
        <v>17</v>
      </c>
      <c r="Q97" s="39" t="s">
        <v>640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460</v>
      </c>
      <c r="D98" s="17" t="s">
        <v>461</v>
      </c>
      <c r="E98" s="17">
        <v>9</v>
      </c>
      <c r="F98" s="14">
        <v>96.61</v>
      </c>
      <c r="G98" s="14">
        <v>88.22</v>
      </c>
      <c r="H98" s="14">
        <v>79.83</v>
      </c>
      <c r="I98" s="14"/>
      <c r="J98" s="14">
        <v>114.87</v>
      </c>
      <c r="K98" s="14">
        <v>131.63999999999999</v>
      </c>
      <c r="L98" s="14">
        <v>158.78</v>
      </c>
      <c r="M98" s="14"/>
      <c r="N98" s="14">
        <v>57.596849839999997</v>
      </c>
      <c r="O98" s="33">
        <v>2.3577513758999999</v>
      </c>
      <c r="P98" s="17" t="s">
        <v>17</v>
      </c>
      <c r="Q98" s="40" t="s">
        <v>641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140</v>
      </c>
      <c r="D99" s="16" t="s">
        <v>141</v>
      </c>
      <c r="E99" s="16">
        <v>0</v>
      </c>
      <c r="F99" s="15">
        <v>12.23</v>
      </c>
      <c r="G99" s="15">
        <v>10.92</v>
      </c>
      <c r="H99" s="15">
        <v>9.61</v>
      </c>
      <c r="I99" s="14"/>
      <c r="J99" s="15">
        <v>12.61</v>
      </c>
      <c r="K99" s="15">
        <v>15.22</v>
      </c>
      <c r="L99" s="15">
        <v>19.45</v>
      </c>
      <c r="M99" s="15"/>
      <c r="N99" s="15">
        <v>38.533827731999999</v>
      </c>
      <c r="O99" s="15">
        <v>27.792993182</v>
      </c>
      <c r="P99" s="16" t="s">
        <v>14</v>
      </c>
      <c r="Q99" s="39" t="s">
        <v>642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142</v>
      </c>
      <c r="D100" s="17" t="s">
        <v>143</v>
      </c>
      <c r="E100" s="17">
        <v>0</v>
      </c>
      <c r="F100" s="14">
        <v>5.96</v>
      </c>
      <c r="G100" s="14">
        <v>5.1100000000000003</v>
      </c>
      <c r="H100" s="14">
        <v>4.2699999999999996</v>
      </c>
      <c r="I100" s="14"/>
      <c r="J100" s="14">
        <v>6.08</v>
      </c>
      <c r="K100" s="14">
        <v>7.76</v>
      </c>
      <c r="L100" s="14">
        <v>10.48</v>
      </c>
      <c r="M100" s="14"/>
      <c r="N100" s="14">
        <v>31.766476156</v>
      </c>
      <c r="O100" s="33">
        <v>6.3955073182</v>
      </c>
      <c r="P100" s="17" t="s">
        <v>14</v>
      </c>
      <c r="Q100" s="40" t="s">
        <v>643</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144</v>
      </c>
      <c r="D101" s="16" t="s">
        <v>145</v>
      </c>
      <c r="E101" s="16">
        <v>0</v>
      </c>
      <c r="F101" s="15">
        <v>14.7</v>
      </c>
      <c r="G101" s="15">
        <v>13.52</v>
      </c>
      <c r="H101" s="15">
        <v>12.35</v>
      </c>
      <c r="I101" s="14"/>
      <c r="J101" s="15">
        <v>15.21</v>
      </c>
      <c r="K101" s="15">
        <v>17.55</v>
      </c>
      <c r="L101" s="15">
        <v>21.34</v>
      </c>
      <c r="M101" s="15"/>
      <c r="N101" s="15">
        <v>37.633399949000001</v>
      </c>
      <c r="O101" s="15">
        <v>36.216512590999997</v>
      </c>
      <c r="P101" s="16" t="s">
        <v>14</v>
      </c>
      <c r="Q101" s="39" t="s">
        <v>644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146</v>
      </c>
      <c r="D102" s="17" t="s">
        <v>147</v>
      </c>
      <c r="E102" s="17">
        <v>4</v>
      </c>
      <c r="F102" s="14">
        <v>22.08</v>
      </c>
      <c r="G102" s="14">
        <v>20.65</v>
      </c>
      <c r="H102" s="14">
        <v>19.23</v>
      </c>
      <c r="I102" s="14"/>
      <c r="J102" s="14">
        <v>25.08</v>
      </c>
      <c r="K102" s="14">
        <v>27.92</v>
      </c>
      <c r="L102" s="14">
        <v>32.53</v>
      </c>
      <c r="M102" s="14"/>
      <c r="N102" s="14">
        <v>60.406280289999998</v>
      </c>
      <c r="O102" s="33">
        <v>4.0951419544999998</v>
      </c>
      <c r="P102" s="17" t="s">
        <v>17</v>
      </c>
      <c r="Q102" s="40" t="s">
        <v>645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533</v>
      </c>
      <c r="D103" s="16" t="s">
        <v>534</v>
      </c>
      <c r="E103" s="16">
        <v>4</v>
      </c>
      <c r="F103" s="15">
        <v>106.39</v>
      </c>
      <c r="G103" s="15">
        <v>96.78</v>
      </c>
      <c r="H103" s="15">
        <v>87.18</v>
      </c>
      <c r="I103" s="14"/>
      <c r="J103" s="15">
        <v>110.7</v>
      </c>
      <c r="K103" s="15">
        <v>129.9</v>
      </c>
      <c r="L103" s="15">
        <v>160.97</v>
      </c>
      <c r="M103" s="15"/>
      <c r="N103" s="15">
        <v>45.895732723999998</v>
      </c>
      <c r="O103" s="15">
        <v>1.3487187018</v>
      </c>
      <c r="P103" s="16" t="s">
        <v>14</v>
      </c>
      <c r="Q103" s="39" t="s">
        <v>646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148</v>
      </c>
      <c r="D104" s="17" t="s">
        <v>149</v>
      </c>
      <c r="E104" s="17">
        <v>3</v>
      </c>
      <c r="F104" s="14">
        <v>23.06</v>
      </c>
      <c r="G104" s="14">
        <v>20.59</v>
      </c>
      <c r="H104" s="14">
        <v>18.12</v>
      </c>
      <c r="I104" s="14"/>
      <c r="J104" s="14">
        <v>23.53</v>
      </c>
      <c r="K104" s="14">
        <v>28.46</v>
      </c>
      <c r="L104" s="14">
        <v>36.450000000000003</v>
      </c>
      <c r="M104" s="14"/>
      <c r="N104" s="14">
        <v>48.991864155000002</v>
      </c>
      <c r="O104" s="33">
        <v>249.66277081999999</v>
      </c>
      <c r="P104" s="17" t="s">
        <v>14</v>
      </c>
      <c r="Q104" s="40" t="s">
        <v>647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150</v>
      </c>
      <c r="D105" s="16" t="s">
        <v>151</v>
      </c>
      <c r="E105" s="16">
        <v>7</v>
      </c>
      <c r="F105" s="15">
        <v>10.119999999999999</v>
      </c>
      <c r="G105" s="15">
        <v>9.18</v>
      </c>
      <c r="H105" s="15">
        <v>8.24</v>
      </c>
      <c r="I105" s="14"/>
      <c r="J105" s="15">
        <v>10.57</v>
      </c>
      <c r="K105" s="15">
        <v>12.44</v>
      </c>
      <c r="L105" s="15">
        <v>15.48</v>
      </c>
      <c r="M105" s="15"/>
      <c r="N105" s="15">
        <v>54.232392806</v>
      </c>
      <c r="O105" s="15">
        <v>101.50591213</v>
      </c>
      <c r="P105" s="16" t="s">
        <v>17</v>
      </c>
      <c r="Q105" s="39" t="s">
        <v>648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152</v>
      </c>
      <c r="D106" s="17" t="s">
        <v>153</v>
      </c>
      <c r="E106" s="17">
        <v>0</v>
      </c>
      <c r="F106" s="14">
        <v>11.81</v>
      </c>
      <c r="G106" s="14">
        <v>9.31</v>
      </c>
      <c r="H106" s="14">
        <v>6.81</v>
      </c>
      <c r="I106" s="14"/>
      <c r="J106" s="14">
        <v>12.1</v>
      </c>
      <c r="K106" s="14">
        <v>17.09</v>
      </c>
      <c r="L106" s="14">
        <v>25.17</v>
      </c>
      <c r="M106" s="14"/>
      <c r="N106" s="14">
        <v>27.992021541</v>
      </c>
      <c r="O106" s="33">
        <v>50.122854091000001</v>
      </c>
      <c r="P106" s="17" t="s">
        <v>14</v>
      </c>
      <c r="Q106" s="40" t="s">
        <v>649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154</v>
      </c>
      <c r="D107" s="16" t="s">
        <v>155</v>
      </c>
      <c r="E107" s="16">
        <v>0</v>
      </c>
      <c r="F107" s="15">
        <v>3.84</v>
      </c>
      <c r="G107" s="15">
        <v>3.46</v>
      </c>
      <c r="H107" s="15">
        <v>3.09</v>
      </c>
      <c r="I107" s="14"/>
      <c r="J107" s="15">
        <v>3.91</v>
      </c>
      <c r="K107" s="15">
        <v>4.6500000000000004</v>
      </c>
      <c r="L107" s="15">
        <v>5.85</v>
      </c>
      <c r="M107" s="15"/>
      <c r="N107" s="15">
        <v>38.149133290000002</v>
      </c>
      <c r="O107" s="15">
        <v>14.674409772000001</v>
      </c>
      <c r="P107" s="16" t="s">
        <v>14</v>
      </c>
      <c r="Q107" s="39" t="s">
        <v>650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156</v>
      </c>
      <c r="D108" s="17" t="s">
        <v>157</v>
      </c>
      <c r="E108" s="17">
        <v>0</v>
      </c>
      <c r="F108" s="14">
        <v>3.88</v>
      </c>
      <c r="G108" s="14">
        <v>3.22</v>
      </c>
      <c r="H108" s="14">
        <v>2.57</v>
      </c>
      <c r="I108" s="14"/>
      <c r="J108" s="14">
        <v>4.03</v>
      </c>
      <c r="K108" s="14">
        <v>5.33</v>
      </c>
      <c r="L108" s="14">
        <v>7.44</v>
      </c>
      <c r="M108" s="14"/>
      <c r="N108" s="14">
        <v>30.125134069000001</v>
      </c>
      <c r="O108" s="33">
        <v>26.740250455000002</v>
      </c>
      <c r="P108" s="17" t="s">
        <v>14</v>
      </c>
      <c r="Q108" s="40" t="s">
        <v>651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158</v>
      </c>
      <c r="D109" s="16" t="s">
        <v>159</v>
      </c>
      <c r="E109" s="16">
        <v>0</v>
      </c>
      <c r="F109" s="15">
        <v>10.25</v>
      </c>
      <c r="G109" s="15">
        <v>9.3000000000000007</v>
      </c>
      <c r="H109" s="15">
        <v>8.35</v>
      </c>
      <c r="I109" s="14"/>
      <c r="J109" s="15">
        <v>10.52</v>
      </c>
      <c r="K109" s="15">
        <v>12.41</v>
      </c>
      <c r="L109" s="15">
        <v>15.47</v>
      </c>
      <c r="M109" s="15"/>
      <c r="N109" s="15">
        <v>35.135262560999998</v>
      </c>
      <c r="O109" s="15">
        <v>27.117405272999999</v>
      </c>
      <c r="P109" s="16" t="s">
        <v>14</v>
      </c>
      <c r="Q109" s="39" t="s">
        <v>652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418</v>
      </c>
      <c r="D110" s="17" t="s">
        <v>419</v>
      </c>
      <c r="E110" s="17">
        <v>2</v>
      </c>
      <c r="F110" s="14" t="s">
        <v>32</v>
      </c>
      <c r="G110" s="14" t="s">
        <v>32</v>
      </c>
      <c r="H110" s="14" t="s">
        <v>32</v>
      </c>
      <c r="I110" s="14"/>
      <c r="J110" s="14" t="s">
        <v>32</v>
      </c>
      <c r="K110" s="14" t="s">
        <v>32</v>
      </c>
      <c r="L110" s="14" t="s">
        <v>32</v>
      </c>
      <c r="M110" s="14"/>
      <c r="N110" s="14" t="s">
        <v>32</v>
      </c>
      <c r="O110" s="33" t="s">
        <v>32</v>
      </c>
      <c r="P110" s="17" t="s">
        <v>32</v>
      </c>
      <c r="Q110" s="40" t="s">
        <v>33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496</v>
      </c>
      <c r="D111" s="16" t="s">
        <v>497</v>
      </c>
      <c r="E111" s="16">
        <v>3</v>
      </c>
      <c r="F111" s="15">
        <v>2.16</v>
      </c>
      <c r="G111" s="15">
        <v>1.74</v>
      </c>
      <c r="H111" s="15">
        <v>1.33</v>
      </c>
      <c r="I111" s="14"/>
      <c r="J111" s="15">
        <v>2.2400000000000002</v>
      </c>
      <c r="K111" s="15">
        <v>3.06</v>
      </c>
      <c r="L111" s="15">
        <v>4.38</v>
      </c>
      <c r="M111" s="15"/>
      <c r="N111" s="15">
        <v>42.071382884999998</v>
      </c>
      <c r="O111" s="15">
        <v>1.8299774090999998</v>
      </c>
      <c r="P111" s="16" t="s">
        <v>14</v>
      </c>
      <c r="Q111" s="39" t="s">
        <v>653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160</v>
      </c>
      <c r="D112" s="17" t="s">
        <v>161</v>
      </c>
      <c r="E112" s="17">
        <v>6</v>
      </c>
      <c r="F112" s="14">
        <v>3.04</v>
      </c>
      <c r="G112" s="14">
        <v>2.58</v>
      </c>
      <c r="H112" s="14">
        <v>2.12</v>
      </c>
      <c r="I112" s="14"/>
      <c r="J112" s="14">
        <v>4.3899999999999997</v>
      </c>
      <c r="K112" s="14">
        <v>5.3</v>
      </c>
      <c r="L112" s="14">
        <v>6.78</v>
      </c>
      <c r="M112" s="14"/>
      <c r="N112" s="14">
        <v>57.321789363000001</v>
      </c>
      <c r="O112" s="33">
        <v>10.976285681</v>
      </c>
      <c r="P112" s="17" t="s">
        <v>17</v>
      </c>
      <c r="Q112" s="40" t="s">
        <v>654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162</v>
      </c>
      <c r="D113" s="16" t="s">
        <v>163</v>
      </c>
      <c r="E113" s="16">
        <v>0</v>
      </c>
      <c r="F113" s="15">
        <v>20.62</v>
      </c>
      <c r="G113" s="15">
        <v>19.440000000000001</v>
      </c>
      <c r="H113" s="15">
        <v>18.27</v>
      </c>
      <c r="I113" s="14"/>
      <c r="J113" s="15">
        <v>21.12</v>
      </c>
      <c r="K113" s="15">
        <v>23.46</v>
      </c>
      <c r="L113" s="15">
        <v>27.26</v>
      </c>
      <c r="M113" s="15"/>
      <c r="N113" s="15">
        <v>34.081347110000003</v>
      </c>
      <c r="O113" s="15">
        <v>75.546116364</v>
      </c>
      <c r="P113" s="16" t="s">
        <v>14</v>
      </c>
      <c r="Q113" s="39" t="s">
        <v>655</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164</v>
      </c>
      <c r="D114" s="17" t="s">
        <v>165</v>
      </c>
      <c r="E114" s="17">
        <v>0</v>
      </c>
      <c r="F114" s="14">
        <v>24.28</v>
      </c>
      <c r="G114" s="14">
        <v>22.32</v>
      </c>
      <c r="H114" s="14">
        <v>20.36</v>
      </c>
      <c r="I114" s="14"/>
      <c r="J114" s="14">
        <v>24.82</v>
      </c>
      <c r="K114" s="14">
        <v>28.73</v>
      </c>
      <c r="L114" s="14">
        <v>35.07</v>
      </c>
      <c r="M114" s="14"/>
      <c r="N114" s="14">
        <v>29.237949657000001</v>
      </c>
      <c r="O114" s="33">
        <v>52.574598682000001</v>
      </c>
      <c r="P114" s="17" t="s">
        <v>14</v>
      </c>
      <c r="Q114" s="40" t="s">
        <v>656</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166</v>
      </c>
      <c r="D115" s="16" t="s">
        <v>167</v>
      </c>
      <c r="E115" s="16">
        <v>3</v>
      </c>
      <c r="F115" s="15">
        <v>90.67</v>
      </c>
      <c r="G115" s="15">
        <v>68.36</v>
      </c>
      <c r="H115" s="15">
        <v>46.06</v>
      </c>
      <c r="I115" s="14"/>
      <c r="J115" s="15">
        <v>95.75</v>
      </c>
      <c r="K115" s="15">
        <v>140.35</v>
      </c>
      <c r="L115" s="15">
        <v>212.52</v>
      </c>
      <c r="M115" s="15"/>
      <c r="N115" s="15">
        <v>48.007157280000001</v>
      </c>
      <c r="O115" s="15">
        <v>27.821979077000002</v>
      </c>
      <c r="P115" s="16" t="s">
        <v>14</v>
      </c>
      <c r="Q115" s="39" t="s">
        <v>657</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168</v>
      </c>
      <c r="D116" s="17" t="s">
        <v>169</v>
      </c>
      <c r="E116" s="17">
        <v>3</v>
      </c>
      <c r="F116" s="14">
        <v>12.71</v>
      </c>
      <c r="G116" s="14">
        <v>11.39</v>
      </c>
      <c r="H116" s="14">
        <v>10.07</v>
      </c>
      <c r="I116" s="14"/>
      <c r="J116" s="14">
        <v>13.36</v>
      </c>
      <c r="K116" s="14">
        <v>15.99</v>
      </c>
      <c r="L116" s="14">
        <v>20.25</v>
      </c>
      <c r="M116" s="14"/>
      <c r="N116" s="14">
        <v>23.892987771000001</v>
      </c>
      <c r="O116" s="33">
        <v>26.5922275</v>
      </c>
      <c r="P116" s="17" t="s">
        <v>14</v>
      </c>
      <c r="Q116" s="40" t="s">
        <v>658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170</v>
      </c>
      <c r="D117" s="16" t="s">
        <v>171</v>
      </c>
      <c r="E117" s="16">
        <v>0</v>
      </c>
      <c r="F117" s="15">
        <v>28.7</v>
      </c>
      <c r="G117" s="15">
        <v>21.91</v>
      </c>
      <c r="H117" s="15">
        <v>15.13</v>
      </c>
      <c r="I117" s="14"/>
      <c r="J117" s="15">
        <v>29.58</v>
      </c>
      <c r="K117" s="15">
        <v>43.14</v>
      </c>
      <c r="L117" s="15">
        <v>65.08</v>
      </c>
      <c r="M117" s="15"/>
      <c r="N117" s="15">
        <v>34.401635405</v>
      </c>
      <c r="O117" s="15">
        <v>133.72507483000001</v>
      </c>
      <c r="P117" s="16" t="s">
        <v>14</v>
      </c>
      <c r="Q117" s="39" t="s">
        <v>659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172</v>
      </c>
      <c r="D118" s="17" t="s">
        <v>173</v>
      </c>
      <c r="E118" s="17">
        <v>0</v>
      </c>
      <c r="F118" s="14">
        <v>8.67</v>
      </c>
      <c r="G118" s="14">
        <v>7.96</v>
      </c>
      <c r="H118" s="14">
        <v>7.26</v>
      </c>
      <c r="I118" s="14"/>
      <c r="J118" s="14">
        <v>9.02</v>
      </c>
      <c r="K118" s="14">
        <v>10.42</v>
      </c>
      <c r="L118" s="14">
        <v>12.7</v>
      </c>
      <c r="M118" s="14"/>
      <c r="N118" s="14">
        <v>34.682374387999999</v>
      </c>
      <c r="O118" s="33">
        <v>8.5797085908999993</v>
      </c>
      <c r="P118" s="17" t="s">
        <v>14</v>
      </c>
      <c r="Q118" s="40" t="s">
        <v>660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174</v>
      </c>
      <c r="D119" s="16" t="s">
        <v>175</v>
      </c>
      <c r="E119" s="16">
        <v>1</v>
      </c>
      <c r="F119" s="15">
        <v>7.86</v>
      </c>
      <c r="G119" s="15">
        <v>7.2</v>
      </c>
      <c r="H119" s="15">
        <v>6.54</v>
      </c>
      <c r="I119" s="14"/>
      <c r="J119" s="15">
        <v>7.99</v>
      </c>
      <c r="K119" s="15">
        <v>9.3000000000000007</v>
      </c>
      <c r="L119" s="15">
        <v>11.42</v>
      </c>
      <c r="M119" s="15"/>
      <c r="N119" s="15">
        <v>44.314513507000001</v>
      </c>
      <c r="O119" s="15">
        <v>5.8618548635999996</v>
      </c>
      <c r="P119" s="16" t="s">
        <v>14</v>
      </c>
      <c r="Q119" s="39" t="s">
        <v>661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176</v>
      </c>
      <c r="D120" s="17" t="s">
        <v>177</v>
      </c>
      <c r="E120" s="17">
        <v>7</v>
      </c>
      <c r="F120" s="14">
        <v>51.23</v>
      </c>
      <c r="G120" s="14">
        <v>46.7</v>
      </c>
      <c r="H120" s="14">
        <v>42.17</v>
      </c>
      <c r="I120" s="14"/>
      <c r="J120" s="14">
        <v>65.099999999999994</v>
      </c>
      <c r="K120" s="14">
        <v>74.150000000000006</v>
      </c>
      <c r="L120" s="14">
        <v>88.81</v>
      </c>
      <c r="M120" s="14"/>
      <c r="N120" s="14">
        <v>43.310399877999998</v>
      </c>
      <c r="O120" s="33">
        <v>18.993629762000001</v>
      </c>
      <c r="P120" s="17" t="s">
        <v>17</v>
      </c>
      <c r="Q120" s="40" t="s">
        <v>662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178</v>
      </c>
      <c r="D121" s="16" t="s">
        <v>179</v>
      </c>
      <c r="E121" s="16">
        <v>3</v>
      </c>
      <c r="F121" s="15">
        <v>26.65</v>
      </c>
      <c r="G121" s="15">
        <v>24.95</v>
      </c>
      <c r="H121" s="15">
        <v>23.26</v>
      </c>
      <c r="I121" s="14"/>
      <c r="J121" s="15">
        <v>27.24</v>
      </c>
      <c r="K121" s="15">
        <v>30.62</v>
      </c>
      <c r="L121" s="15">
        <v>36.090000000000003</v>
      </c>
      <c r="M121" s="15"/>
      <c r="N121" s="15">
        <v>37.497395126999997</v>
      </c>
      <c r="O121" s="15">
        <v>72.078384908999993</v>
      </c>
      <c r="P121" s="16" t="s">
        <v>14</v>
      </c>
      <c r="Q121" s="39" t="s">
        <v>663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180</v>
      </c>
      <c r="D122" s="17" t="s">
        <v>181</v>
      </c>
      <c r="E122" s="17">
        <v>7</v>
      </c>
      <c r="F122" s="14">
        <v>12.51</v>
      </c>
      <c r="G122" s="14">
        <v>11.64</v>
      </c>
      <c r="H122" s="14">
        <v>10.77</v>
      </c>
      <c r="I122" s="14"/>
      <c r="J122" s="14">
        <v>15.21</v>
      </c>
      <c r="K122" s="14">
        <v>16.940000000000001</v>
      </c>
      <c r="L122" s="14">
        <v>19.739999999999998</v>
      </c>
      <c r="M122" s="14"/>
      <c r="N122" s="14">
        <v>38.750199723999998</v>
      </c>
      <c r="O122" s="33">
        <v>377.60155670999995</v>
      </c>
      <c r="P122" s="17" t="s">
        <v>17</v>
      </c>
      <c r="Q122" s="40" t="s">
        <v>664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182</v>
      </c>
      <c r="D123" s="16" t="s">
        <v>183</v>
      </c>
      <c r="E123" s="16">
        <v>8</v>
      </c>
      <c r="F123" s="15">
        <v>40.5</v>
      </c>
      <c r="G123" s="15">
        <v>37.86</v>
      </c>
      <c r="H123" s="15">
        <v>35.229999999999997</v>
      </c>
      <c r="I123" s="14"/>
      <c r="J123" s="15">
        <v>47.75</v>
      </c>
      <c r="K123" s="15">
        <v>53.01</v>
      </c>
      <c r="L123" s="15">
        <v>61.54</v>
      </c>
      <c r="M123" s="15"/>
      <c r="N123" s="15">
        <v>59.411439545</v>
      </c>
      <c r="O123" s="15">
        <v>281.91039533000003</v>
      </c>
      <c r="P123" s="16" t="s">
        <v>17</v>
      </c>
      <c r="Q123" s="39" t="s">
        <v>665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182</v>
      </c>
      <c r="D124" s="17" t="s">
        <v>184</v>
      </c>
      <c r="E124" s="17">
        <v>7</v>
      </c>
      <c r="F124" s="14">
        <v>38.770000000000003</v>
      </c>
      <c r="G124" s="14">
        <v>35.44</v>
      </c>
      <c r="H124" s="14">
        <v>32.119999999999997</v>
      </c>
      <c r="I124" s="14"/>
      <c r="J124" s="14">
        <v>49.18</v>
      </c>
      <c r="K124" s="14">
        <v>55.82</v>
      </c>
      <c r="L124" s="14">
        <v>66.569999999999993</v>
      </c>
      <c r="M124" s="14"/>
      <c r="N124" s="14">
        <v>43.534858687000003</v>
      </c>
      <c r="O124" s="33">
        <v>1357.4541013</v>
      </c>
      <c r="P124" s="17" t="s">
        <v>17</v>
      </c>
      <c r="Q124" s="40" t="s">
        <v>666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420</v>
      </c>
      <c r="D125" s="16" t="s">
        <v>185</v>
      </c>
      <c r="E125" s="16">
        <v>0</v>
      </c>
      <c r="F125" s="15">
        <v>2.33</v>
      </c>
      <c r="G125" s="15">
        <v>1.87</v>
      </c>
      <c r="H125" s="15">
        <v>1.41</v>
      </c>
      <c r="I125" s="14"/>
      <c r="J125" s="15">
        <v>2.4300000000000002</v>
      </c>
      <c r="K125" s="15">
        <v>3.34</v>
      </c>
      <c r="L125" s="15">
        <v>4.82</v>
      </c>
      <c r="M125" s="15"/>
      <c r="N125" s="15">
        <v>16.246178502999999</v>
      </c>
      <c r="O125" s="15">
        <v>2.5775915</v>
      </c>
      <c r="P125" s="16" t="s">
        <v>14</v>
      </c>
      <c r="Q125" s="39" t="s">
        <v>667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186</v>
      </c>
      <c r="D126" s="17" t="s">
        <v>187</v>
      </c>
      <c r="E126" s="17">
        <v>2</v>
      </c>
      <c r="F126" s="14">
        <v>60.93</v>
      </c>
      <c r="G126" s="14">
        <v>52.11</v>
      </c>
      <c r="H126" s="14">
        <v>43.3</v>
      </c>
      <c r="I126" s="14"/>
      <c r="J126" s="14">
        <v>62.34</v>
      </c>
      <c r="K126" s="14">
        <v>79.959999999999994</v>
      </c>
      <c r="L126" s="14">
        <v>108.48</v>
      </c>
      <c r="M126" s="14"/>
      <c r="N126" s="14">
        <v>38.341770998000001</v>
      </c>
      <c r="O126" s="33">
        <v>153.14369985000002</v>
      </c>
      <c r="P126" s="17" t="s">
        <v>14</v>
      </c>
      <c r="Q126" s="40" t="s">
        <v>668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188</v>
      </c>
      <c r="D127" s="16" t="s">
        <v>189</v>
      </c>
      <c r="E127" s="16">
        <v>7</v>
      </c>
      <c r="F127" s="15">
        <v>11.23</v>
      </c>
      <c r="G127" s="15">
        <v>9.31</v>
      </c>
      <c r="H127" s="15">
        <v>7.39</v>
      </c>
      <c r="I127" s="14"/>
      <c r="J127" s="15">
        <v>14.33</v>
      </c>
      <c r="K127" s="15">
        <v>18.16</v>
      </c>
      <c r="L127" s="15">
        <v>24.36</v>
      </c>
      <c r="M127" s="15"/>
      <c r="N127" s="15">
        <v>54.769245484000002</v>
      </c>
      <c r="O127" s="15">
        <v>68.271384045000005</v>
      </c>
      <c r="P127" s="16" t="s">
        <v>17</v>
      </c>
      <c r="Q127" s="39" t="s">
        <v>669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421</v>
      </c>
      <c r="D128" s="17" t="s">
        <v>190</v>
      </c>
      <c r="E128" s="17">
        <v>7</v>
      </c>
      <c r="F128" s="14">
        <v>160.13999999999999</v>
      </c>
      <c r="G128" s="14">
        <v>152.65</v>
      </c>
      <c r="H128" s="14">
        <v>145.16999999999999</v>
      </c>
      <c r="I128" s="14"/>
      <c r="J128" s="14">
        <v>169.22</v>
      </c>
      <c r="K128" s="14">
        <v>184.18</v>
      </c>
      <c r="L128" s="14">
        <v>208.4</v>
      </c>
      <c r="M128" s="14"/>
      <c r="N128" s="14">
        <v>68.201385263999995</v>
      </c>
      <c r="O128" s="33">
        <v>5.3132829786000002</v>
      </c>
      <c r="P128" s="17" t="s">
        <v>17</v>
      </c>
      <c r="Q128" s="40" t="s">
        <v>670</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191</v>
      </c>
      <c r="D129" s="16" t="s">
        <v>192</v>
      </c>
      <c r="E129" s="16">
        <v>0</v>
      </c>
      <c r="F129" s="15">
        <v>5.52</v>
      </c>
      <c r="G129" s="15">
        <v>4.5</v>
      </c>
      <c r="H129" s="15">
        <v>3.48</v>
      </c>
      <c r="I129" s="14"/>
      <c r="J129" s="15">
        <v>5.78</v>
      </c>
      <c r="K129" s="15">
        <v>7.81</v>
      </c>
      <c r="L129" s="15">
        <v>11.11</v>
      </c>
      <c r="M129" s="15"/>
      <c r="N129" s="15">
        <v>26.596006806999998</v>
      </c>
      <c r="O129" s="15">
        <v>4.3101882273000003</v>
      </c>
      <c r="P129" s="16" t="s">
        <v>14</v>
      </c>
      <c r="Q129" s="39" t="s">
        <v>671</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193</v>
      </c>
      <c r="D130" s="17" t="s">
        <v>194</v>
      </c>
      <c r="E130" s="17">
        <v>1</v>
      </c>
      <c r="F130" s="14">
        <v>6.22</v>
      </c>
      <c r="G130" s="14">
        <v>4.95</v>
      </c>
      <c r="H130" s="14">
        <v>3.68</v>
      </c>
      <c r="I130" s="14"/>
      <c r="J130" s="14">
        <v>6.4</v>
      </c>
      <c r="K130" s="14">
        <v>8.93</v>
      </c>
      <c r="L130" s="14">
        <v>13.03</v>
      </c>
      <c r="M130" s="14"/>
      <c r="N130" s="14">
        <v>18.564780907999999</v>
      </c>
      <c r="O130" s="33">
        <v>8.3986626818000012</v>
      </c>
      <c r="P130" s="17" t="s">
        <v>14</v>
      </c>
      <c r="Q130" s="40" t="s">
        <v>672</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535</v>
      </c>
      <c r="D131" s="16" t="s">
        <v>536</v>
      </c>
      <c r="E131" s="16">
        <v>10</v>
      </c>
      <c r="F131" s="15">
        <v>2744.87</v>
      </c>
      <c r="G131" s="15">
        <v>2375.1999999999998</v>
      </c>
      <c r="H131" s="15">
        <v>2005.53</v>
      </c>
      <c r="I131" s="14"/>
      <c r="J131" s="15">
        <v>2916.15</v>
      </c>
      <c r="K131" s="15">
        <v>3655.48</v>
      </c>
      <c r="L131" s="15">
        <v>4851.8</v>
      </c>
      <c r="M131" s="15"/>
      <c r="N131" s="15">
        <v>68.957536786000006</v>
      </c>
      <c r="O131" s="15">
        <v>1.0809658105000002</v>
      </c>
      <c r="P131" s="16" t="s">
        <v>17</v>
      </c>
      <c r="Q131" s="39" t="s">
        <v>673</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195</v>
      </c>
      <c r="D132" s="17" t="s">
        <v>196</v>
      </c>
      <c r="E132" s="17">
        <v>4</v>
      </c>
      <c r="F132" s="14">
        <v>3.37</v>
      </c>
      <c r="G132" s="14">
        <v>3.05</v>
      </c>
      <c r="H132" s="14">
        <v>2.74</v>
      </c>
      <c r="I132" s="14"/>
      <c r="J132" s="14">
        <v>4.24</v>
      </c>
      <c r="K132" s="14">
        <v>4.8600000000000003</v>
      </c>
      <c r="L132" s="14">
        <v>5.87</v>
      </c>
      <c r="M132" s="14"/>
      <c r="N132" s="14">
        <v>46.533223466000003</v>
      </c>
      <c r="O132" s="33">
        <v>4.7731830454999997</v>
      </c>
      <c r="P132" s="17" t="s">
        <v>17</v>
      </c>
      <c r="Q132" s="40" t="s">
        <v>674</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195</v>
      </c>
      <c r="D133" s="16" t="s">
        <v>197</v>
      </c>
      <c r="E133" s="16">
        <v>4</v>
      </c>
      <c r="F133" s="15">
        <v>3.36</v>
      </c>
      <c r="G133" s="15">
        <v>3.06</v>
      </c>
      <c r="H133" s="15">
        <v>2.76</v>
      </c>
      <c r="I133" s="14"/>
      <c r="J133" s="15">
        <v>4.21</v>
      </c>
      <c r="K133" s="15">
        <v>4.8</v>
      </c>
      <c r="L133" s="15">
        <v>5.77</v>
      </c>
      <c r="M133" s="15"/>
      <c r="N133" s="15">
        <v>47.380603346999997</v>
      </c>
      <c r="O133" s="15">
        <v>19.546417773000002</v>
      </c>
      <c r="P133" s="16" t="s">
        <v>17</v>
      </c>
      <c r="Q133" s="39" t="s">
        <v>675</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195</v>
      </c>
      <c r="D134" s="17" t="s">
        <v>198</v>
      </c>
      <c r="E134" s="17">
        <v>4</v>
      </c>
      <c r="F134" s="14">
        <v>16.8</v>
      </c>
      <c r="G134" s="14">
        <v>15.2</v>
      </c>
      <c r="H134" s="14">
        <v>13.61</v>
      </c>
      <c r="I134" s="14"/>
      <c r="J134" s="14">
        <v>21.25</v>
      </c>
      <c r="K134" s="14">
        <v>24.43</v>
      </c>
      <c r="L134" s="14">
        <v>29.58</v>
      </c>
      <c r="M134" s="14"/>
      <c r="N134" s="14">
        <v>49.228878625999997</v>
      </c>
      <c r="O134" s="33">
        <v>90.270705045</v>
      </c>
      <c r="P134" s="17" t="s">
        <v>17</v>
      </c>
      <c r="Q134" s="40" t="s">
        <v>676</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537</v>
      </c>
      <c r="D135" s="16" t="s">
        <v>538</v>
      </c>
      <c r="E135" s="16">
        <v>7</v>
      </c>
      <c r="F135" s="15">
        <v>37.6</v>
      </c>
      <c r="G135" s="15">
        <v>32.11</v>
      </c>
      <c r="H135" s="15">
        <v>26.63</v>
      </c>
      <c r="I135" s="14"/>
      <c r="J135" s="15">
        <v>40.950000000000003</v>
      </c>
      <c r="K135" s="15">
        <v>51.91</v>
      </c>
      <c r="L135" s="15">
        <v>69.66</v>
      </c>
      <c r="M135" s="15"/>
      <c r="N135" s="15">
        <v>56.614058614999998</v>
      </c>
      <c r="O135" s="15">
        <v>1.1988431714000001</v>
      </c>
      <c r="P135" s="16" t="s">
        <v>17</v>
      </c>
      <c r="Q135" s="39" t="s">
        <v>677</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199</v>
      </c>
      <c r="D136" s="17" t="s">
        <v>200</v>
      </c>
      <c r="E136" s="17">
        <v>0</v>
      </c>
      <c r="F136" s="14">
        <v>10.9</v>
      </c>
      <c r="G136" s="14">
        <v>8.31</v>
      </c>
      <c r="H136" s="14">
        <v>5.73</v>
      </c>
      <c r="I136" s="14"/>
      <c r="J136" s="14">
        <v>11.23</v>
      </c>
      <c r="K136" s="14">
        <v>16.39</v>
      </c>
      <c r="L136" s="14">
        <v>24.75</v>
      </c>
      <c r="M136" s="14"/>
      <c r="N136" s="14">
        <v>37.889771211000003</v>
      </c>
      <c r="O136" s="33">
        <v>7.1659854544999995</v>
      </c>
      <c r="P136" s="17" t="s">
        <v>14</v>
      </c>
      <c r="Q136" s="40" t="s">
        <v>678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201</v>
      </c>
      <c r="D137" s="16" t="s">
        <v>202</v>
      </c>
      <c r="E137" s="16">
        <v>0</v>
      </c>
      <c r="F137" s="15">
        <v>2.5</v>
      </c>
      <c r="G137" s="15">
        <v>1.42</v>
      </c>
      <c r="H137" s="15">
        <v>0.35</v>
      </c>
      <c r="I137" s="14"/>
      <c r="J137" s="15">
        <v>2.68</v>
      </c>
      <c r="K137" s="15">
        <v>4.82</v>
      </c>
      <c r="L137" s="15">
        <v>8.2899999999999991</v>
      </c>
      <c r="M137" s="15"/>
      <c r="N137" s="15">
        <v>31.264171169000001</v>
      </c>
      <c r="O137" s="15">
        <v>13.116115318</v>
      </c>
      <c r="P137" s="16" t="s">
        <v>14</v>
      </c>
      <c r="Q137" s="39" t="s">
        <v>679</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203</v>
      </c>
      <c r="D138" s="17" t="s">
        <v>204</v>
      </c>
      <c r="E138" s="17">
        <v>0</v>
      </c>
      <c r="F138" s="14">
        <v>39.119999999999997</v>
      </c>
      <c r="G138" s="14">
        <v>34.72</v>
      </c>
      <c r="H138" s="14">
        <v>30.32</v>
      </c>
      <c r="I138" s="14"/>
      <c r="J138" s="14">
        <v>40.28</v>
      </c>
      <c r="K138" s="14">
        <v>49.07</v>
      </c>
      <c r="L138" s="14">
        <v>63.3</v>
      </c>
      <c r="M138" s="14"/>
      <c r="N138" s="14">
        <v>30.144648378999999</v>
      </c>
      <c r="O138" s="33">
        <v>403.97080399999999</v>
      </c>
      <c r="P138" s="17" t="s">
        <v>14</v>
      </c>
      <c r="Q138" s="40" t="s">
        <v>680</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203</v>
      </c>
      <c r="D139" s="16" t="s">
        <v>205</v>
      </c>
      <c r="E139" s="16">
        <v>0</v>
      </c>
      <c r="F139" s="15">
        <v>38.03</v>
      </c>
      <c r="G139" s="15">
        <v>33.909999999999997</v>
      </c>
      <c r="H139" s="15">
        <v>29.8</v>
      </c>
      <c r="I139" s="14"/>
      <c r="J139" s="15">
        <v>39.4</v>
      </c>
      <c r="K139" s="15">
        <v>47.62</v>
      </c>
      <c r="L139" s="15">
        <v>60.93</v>
      </c>
      <c r="M139" s="15"/>
      <c r="N139" s="15">
        <v>32.066047372</v>
      </c>
      <c r="O139" s="15">
        <v>7.4334580454999992</v>
      </c>
      <c r="P139" s="16" t="s">
        <v>14</v>
      </c>
      <c r="Q139" s="39" t="s">
        <v>681</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206</v>
      </c>
      <c r="D140" s="17" t="s">
        <v>207</v>
      </c>
      <c r="E140" s="17">
        <v>7</v>
      </c>
      <c r="F140" s="14">
        <v>28.82</v>
      </c>
      <c r="G140" s="14">
        <v>26.66</v>
      </c>
      <c r="H140" s="14">
        <v>24.51</v>
      </c>
      <c r="I140" s="14"/>
      <c r="J140" s="14">
        <v>31.69</v>
      </c>
      <c r="K140" s="14">
        <v>35.99</v>
      </c>
      <c r="L140" s="14">
        <v>42.96</v>
      </c>
      <c r="M140" s="14"/>
      <c r="N140" s="14">
        <v>55.981616359999997</v>
      </c>
      <c r="O140" s="33">
        <v>23.257727909</v>
      </c>
      <c r="P140" s="17" t="s">
        <v>17</v>
      </c>
      <c r="Q140" s="40" t="s">
        <v>682</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208</v>
      </c>
      <c r="D141" s="16" t="s">
        <v>209</v>
      </c>
      <c r="E141" s="16">
        <v>7</v>
      </c>
      <c r="F141" s="15">
        <v>14.55</v>
      </c>
      <c r="G141" s="15">
        <v>13.56</v>
      </c>
      <c r="H141" s="15">
        <v>12.57</v>
      </c>
      <c r="I141" s="14"/>
      <c r="J141" s="15">
        <v>16.22</v>
      </c>
      <c r="K141" s="15">
        <v>18.190000000000001</v>
      </c>
      <c r="L141" s="15">
        <v>21.38</v>
      </c>
      <c r="M141" s="15"/>
      <c r="N141" s="15">
        <v>50.654516334999997</v>
      </c>
      <c r="O141" s="15">
        <v>222.31963454999999</v>
      </c>
      <c r="P141" s="16" t="s">
        <v>17</v>
      </c>
      <c r="Q141" s="39" t="s">
        <v>683</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210</v>
      </c>
      <c r="D142" s="17" t="s">
        <v>211</v>
      </c>
      <c r="E142" s="17">
        <v>4</v>
      </c>
      <c r="F142" s="14">
        <v>3.69</v>
      </c>
      <c r="G142" s="14">
        <v>3.37</v>
      </c>
      <c r="H142" s="14">
        <v>3.05</v>
      </c>
      <c r="I142" s="14"/>
      <c r="J142" s="14">
        <v>4.3099999999999996</v>
      </c>
      <c r="K142" s="14">
        <v>4.9400000000000004</v>
      </c>
      <c r="L142" s="14">
        <v>5.97</v>
      </c>
      <c r="M142" s="14"/>
      <c r="N142" s="14">
        <v>49.743379122</v>
      </c>
      <c r="O142" s="33">
        <v>15.103332680999999</v>
      </c>
      <c r="P142" s="17" t="s">
        <v>17</v>
      </c>
      <c r="Q142" s="40" t="s">
        <v>684</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212</v>
      </c>
      <c r="D143" s="16" t="s">
        <v>213</v>
      </c>
      <c r="E143" s="16">
        <v>0</v>
      </c>
      <c r="F143" s="15">
        <v>18.5</v>
      </c>
      <c r="G143" s="15">
        <v>16.07</v>
      </c>
      <c r="H143" s="15">
        <v>13.65</v>
      </c>
      <c r="I143" s="14"/>
      <c r="J143" s="15">
        <v>19.07</v>
      </c>
      <c r="K143" s="15">
        <v>23.91</v>
      </c>
      <c r="L143" s="15">
        <v>31.75</v>
      </c>
      <c r="M143" s="15"/>
      <c r="N143" s="15">
        <v>26.035597705000001</v>
      </c>
      <c r="O143" s="15">
        <v>11.890233</v>
      </c>
      <c r="P143" s="16" t="s">
        <v>14</v>
      </c>
      <c r="Q143" s="39" t="s">
        <v>685</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214</v>
      </c>
      <c r="D144" s="17" t="s">
        <v>215</v>
      </c>
      <c r="E144" s="17">
        <v>0</v>
      </c>
      <c r="F144" s="14">
        <v>5.12</v>
      </c>
      <c r="G144" s="14">
        <v>3.28</v>
      </c>
      <c r="H144" s="14">
        <v>1.45</v>
      </c>
      <c r="I144" s="14"/>
      <c r="J144" s="14">
        <v>5.47</v>
      </c>
      <c r="K144" s="14">
        <v>9.1300000000000008</v>
      </c>
      <c r="L144" s="14">
        <v>15.07</v>
      </c>
      <c r="M144" s="14"/>
      <c r="N144" s="14">
        <v>19.715797206000001</v>
      </c>
      <c r="O144" s="33">
        <v>116.75869168</v>
      </c>
      <c r="P144" s="17" t="s">
        <v>14</v>
      </c>
      <c r="Q144" s="40" t="s">
        <v>686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216</v>
      </c>
      <c r="D145" s="16" t="s">
        <v>217</v>
      </c>
      <c r="E145" s="16">
        <v>0</v>
      </c>
      <c r="F145" s="15">
        <v>5.69</v>
      </c>
      <c r="G145" s="15">
        <v>5.26</v>
      </c>
      <c r="H145" s="15">
        <v>4.84</v>
      </c>
      <c r="I145" s="14"/>
      <c r="J145" s="15">
        <v>5.82</v>
      </c>
      <c r="K145" s="15">
        <v>6.66</v>
      </c>
      <c r="L145" s="15">
        <v>8.02</v>
      </c>
      <c r="M145" s="15"/>
      <c r="N145" s="15">
        <v>38.168077265999997</v>
      </c>
      <c r="O145" s="15">
        <v>3.2558440909000002</v>
      </c>
      <c r="P145" s="16" t="s">
        <v>14</v>
      </c>
      <c r="Q145" s="39" t="s">
        <v>687</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216</v>
      </c>
      <c r="D146" s="17" t="s">
        <v>218</v>
      </c>
      <c r="E146" s="17">
        <v>0</v>
      </c>
      <c r="F146" s="14">
        <v>5.7</v>
      </c>
      <c r="G146" s="14">
        <v>5.25</v>
      </c>
      <c r="H146" s="14">
        <v>4.8</v>
      </c>
      <c r="I146" s="14"/>
      <c r="J146" s="14">
        <v>5.79</v>
      </c>
      <c r="K146" s="14">
        <v>6.68</v>
      </c>
      <c r="L146" s="14">
        <v>8.1300000000000008</v>
      </c>
      <c r="M146" s="14"/>
      <c r="N146" s="14">
        <v>35.892640853000003</v>
      </c>
      <c r="O146" s="33">
        <v>42.854803500000003</v>
      </c>
      <c r="P146" s="17" t="s">
        <v>14</v>
      </c>
      <c r="Q146" s="40" t="s">
        <v>688</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219</v>
      </c>
      <c r="D147" s="16" t="s">
        <v>220</v>
      </c>
      <c r="E147" s="16">
        <v>3</v>
      </c>
      <c r="F147" s="15">
        <v>15.12</v>
      </c>
      <c r="G147" s="15">
        <v>12.7</v>
      </c>
      <c r="H147" s="15">
        <v>10.28</v>
      </c>
      <c r="I147" s="14"/>
      <c r="J147" s="15">
        <v>15.96</v>
      </c>
      <c r="K147" s="15">
        <v>20.79</v>
      </c>
      <c r="L147" s="15">
        <v>28.62</v>
      </c>
      <c r="M147" s="15"/>
      <c r="N147" s="15">
        <v>41.005571822999997</v>
      </c>
      <c r="O147" s="15">
        <v>130.00425709000001</v>
      </c>
      <c r="P147" s="16" t="s">
        <v>14</v>
      </c>
      <c r="Q147" s="39" t="s">
        <v>689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445</v>
      </c>
      <c r="D148" s="17" t="s">
        <v>446</v>
      </c>
      <c r="E148" s="17">
        <v>7</v>
      </c>
      <c r="F148" s="14">
        <v>130.9</v>
      </c>
      <c r="G148" s="14">
        <v>91.99</v>
      </c>
      <c r="H148" s="14">
        <v>53.09</v>
      </c>
      <c r="I148" s="14"/>
      <c r="J148" s="14">
        <v>163.33000000000001</v>
      </c>
      <c r="K148" s="14">
        <v>241.13</v>
      </c>
      <c r="L148" s="14">
        <v>367.02</v>
      </c>
      <c r="M148" s="14"/>
      <c r="N148" s="14">
        <v>59.725664623999997</v>
      </c>
      <c r="O148" s="33">
        <v>7.7769416899999992</v>
      </c>
      <c r="P148" s="17" t="s">
        <v>17</v>
      </c>
      <c r="Q148" s="40" t="s">
        <v>690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221</v>
      </c>
      <c r="D149" s="16" t="s">
        <v>222</v>
      </c>
      <c r="E149" s="16">
        <v>3</v>
      </c>
      <c r="F149" s="15">
        <v>3.6</v>
      </c>
      <c r="G149" s="15">
        <v>3.17</v>
      </c>
      <c r="H149" s="15">
        <v>2.74</v>
      </c>
      <c r="I149" s="14"/>
      <c r="J149" s="15">
        <v>3.75</v>
      </c>
      <c r="K149" s="15">
        <v>4.5999999999999996</v>
      </c>
      <c r="L149" s="15">
        <v>5.99</v>
      </c>
      <c r="M149" s="15"/>
      <c r="N149" s="15">
        <v>32.993253008000003</v>
      </c>
      <c r="O149" s="15">
        <v>5.0850073635999999</v>
      </c>
      <c r="P149" s="16" t="s">
        <v>14</v>
      </c>
      <c r="Q149" s="39" t="s">
        <v>691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223</v>
      </c>
      <c r="D150" s="17" t="s">
        <v>224</v>
      </c>
      <c r="E150" s="17">
        <v>1</v>
      </c>
      <c r="F150" s="14">
        <v>68.05</v>
      </c>
      <c r="G150" s="14">
        <v>58.63</v>
      </c>
      <c r="H150" s="14">
        <v>49.22</v>
      </c>
      <c r="I150" s="14"/>
      <c r="J150" s="14">
        <v>70.8</v>
      </c>
      <c r="K150" s="14">
        <v>89.62</v>
      </c>
      <c r="L150" s="14">
        <v>120.08</v>
      </c>
      <c r="M150" s="14"/>
      <c r="N150" s="14">
        <v>45.121168058000002</v>
      </c>
      <c r="O150" s="33">
        <v>44.269532104</v>
      </c>
      <c r="P150" s="17" t="s">
        <v>14</v>
      </c>
      <c r="Q150" s="40" t="s">
        <v>692</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490</v>
      </c>
      <c r="D151" s="16" t="s">
        <v>491</v>
      </c>
      <c r="E151" s="16">
        <v>3</v>
      </c>
      <c r="F151" s="15">
        <v>72.05</v>
      </c>
      <c r="G151" s="15">
        <v>64.739999999999995</v>
      </c>
      <c r="H151" s="15">
        <v>57.43</v>
      </c>
      <c r="I151" s="14"/>
      <c r="J151" s="15">
        <v>77.37</v>
      </c>
      <c r="K151" s="15">
        <v>91.98</v>
      </c>
      <c r="L151" s="15">
        <v>115.63</v>
      </c>
      <c r="M151" s="15"/>
      <c r="N151" s="15">
        <v>42.564364249</v>
      </c>
      <c r="O151" s="15">
        <v>2.5320609545000003</v>
      </c>
      <c r="P151" s="16" t="s">
        <v>14</v>
      </c>
      <c r="Q151" s="39" t="s">
        <v>693</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225</v>
      </c>
      <c r="D152" s="17" t="s">
        <v>226</v>
      </c>
      <c r="E152" s="17">
        <v>0</v>
      </c>
      <c r="F152" s="14">
        <v>105.44</v>
      </c>
      <c r="G152" s="14">
        <v>96.12</v>
      </c>
      <c r="H152" s="14">
        <v>86.8</v>
      </c>
      <c r="I152" s="14"/>
      <c r="J152" s="14">
        <v>108.97</v>
      </c>
      <c r="K152" s="14">
        <v>127.6</v>
      </c>
      <c r="L152" s="14">
        <v>157.76</v>
      </c>
      <c r="M152" s="14"/>
      <c r="N152" s="14">
        <v>39.236361035999998</v>
      </c>
      <c r="O152" s="33">
        <v>22.010257759000002</v>
      </c>
      <c r="P152" s="17" t="s">
        <v>14</v>
      </c>
      <c r="Q152" s="40" t="s">
        <v>694</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227</v>
      </c>
      <c r="D153" s="16" t="s">
        <v>228</v>
      </c>
      <c r="E153" s="16">
        <v>5</v>
      </c>
      <c r="F153" s="15">
        <v>31.9</v>
      </c>
      <c r="G153" s="15">
        <v>30.49</v>
      </c>
      <c r="H153" s="15">
        <v>29.08</v>
      </c>
      <c r="I153" s="14"/>
      <c r="J153" s="15">
        <v>32.33</v>
      </c>
      <c r="K153" s="15">
        <v>35.14</v>
      </c>
      <c r="L153" s="15">
        <v>39.700000000000003</v>
      </c>
      <c r="M153" s="15"/>
      <c r="N153" s="15">
        <v>39.253578941999997</v>
      </c>
      <c r="O153" s="15">
        <v>8.2717997726999997</v>
      </c>
      <c r="P153" s="16" t="s">
        <v>14</v>
      </c>
      <c r="Q153" s="39" t="s">
        <v>695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422</v>
      </c>
      <c r="D154" s="17" t="s">
        <v>229</v>
      </c>
      <c r="E154" s="17">
        <v>7</v>
      </c>
      <c r="F154" s="14">
        <v>762.27</v>
      </c>
      <c r="G154" s="14">
        <v>561.94000000000005</v>
      </c>
      <c r="H154" s="14">
        <v>361.62</v>
      </c>
      <c r="I154" s="14"/>
      <c r="J154" s="14">
        <v>920.05</v>
      </c>
      <c r="K154" s="14">
        <v>1320.69</v>
      </c>
      <c r="L154" s="14">
        <v>1968.98</v>
      </c>
      <c r="M154" s="14"/>
      <c r="N154" s="14">
        <v>53.512373089</v>
      </c>
      <c r="O154" s="33">
        <v>114.02190770999999</v>
      </c>
      <c r="P154" s="17" t="s">
        <v>17</v>
      </c>
      <c r="Q154" s="40" t="s">
        <v>696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230</v>
      </c>
      <c r="D155" s="16" t="s">
        <v>231</v>
      </c>
      <c r="E155" s="16">
        <v>0</v>
      </c>
      <c r="F155" s="15">
        <v>85.5</v>
      </c>
      <c r="G155" s="15">
        <v>79.08</v>
      </c>
      <c r="H155" s="15">
        <v>72.66</v>
      </c>
      <c r="I155" s="14"/>
      <c r="J155" s="15">
        <v>87.16</v>
      </c>
      <c r="K155" s="15">
        <v>99.99</v>
      </c>
      <c r="L155" s="15">
        <v>120.77</v>
      </c>
      <c r="M155" s="15"/>
      <c r="N155" s="15">
        <v>38.224569289999998</v>
      </c>
      <c r="O155" s="15">
        <v>35.228280892000001</v>
      </c>
      <c r="P155" s="16" t="s">
        <v>14</v>
      </c>
      <c r="Q155" s="39" t="s">
        <v>697</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232</v>
      </c>
      <c r="D156" s="17" t="s">
        <v>233</v>
      </c>
      <c r="E156" s="17">
        <v>7</v>
      </c>
      <c r="F156" s="14">
        <v>15.15</v>
      </c>
      <c r="G156" s="14">
        <v>14.22</v>
      </c>
      <c r="H156" s="14">
        <v>13.3</v>
      </c>
      <c r="I156" s="14"/>
      <c r="J156" s="14">
        <v>15.33</v>
      </c>
      <c r="K156" s="14">
        <v>17.170000000000002</v>
      </c>
      <c r="L156" s="14">
        <v>20.16</v>
      </c>
      <c r="M156" s="14"/>
      <c r="N156" s="14">
        <v>73.972898086000001</v>
      </c>
      <c r="O156" s="33">
        <v>22.614259909000001</v>
      </c>
      <c r="P156" s="17" t="s">
        <v>17</v>
      </c>
      <c r="Q156" s="40" t="s">
        <v>698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234</v>
      </c>
      <c r="D157" s="16" t="s">
        <v>235</v>
      </c>
      <c r="E157" s="16">
        <v>2</v>
      </c>
      <c r="F157" s="15">
        <v>3.6</v>
      </c>
      <c r="G157" s="15">
        <v>2.72</v>
      </c>
      <c r="H157" s="15">
        <v>1.85</v>
      </c>
      <c r="I157" s="14"/>
      <c r="J157" s="15">
        <v>3.67</v>
      </c>
      <c r="K157" s="15">
        <v>5.41</v>
      </c>
      <c r="L157" s="15">
        <v>8.24</v>
      </c>
      <c r="M157" s="15"/>
      <c r="N157" s="15">
        <v>40.311928782999999</v>
      </c>
      <c r="O157" s="15">
        <v>76.256878909000008</v>
      </c>
      <c r="P157" s="16" t="s">
        <v>14</v>
      </c>
      <c r="Q157" s="39" t="s">
        <v>699</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539</v>
      </c>
      <c r="D158" s="17" t="s">
        <v>540</v>
      </c>
      <c r="E158" s="17">
        <v>7</v>
      </c>
      <c r="F158" s="14">
        <v>3.41</v>
      </c>
      <c r="G158" s="14">
        <v>3.13</v>
      </c>
      <c r="H158" s="14">
        <v>2.86</v>
      </c>
      <c r="I158" s="14"/>
      <c r="J158" s="14">
        <v>4.18</v>
      </c>
      <c r="K158" s="14">
        <v>4.72</v>
      </c>
      <c r="L158" s="14">
        <v>5.59</v>
      </c>
      <c r="M158" s="14"/>
      <c r="N158" s="14">
        <v>44.903858683000003</v>
      </c>
      <c r="O158" s="33">
        <v>2.4960772857000002</v>
      </c>
      <c r="P158" s="17" t="s">
        <v>17</v>
      </c>
      <c r="Q158" s="40" t="s">
        <v>700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236</v>
      </c>
      <c r="D159" s="16" t="s">
        <v>237</v>
      </c>
      <c r="E159" s="16">
        <v>0</v>
      </c>
      <c r="F159" s="15">
        <v>13.75</v>
      </c>
      <c r="G159" s="15">
        <v>12.51</v>
      </c>
      <c r="H159" s="15">
        <v>11.27</v>
      </c>
      <c r="I159" s="14"/>
      <c r="J159" s="15">
        <v>13.98</v>
      </c>
      <c r="K159" s="15">
        <v>16.45</v>
      </c>
      <c r="L159" s="15">
        <v>20.46</v>
      </c>
      <c r="M159" s="15"/>
      <c r="N159" s="15">
        <v>28.717877435999998</v>
      </c>
      <c r="O159" s="15">
        <v>139.56535600000001</v>
      </c>
      <c r="P159" s="16" t="s">
        <v>14</v>
      </c>
      <c r="Q159" s="39" t="s">
        <v>701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238</v>
      </c>
      <c r="D160" s="17" t="s">
        <v>239</v>
      </c>
      <c r="E160" s="17">
        <v>0</v>
      </c>
      <c r="F160" s="14">
        <v>25.8</v>
      </c>
      <c r="G160" s="14">
        <v>23.07</v>
      </c>
      <c r="H160" s="14">
        <v>20.34</v>
      </c>
      <c r="I160" s="14"/>
      <c r="J160" s="14">
        <v>26.58</v>
      </c>
      <c r="K160" s="14">
        <v>32.03</v>
      </c>
      <c r="L160" s="14">
        <v>40.85</v>
      </c>
      <c r="M160" s="14"/>
      <c r="N160" s="14">
        <v>37.236053966999997</v>
      </c>
      <c r="O160" s="33">
        <v>32.639478727000004</v>
      </c>
      <c r="P160" s="17" t="s">
        <v>14</v>
      </c>
      <c r="Q160" s="40" t="s">
        <v>702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240</v>
      </c>
      <c r="D161" s="16" t="s">
        <v>241</v>
      </c>
      <c r="E161" s="16">
        <v>0</v>
      </c>
      <c r="F161" s="15">
        <v>8.92</v>
      </c>
      <c r="G161" s="15">
        <v>7.08</v>
      </c>
      <c r="H161" s="15">
        <v>5.25</v>
      </c>
      <c r="I161" s="14"/>
      <c r="J161" s="15">
        <v>9.26</v>
      </c>
      <c r="K161" s="15">
        <v>12.92</v>
      </c>
      <c r="L161" s="15">
        <v>18.86</v>
      </c>
      <c r="M161" s="15"/>
      <c r="N161" s="15">
        <v>33.467458825999998</v>
      </c>
      <c r="O161" s="15">
        <v>56.435209908999994</v>
      </c>
      <c r="P161" s="16" t="s">
        <v>14</v>
      </c>
      <c r="Q161" s="39" t="s">
        <v>703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242</v>
      </c>
      <c r="D162" s="17" t="s">
        <v>243</v>
      </c>
      <c r="E162" s="17">
        <v>0</v>
      </c>
      <c r="F162" s="14">
        <v>5.17</v>
      </c>
      <c r="G162" s="14">
        <v>3.51</v>
      </c>
      <c r="H162" s="14">
        <v>1.85</v>
      </c>
      <c r="I162" s="14"/>
      <c r="J162" s="14">
        <v>5.34</v>
      </c>
      <c r="K162" s="14">
        <v>8.65</v>
      </c>
      <c r="L162" s="14">
        <v>14.01</v>
      </c>
      <c r="M162" s="14"/>
      <c r="N162" s="14">
        <v>24.369364476000001</v>
      </c>
      <c r="O162" s="33">
        <v>62.723007044999996</v>
      </c>
      <c r="P162" s="17" t="s">
        <v>14</v>
      </c>
      <c r="Q162" s="40" t="s">
        <v>704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498</v>
      </c>
      <c r="D163" s="16" t="s">
        <v>499</v>
      </c>
      <c r="E163" s="16">
        <v>5</v>
      </c>
      <c r="F163" s="15">
        <v>1.48</v>
      </c>
      <c r="G163" s="15">
        <v>1.29</v>
      </c>
      <c r="H163" s="15">
        <v>1.1100000000000001</v>
      </c>
      <c r="I163" s="14"/>
      <c r="J163" s="15">
        <v>1.58</v>
      </c>
      <c r="K163" s="15">
        <v>1.94</v>
      </c>
      <c r="L163" s="15">
        <v>2.5299999999999998</v>
      </c>
      <c r="M163" s="15"/>
      <c r="N163" s="15">
        <v>45.210428512</v>
      </c>
      <c r="O163" s="15">
        <v>2.3341105455000002</v>
      </c>
      <c r="P163" s="16" t="s">
        <v>14</v>
      </c>
      <c r="Q163" s="39" t="s">
        <v>705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244</v>
      </c>
      <c r="D164" s="17" t="s">
        <v>245</v>
      </c>
      <c r="E164" s="17">
        <v>0</v>
      </c>
      <c r="F164" s="14">
        <v>27.98</v>
      </c>
      <c r="G164" s="14">
        <v>25.61</v>
      </c>
      <c r="H164" s="14">
        <v>23.24</v>
      </c>
      <c r="I164" s="14"/>
      <c r="J164" s="14">
        <v>28.49</v>
      </c>
      <c r="K164" s="14">
        <v>33.22</v>
      </c>
      <c r="L164" s="14">
        <v>40.869999999999997</v>
      </c>
      <c r="M164" s="14"/>
      <c r="N164" s="14">
        <v>30.594176616999999</v>
      </c>
      <c r="O164" s="33">
        <v>91.697539317999997</v>
      </c>
      <c r="P164" s="17" t="s">
        <v>14</v>
      </c>
      <c r="Q164" s="40" t="s">
        <v>706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246</v>
      </c>
      <c r="D165" s="16" t="s">
        <v>247</v>
      </c>
      <c r="E165" s="16">
        <v>0</v>
      </c>
      <c r="F165" s="15">
        <v>8.4</v>
      </c>
      <c r="G165" s="15">
        <v>7.55</v>
      </c>
      <c r="H165" s="15">
        <v>6.7</v>
      </c>
      <c r="I165" s="14"/>
      <c r="J165" s="15">
        <v>9.16</v>
      </c>
      <c r="K165" s="15">
        <v>10.85</v>
      </c>
      <c r="L165" s="15">
        <v>13.6</v>
      </c>
      <c r="M165" s="15"/>
      <c r="N165" s="15">
        <v>19.273695814</v>
      </c>
      <c r="O165" s="15">
        <v>157.26663440999999</v>
      </c>
      <c r="P165" s="16" t="s">
        <v>14</v>
      </c>
      <c r="Q165" s="39" t="s">
        <v>707</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435</v>
      </c>
      <c r="D166" s="17" t="s">
        <v>436</v>
      </c>
      <c r="E166" s="17">
        <v>9</v>
      </c>
      <c r="F166" s="14">
        <v>33.979999999999997</v>
      </c>
      <c r="G166" s="14">
        <v>31.13</v>
      </c>
      <c r="H166" s="14">
        <v>28.28</v>
      </c>
      <c r="I166" s="14"/>
      <c r="J166" s="14">
        <v>34.1</v>
      </c>
      <c r="K166" s="14">
        <v>39.79</v>
      </c>
      <c r="L166" s="14">
        <v>49</v>
      </c>
      <c r="M166" s="14"/>
      <c r="N166" s="14">
        <v>69.540387358999993</v>
      </c>
      <c r="O166" s="33">
        <v>2.4722068635999999</v>
      </c>
      <c r="P166" s="17" t="s">
        <v>17</v>
      </c>
      <c r="Q166" s="40" t="s">
        <v>708</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248</v>
      </c>
      <c r="D167" s="16" t="s">
        <v>249</v>
      </c>
      <c r="E167" s="16">
        <v>2</v>
      </c>
      <c r="F167" s="15">
        <v>8.3699999999999992</v>
      </c>
      <c r="G167" s="15">
        <v>7.39</v>
      </c>
      <c r="H167" s="15">
        <v>6.41</v>
      </c>
      <c r="I167" s="14"/>
      <c r="J167" s="15">
        <v>8.57</v>
      </c>
      <c r="K167" s="15">
        <v>10.52</v>
      </c>
      <c r="L167" s="15">
        <v>13.69</v>
      </c>
      <c r="M167" s="15"/>
      <c r="N167" s="15">
        <v>43.807288735</v>
      </c>
      <c r="O167" s="15">
        <v>6.7102523923000001</v>
      </c>
      <c r="P167" s="16" t="s">
        <v>14</v>
      </c>
      <c r="Q167" s="39" t="s">
        <v>709</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250</v>
      </c>
      <c r="D168" s="17" t="s">
        <v>251</v>
      </c>
      <c r="E168" s="17">
        <v>0</v>
      </c>
      <c r="F168" s="14">
        <v>10.08</v>
      </c>
      <c r="G168" s="14">
        <v>8.18</v>
      </c>
      <c r="H168" s="14">
        <v>6.29</v>
      </c>
      <c r="I168" s="14"/>
      <c r="J168" s="14">
        <v>10.43</v>
      </c>
      <c r="K168" s="14">
        <v>14.21</v>
      </c>
      <c r="L168" s="14">
        <v>20.34</v>
      </c>
      <c r="M168" s="14"/>
      <c r="N168" s="14">
        <v>35.314037831</v>
      </c>
      <c r="O168" s="33">
        <v>104.61395576</v>
      </c>
      <c r="P168" s="17" t="s">
        <v>14</v>
      </c>
      <c r="Q168" s="40" t="s">
        <v>710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252</v>
      </c>
      <c r="D169" s="16" t="s">
        <v>253</v>
      </c>
      <c r="E169" s="16">
        <v>8</v>
      </c>
      <c r="F169" s="15">
        <v>21.55</v>
      </c>
      <c r="G169" s="15">
        <v>19.52</v>
      </c>
      <c r="H169" s="15">
        <v>17.489999999999998</v>
      </c>
      <c r="I169" s="14"/>
      <c r="J169" s="15">
        <v>24.54</v>
      </c>
      <c r="K169" s="15">
        <v>28.59</v>
      </c>
      <c r="L169" s="15">
        <v>35.159999999999997</v>
      </c>
      <c r="M169" s="15"/>
      <c r="N169" s="15">
        <v>48.372563608999997</v>
      </c>
      <c r="O169" s="15">
        <v>105.14076679</v>
      </c>
      <c r="P169" s="16" t="s">
        <v>17</v>
      </c>
      <c r="Q169" s="39" t="s">
        <v>711</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254</v>
      </c>
      <c r="D170" s="17" t="s">
        <v>255</v>
      </c>
      <c r="E170" s="17">
        <v>4</v>
      </c>
      <c r="F170" s="14">
        <v>9.9600000000000009</v>
      </c>
      <c r="G170" s="14">
        <v>9.25</v>
      </c>
      <c r="H170" s="14">
        <v>8.5399999999999991</v>
      </c>
      <c r="I170" s="14"/>
      <c r="J170" s="14">
        <v>10.29</v>
      </c>
      <c r="K170" s="14">
        <v>11.7</v>
      </c>
      <c r="L170" s="14">
        <v>13.99</v>
      </c>
      <c r="M170" s="14"/>
      <c r="N170" s="14">
        <v>43.878885945</v>
      </c>
      <c r="O170" s="33">
        <v>5.6201844091000002</v>
      </c>
      <c r="P170" s="17" t="s">
        <v>14</v>
      </c>
      <c r="Q170" s="40" t="s">
        <v>712</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256</v>
      </c>
      <c r="D171" s="16" t="s">
        <v>257</v>
      </c>
      <c r="E171" s="16">
        <v>6</v>
      </c>
      <c r="F171" s="15">
        <v>1.24</v>
      </c>
      <c r="G171" s="15">
        <v>0.61</v>
      </c>
      <c r="H171" s="15">
        <v>0</v>
      </c>
      <c r="I171" s="14"/>
      <c r="J171" s="15">
        <v>3</v>
      </c>
      <c r="K171" s="15">
        <v>4.24</v>
      </c>
      <c r="L171" s="15">
        <v>6.25</v>
      </c>
      <c r="M171" s="15"/>
      <c r="N171" s="15">
        <v>50.411200592</v>
      </c>
      <c r="O171" s="15">
        <v>11.024277227000001</v>
      </c>
      <c r="P171" s="16" t="s">
        <v>17</v>
      </c>
      <c r="Q171" s="39" t="s">
        <v>713</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258</v>
      </c>
      <c r="D172" s="17" t="s">
        <v>259</v>
      </c>
      <c r="E172" s="17">
        <v>1</v>
      </c>
      <c r="F172" s="14">
        <v>169.57</v>
      </c>
      <c r="G172" s="14">
        <v>139.81</v>
      </c>
      <c r="H172" s="14">
        <v>110.05</v>
      </c>
      <c r="I172" s="14"/>
      <c r="J172" s="14">
        <v>182.6</v>
      </c>
      <c r="K172" s="14">
        <v>242.11</v>
      </c>
      <c r="L172" s="14">
        <v>338.42</v>
      </c>
      <c r="M172" s="14"/>
      <c r="N172" s="14">
        <v>45.277014772000001</v>
      </c>
      <c r="O172" s="33">
        <v>17.336239860999999</v>
      </c>
      <c r="P172" s="17" t="s">
        <v>14</v>
      </c>
      <c r="Q172" s="40" t="s">
        <v>714</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395</v>
      </c>
      <c r="D173" s="16" t="s">
        <v>396</v>
      </c>
      <c r="E173" s="16">
        <v>2</v>
      </c>
      <c r="F173" s="15">
        <v>5.89</v>
      </c>
      <c r="G173" s="15">
        <v>5.2</v>
      </c>
      <c r="H173" s="15">
        <v>4.51</v>
      </c>
      <c r="I173" s="14"/>
      <c r="J173" s="15">
        <v>6.06</v>
      </c>
      <c r="K173" s="15">
        <v>7.43</v>
      </c>
      <c r="L173" s="15">
        <v>9.66</v>
      </c>
      <c r="M173" s="15"/>
      <c r="N173" s="15">
        <v>27.174342864</v>
      </c>
      <c r="O173" s="15">
        <v>3.5951630908999999</v>
      </c>
      <c r="P173" s="16" t="s">
        <v>14</v>
      </c>
      <c r="Q173" s="39" t="s">
        <v>715</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260</v>
      </c>
      <c r="D174" s="17" t="s">
        <v>261</v>
      </c>
      <c r="E174" s="17">
        <v>4</v>
      </c>
      <c r="F174" s="14">
        <v>77.77</v>
      </c>
      <c r="G174" s="14">
        <v>71.11</v>
      </c>
      <c r="H174" s="14">
        <v>64.45</v>
      </c>
      <c r="I174" s="14"/>
      <c r="J174" s="14">
        <v>79.489999999999995</v>
      </c>
      <c r="K174" s="14">
        <v>92.8</v>
      </c>
      <c r="L174" s="14">
        <v>114.35</v>
      </c>
      <c r="M174" s="14"/>
      <c r="N174" s="14">
        <v>48.154430673</v>
      </c>
      <c r="O174" s="33">
        <v>64.537153864000004</v>
      </c>
      <c r="P174" s="17" t="s">
        <v>14</v>
      </c>
      <c r="Q174" s="40" t="s">
        <v>716</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262</v>
      </c>
      <c r="D175" s="16" t="s">
        <v>263</v>
      </c>
      <c r="E175" s="16">
        <v>0</v>
      </c>
      <c r="F175" s="15">
        <v>1.49</v>
      </c>
      <c r="G175" s="15">
        <v>0.76</v>
      </c>
      <c r="H175" s="15">
        <v>0.04</v>
      </c>
      <c r="I175" s="14"/>
      <c r="J175" s="15">
        <v>1.61</v>
      </c>
      <c r="K175" s="15">
        <v>3.05</v>
      </c>
      <c r="L175" s="15">
        <v>5.39</v>
      </c>
      <c r="M175" s="15"/>
      <c r="N175" s="15">
        <v>26.312004817999998</v>
      </c>
      <c r="O175" s="15">
        <v>5.1651829091000003</v>
      </c>
      <c r="P175" s="16" t="s">
        <v>14</v>
      </c>
      <c r="Q175" s="39" t="s">
        <v>717</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264</v>
      </c>
      <c r="D176" s="17" t="s">
        <v>265</v>
      </c>
      <c r="E176" s="17">
        <v>0</v>
      </c>
      <c r="F176" s="14">
        <v>3.93</v>
      </c>
      <c r="G176" s="14">
        <v>2.75</v>
      </c>
      <c r="H176" s="14">
        <v>1.58</v>
      </c>
      <c r="I176" s="14"/>
      <c r="J176" s="14">
        <v>4.04</v>
      </c>
      <c r="K176" s="14">
        <v>6.38</v>
      </c>
      <c r="L176" s="14">
        <v>10.17</v>
      </c>
      <c r="M176" s="14"/>
      <c r="N176" s="14">
        <v>30.582359824000001</v>
      </c>
      <c r="O176" s="33">
        <v>20.340706955000002</v>
      </c>
      <c r="P176" s="17" t="s">
        <v>14</v>
      </c>
      <c r="Q176" s="40" t="s">
        <v>718</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447</v>
      </c>
      <c r="D177" s="16" t="s">
        <v>448</v>
      </c>
      <c r="E177" s="16">
        <v>0</v>
      </c>
      <c r="F177" s="15">
        <v>222.52</v>
      </c>
      <c r="G177" s="15">
        <v>197.69</v>
      </c>
      <c r="H177" s="15">
        <v>172.86</v>
      </c>
      <c r="I177" s="14"/>
      <c r="J177" s="15">
        <v>229.8</v>
      </c>
      <c r="K177" s="15">
        <v>279.45</v>
      </c>
      <c r="L177" s="15">
        <v>359.79</v>
      </c>
      <c r="M177" s="15"/>
      <c r="N177" s="15">
        <v>39.482682924000002</v>
      </c>
      <c r="O177" s="15">
        <v>6.5989766622999992</v>
      </c>
      <c r="P177" s="16" t="s">
        <v>14</v>
      </c>
      <c r="Q177" s="39" t="s">
        <v>719</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266</v>
      </c>
      <c r="D178" s="17" t="s">
        <v>267</v>
      </c>
      <c r="E178" s="17">
        <v>7</v>
      </c>
      <c r="F178" s="14">
        <v>45.52</v>
      </c>
      <c r="G178" s="14">
        <v>40.270000000000003</v>
      </c>
      <c r="H178" s="14">
        <v>35.03</v>
      </c>
      <c r="I178" s="14"/>
      <c r="J178" s="14">
        <v>54.62</v>
      </c>
      <c r="K178" s="14">
        <v>65.099999999999994</v>
      </c>
      <c r="L178" s="14">
        <v>82.06</v>
      </c>
      <c r="M178" s="14"/>
      <c r="N178" s="14">
        <v>34.517161893999997</v>
      </c>
      <c r="O178" s="33">
        <v>556.04106637999996</v>
      </c>
      <c r="P178" s="17" t="s">
        <v>17</v>
      </c>
      <c r="Q178" s="40" t="s">
        <v>720</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266</v>
      </c>
      <c r="D179" s="16" t="s">
        <v>269</v>
      </c>
      <c r="E179" s="16">
        <v>8</v>
      </c>
      <c r="F179" s="15">
        <v>40.700000000000003</v>
      </c>
      <c r="G179" s="15">
        <v>36.43</v>
      </c>
      <c r="H179" s="15">
        <v>32.159999999999997</v>
      </c>
      <c r="I179" s="14"/>
      <c r="J179" s="15">
        <v>49.16</v>
      </c>
      <c r="K179" s="15">
        <v>57.69</v>
      </c>
      <c r="L179" s="15">
        <v>71.5</v>
      </c>
      <c r="M179" s="15"/>
      <c r="N179" s="15">
        <v>30.605309283</v>
      </c>
      <c r="O179" s="15">
        <v>2168.4105000999998</v>
      </c>
      <c r="P179" s="16" t="s">
        <v>17</v>
      </c>
      <c r="Q179" s="39" t="s">
        <v>721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270</v>
      </c>
      <c r="D180" s="17" t="s">
        <v>271</v>
      </c>
      <c r="E180" s="17">
        <v>0</v>
      </c>
      <c r="F180" s="14">
        <v>10.49</v>
      </c>
      <c r="G180" s="14">
        <v>9.24</v>
      </c>
      <c r="H180" s="14">
        <v>8</v>
      </c>
      <c r="I180" s="14"/>
      <c r="J180" s="14">
        <v>10.83</v>
      </c>
      <c r="K180" s="14">
        <v>13.31</v>
      </c>
      <c r="L180" s="14">
        <v>17.329999999999998</v>
      </c>
      <c r="M180" s="14"/>
      <c r="N180" s="14">
        <v>18.414234515</v>
      </c>
      <c r="O180" s="33">
        <v>26.315840409</v>
      </c>
      <c r="P180" s="17" t="s">
        <v>14</v>
      </c>
      <c r="Q180" s="40" t="s">
        <v>722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394</v>
      </c>
      <c r="D181" s="16" t="s">
        <v>272</v>
      </c>
      <c r="E181" s="16">
        <v>5</v>
      </c>
      <c r="F181" s="15">
        <v>61.81</v>
      </c>
      <c r="G181" s="15">
        <v>54.29</v>
      </c>
      <c r="H181" s="15">
        <v>46.78</v>
      </c>
      <c r="I181" s="14"/>
      <c r="J181" s="15">
        <v>63.3</v>
      </c>
      <c r="K181" s="15">
        <v>78.319999999999993</v>
      </c>
      <c r="L181" s="15">
        <v>102.63</v>
      </c>
      <c r="M181" s="15"/>
      <c r="N181" s="15">
        <v>45.375040124999998</v>
      </c>
      <c r="O181" s="15">
        <v>536.36783041000001</v>
      </c>
      <c r="P181" s="16" t="s">
        <v>14</v>
      </c>
      <c r="Q181" s="39" t="s">
        <v>723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432</v>
      </c>
      <c r="D182" s="17" t="s">
        <v>273</v>
      </c>
      <c r="E182" s="17">
        <v>3</v>
      </c>
      <c r="F182" s="14">
        <v>3.05</v>
      </c>
      <c r="G182" s="14">
        <v>2.66</v>
      </c>
      <c r="H182" s="14">
        <v>2.2799999999999998</v>
      </c>
      <c r="I182" s="14"/>
      <c r="J182" s="14">
        <v>3.14</v>
      </c>
      <c r="K182" s="14">
        <v>3.9</v>
      </c>
      <c r="L182" s="14">
        <v>5.14</v>
      </c>
      <c r="M182" s="14"/>
      <c r="N182" s="14">
        <v>31.274729560000001</v>
      </c>
      <c r="O182" s="33">
        <v>10.814175318</v>
      </c>
      <c r="P182" s="17" t="s">
        <v>14</v>
      </c>
      <c r="Q182" s="40" t="s">
        <v>724</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410</v>
      </c>
      <c r="D183" s="16" t="s">
        <v>274</v>
      </c>
      <c r="E183" s="16">
        <v>3</v>
      </c>
      <c r="F183" s="15">
        <v>12.27</v>
      </c>
      <c r="G183" s="15">
        <v>10.53</v>
      </c>
      <c r="H183" s="15">
        <v>8.7899999999999991</v>
      </c>
      <c r="I183" s="14"/>
      <c r="J183" s="15">
        <v>12.77</v>
      </c>
      <c r="K183" s="15">
        <v>16.239999999999998</v>
      </c>
      <c r="L183" s="15">
        <v>21.86</v>
      </c>
      <c r="M183" s="15"/>
      <c r="N183" s="15">
        <v>36.402910816999999</v>
      </c>
      <c r="O183" s="15">
        <v>18.458046955</v>
      </c>
      <c r="P183" s="16" t="s">
        <v>14</v>
      </c>
      <c r="Q183" s="39" t="s">
        <v>725</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481</v>
      </c>
      <c r="D184" s="17" t="s">
        <v>275</v>
      </c>
      <c r="E184" s="17">
        <v>0</v>
      </c>
      <c r="F184" s="14">
        <v>8.2799999999999994</v>
      </c>
      <c r="G184" s="14">
        <v>5.76</v>
      </c>
      <c r="H184" s="14">
        <v>3.25</v>
      </c>
      <c r="I184" s="14"/>
      <c r="J184" s="14">
        <v>8.51</v>
      </c>
      <c r="K184" s="14">
        <v>13.53</v>
      </c>
      <c r="L184" s="14">
        <v>21.66</v>
      </c>
      <c r="M184" s="14"/>
      <c r="N184" s="14">
        <v>28.650929625</v>
      </c>
      <c r="O184" s="33">
        <v>50.784991135999995</v>
      </c>
      <c r="P184" s="17" t="s">
        <v>14</v>
      </c>
      <c r="Q184" s="40" t="s">
        <v>726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471</v>
      </c>
      <c r="D185" s="16" t="s">
        <v>276</v>
      </c>
      <c r="E185" s="16">
        <v>4</v>
      </c>
      <c r="F185" s="15">
        <v>48.12</v>
      </c>
      <c r="G185" s="15">
        <v>44.81</v>
      </c>
      <c r="H185" s="15">
        <v>41.5</v>
      </c>
      <c r="I185" s="14"/>
      <c r="J185" s="15">
        <v>49</v>
      </c>
      <c r="K185" s="15">
        <v>55.61</v>
      </c>
      <c r="L185" s="15">
        <v>66.33</v>
      </c>
      <c r="M185" s="15"/>
      <c r="N185" s="15">
        <v>48.049170457000002</v>
      </c>
      <c r="O185" s="15">
        <v>79.082738817999996</v>
      </c>
      <c r="P185" s="16" t="s">
        <v>14</v>
      </c>
      <c r="Q185" s="39" t="s">
        <v>727</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400</v>
      </c>
      <c r="D186" s="17" t="s">
        <v>277</v>
      </c>
      <c r="E186" s="17">
        <v>0</v>
      </c>
      <c r="F186" s="14">
        <v>3.32</v>
      </c>
      <c r="G186" s="14">
        <v>2.86</v>
      </c>
      <c r="H186" s="14">
        <v>2.4</v>
      </c>
      <c r="I186" s="14"/>
      <c r="J186" s="14">
        <v>3.47</v>
      </c>
      <c r="K186" s="14">
        <v>4.38</v>
      </c>
      <c r="L186" s="14">
        <v>5.86</v>
      </c>
      <c r="M186" s="14"/>
      <c r="N186" s="14">
        <v>19.976902098</v>
      </c>
      <c r="O186" s="33">
        <v>4.7215697726999997</v>
      </c>
      <c r="P186" s="17" t="s">
        <v>14</v>
      </c>
      <c r="Q186" s="40" t="s">
        <v>728</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434</v>
      </c>
      <c r="D187" s="16" t="s">
        <v>278</v>
      </c>
      <c r="E187" s="16">
        <v>3</v>
      </c>
      <c r="F187" s="15">
        <v>17.489999999999998</v>
      </c>
      <c r="G187" s="15">
        <v>15.98</v>
      </c>
      <c r="H187" s="15">
        <v>14.48</v>
      </c>
      <c r="I187" s="14"/>
      <c r="J187" s="15">
        <v>18.07</v>
      </c>
      <c r="K187" s="15">
        <v>21.07</v>
      </c>
      <c r="L187" s="15">
        <v>25.94</v>
      </c>
      <c r="M187" s="15"/>
      <c r="N187" s="15">
        <v>35.774138213000001</v>
      </c>
      <c r="O187" s="15">
        <v>10.088913363</v>
      </c>
      <c r="P187" s="16" t="s">
        <v>14</v>
      </c>
      <c r="Q187" s="39" t="s">
        <v>729</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449</v>
      </c>
      <c r="D188" s="17" t="s">
        <v>450</v>
      </c>
      <c r="E188" s="17">
        <v>8</v>
      </c>
      <c r="F188" s="14">
        <v>83.5</v>
      </c>
      <c r="G188" s="14">
        <v>65.83</v>
      </c>
      <c r="H188" s="14">
        <v>48.17</v>
      </c>
      <c r="I188" s="14"/>
      <c r="J188" s="14">
        <v>109.71</v>
      </c>
      <c r="K188" s="14">
        <v>145.03</v>
      </c>
      <c r="L188" s="14">
        <v>202.18</v>
      </c>
      <c r="M188" s="14"/>
      <c r="N188" s="14">
        <v>42.550713275</v>
      </c>
      <c r="O188" s="33">
        <v>4.0498078229000001</v>
      </c>
      <c r="P188" s="17" t="s">
        <v>17</v>
      </c>
      <c r="Q188" s="40" t="s">
        <v>730</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476</v>
      </c>
      <c r="D189" s="16" t="s">
        <v>279</v>
      </c>
      <c r="E189" s="16">
        <v>0</v>
      </c>
      <c r="F189" s="15">
        <v>1.49</v>
      </c>
      <c r="G189" s="15">
        <v>1.1299999999999999</v>
      </c>
      <c r="H189" s="15">
        <v>0.77</v>
      </c>
      <c r="I189" s="14"/>
      <c r="J189" s="15">
        <v>1.55</v>
      </c>
      <c r="K189" s="15">
        <v>2.2599999999999998</v>
      </c>
      <c r="L189" s="15">
        <v>3.41</v>
      </c>
      <c r="M189" s="15"/>
      <c r="N189" s="15">
        <v>32.356344063000002</v>
      </c>
      <c r="O189" s="15">
        <v>7.0661877727000002</v>
      </c>
      <c r="P189" s="16" t="s">
        <v>14</v>
      </c>
      <c r="Q189" s="39" t="s">
        <v>731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462</v>
      </c>
      <c r="D190" s="17" t="s">
        <v>280</v>
      </c>
      <c r="E190" s="17">
        <v>0</v>
      </c>
      <c r="F190" s="14">
        <v>1.22</v>
      </c>
      <c r="G190" s="14">
        <v>0.79</v>
      </c>
      <c r="H190" s="14">
        <v>0.36</v>
      </c>
      <c r="I190" s="14"/>
      <c r="J190" s="14">
        <v>1.29</v>
      </c>
      <c r="K190" s="14">
        <v>2.14</v>
      </c>
      <c r="L190" s="14">
        <v>3.53</v>
      </c>
      <c r="M190" s="14"/>
      <c r="N190" s="14">
        <v>31.258729813999999</v>
      </c>
      <c r="O190" s="33">
        <v>4.8919920000000001</v>
      </c>
      <c r="P190" s="17" t="s">
        <v>14</v>
      </c>
      <c r="Q190" s="40" t="s">
        <v>732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500</v>
      </c>
      <c r="D191" s="16" t="s">
        <v>281</v>
      </c>
      <c r="E191" s="16">
        <v>0</v>
      </c>
      <c r="F191" s="15">
        <v>17.760000000000002</v>
      </c>
      <c r="G191" s="15">
        <v>14.64</v>
      </c>
      <c r="H191" s="15">
        <v>11.52</v>
      </c>
      <c r="I191" s="14"/>
      <c r="J191" s="15">
        <v>18.22</v>
      </c>
      <c r="K191" s="15">
        <v>24.45</v>
      </c>
      <c r="L191" s="15">
        <v>34.53</v>
      </c>
      <c r="M191" s="15"/>
      <c r="N191" s="15">
        <v>38.448675035999997</v>
      </c>
      <c r="O191" s="15">
        <v>253.49740877000002</v>
      </c>
      <c r="P191" s="16" t="s">
        <v>14</v>
      </c>
      <c r="Q191" s="39" t="s">
        <v>733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268</v>
      </c>
      <c r="D192" s="17" t="s">
        <v>282</v>
      </c>
      <c r="E192" s="17">
        <v>4</v>
      </c>
      <c r="F192" s="14">
        <v>0.42</v>
      </c>
      <c r="G192" s="14">
        <v>0.25</v>
      </c>
      <c r="H192" s="14">
        <v>0.08</v>
      </c>
      <c r="I192" s="14"/>
      <c r="J192" s="14">
        <v>0.87</v>
      </c>
      <c r="K192" s="14">
        <v>1.2</v>
      </c>
      <c r="L192" s="14">
        <v>1.74</v>
      </c>
      <c r="M192" s="14"/>
      <c r="N192" s="14">
        <v>58.694392207</v>
      </c>
      <c r="O192" s="33">
        <v>9.1012928635999994</v>
      </c>
      <c r="P192" s="17" t="s">
        <v>17</v>
      </c>
      <c r="Q192" s="40" t="s">
        <v>734</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457</v>
      </c>
      <c r="D193" s="16" t="s">
        <v>283</v>
      </c>
      <c r="E193" s="16">
        <v>4</v>
      </c>
      <c r="F193" s="15">
        <v>4.9400000000000004</v>
      </c>
      <c r="G193" s="15">
        <v>4.2</v>
      </c>
      <c r="H193" s="15">
        <v>3.46</v>
      </c>
      <c r="I193" s="14"/>
      <c r="J193" s="15">
        <v>6.91</v>
      </c>
      <c r="K193" s="15">
        <v>8.3800000000000008</v>
      </c>
      <c r="L193" s="15">
        <v>10.77</v>
      </c>
      <c r="M193" s="15"/>
      <c r="N193" s="15">
        <v>48.053018209000001</v>
      </c>
      <c r="O193" s="15">
        <v>12.068934499999999</v>
      </c>
      <c r="P193" s="16" t="s">
        <v>17</v>
      </c>
      <c r="Q193" s="39" t="s">
        <v>735</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437</v>
      </c>
      <c r="D194" s="17" t="s">
        <v>438</v>
      </c>
      <c r="E194" s="17">
        <v>3</v>
      </c>
      <c r="F194" s="14">
        <v>0.46</v>
      </c>
      <c r="G194" s="14">
        <v>-0.17</v>
      </c>
      <c r="H194" s="14">
        <v>-0.8</v>
      </c>
      <c r="I194" s="14"/>
      <c r="J194" s="14">
        <v>0.49</v>
      </c>
      <c r="K194" s="14">
        <v>1.75</v>
      </c>
      <c r="L194" s="14">
        <v>3.8</v>
      </c>
      <c r="M194" s="14"/>
      <c r="N194" s="14">
        <v>31.547728449000001</v>
      </c>
      <c r="O194" s="33">
        <v>1.8903559999999999</v>
      </c>
      <c r="P194" s="17" t="s">
        <v>14</v>
      </c>
      <c r="Q194" s="40" t="s">
        <v>736</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541</v>
      </c>
      <c r="D195" s="16" t="s">
        <v>284</v>
      </c>
      <c r="E195" s="16">
        <v>0</v>
      </c>
      <c r="F195" s="15">
        <v>32.409999999999997</v>
      </c>
      <c r="G195" s="15">
        <v>28.43</v>
      </c>
      <c r="H195" s="15">
        <v>24.46</v>
      </c>
      <c r="I195" s="14"/>
      <c r="J195" s="15">
        <v>33.24</v>
      </c>
      <c r="K195" s="15">
        <v>41.18</v>
      </c>
      <c r="L195" s="15">
        <v>54.03</v>
      </c>
      <c r="M195" s="15"/>
      <c r="N195" s="15">
        <v>31.689463826000001</v>
      </c>
      <c r="O195" s="15">
        <v>297.79128035999997</v>
      </c>
      <c r="P195" s="16" t="s">
        <v>14</v>
      </c>
      <c r="Q195" s="39" t="s">
        <v>737</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399</v>
      </c>
      <c r="D196" s="17" t="s">
        <v>285</v>
      </c>
      <c r="E196" s="17">
        <v>3</v>
      </c>
      <c r="F196" s="14">
        <v>8.3800000000000008</v>
      </c>
      <c r="G196" s="14">
        <v>7.46</v>
      </c>
      <c r="H196" s="14">
        <v>6.55</v>
      </c>
      <c r="I196" s="14"/>
      <c r="J196" s="14">
        <v>8.5500000000000007</v>
      </c>
      <c r="K196" s="14">
        <v>10.37</v>
      </c>
      <c r="L196" s="14">
        <v>13.34</v>
      </c>
      <c r="M196" s="14"/>
      <c r="N196" s="14">
        <v>37.739656259999997</v>
      </c>
      <c r="O196" s="33">
        <v>13.349252590000001</v>
      </c>
      <c r="P196" s="17" t="s">
        <v>14</v>
      </c>
      <c r="Q196" s="40" t="s">
        <v>738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542</v>
      </c>
      <c r="D197" s="16" t="s">
        <v>543</v>
      </c>
      <c r="E197" s="16">
        <v>6</v>
      </c>
      <c r="F197" s="15">
        <v>513.03</v>
      </c>
      <c r="G197" s="15">
        <v>472.62</v>
      </c>
      <c r="H197" s="15">
        <v>432.22</v>
      </c>
      <c r="I197" s="14"/>
      <c r="J197" s="15">
        <v>530.79999999999995</v>
      </c>
      <c r="K197" s="15">
        <v>611.6</v>
      </c>
      <c r="L197" s="15">
        <v>742.35</v>
      </c>
      <c r="M197" s="15"/>
      <c r="N197" s="15">
        <v>50.782605371999999</v>
      </c>
      <c r="O197" s="15">
        <v>1.5417322241</v>
      </c>
      <c r="P197" s="16" t="s">
        <v>14</v>
      </c>
      <c r="Q197" s="39" t="s">
        <v>739</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501</v>
      </c>
      <c r="D198" s="17" t="s">
        <v>502</v>
      </c>
      <c r="E198" s="17">
        <v>0</v>
      </c>
      <c r="F198" s="14">
        <v>6.11</v>
      </c>
      <c r="G198" s="14">
        <v>5.37</v>
      </c>
      <c r="H198" s="14">
        <v>4.6399999999999997</v>
      </c>
      <c r="I198" s="14"/>
      <c r="J198" s="14">
        <v>6.35</v>
      </c>
      <c r="K198" s="14">
        <v>7.81</v>
      </c>
      <c r="L198" s="14">
        <v>10.18</v>
      </c>
      <c r="M198" s="14"/>
      <c r="N198" s="14">
        <v>24.097323204999999</v>
      </c>
      <c r="O198" s="33">
        <v>1.0674292273000001</v>
      </c>
      <c r="P198" s="17" t="s">
        <v>14</v>
      </c>
      <c r="Q198" s="40" t="s">
        <v>740</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402</v>
      </c>
      <c r="D199" s="16" t="s">
        <v>286</v>
      </c>
      <c r="E199" s="16">
        <v>0</v>
      </c>
      <c r="F199" s="15">
        <v>13.3</v>
      </c>
      <c r="G199" s="15">
        <v>12.07</v>
      </c>
      <c r="H199" s="15">
        <v>10.84</v>
      </c>
      <c r="I199" s="14"/>
      <c r="J199" s="15">
        <v>13.74</v>
      </c>
      <c r="K199" s="15">
        <v>16.190000000000001</v>
      </c>
      <c r="L199" s="15">
        <v>20.170000000000002</v>
      </c>
      <c r="M199" s="15"/>
      <c r="N199" s="15">
        <v>26.585551900999999</v>
      </c>
      <c r="O199" s="15">
        <v>207.44108214000002</v>
      </c>
      <c r="P199" s="16" t="s">
        <v>14</v>
      </c>
      <c r="Q199" s="39" t="s">
        <v>741</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287</v>
      </c>
      <c r="D200" s="17" t="s">
        <v>288</v>
      </c>
      <c r="E200" s="17">
        <v>3</v>
      </c>
      <c r="F200" s="14">
        <v>27.49</v>
      </c>
      <c r="G200" s="14">
        <v>24.83</v>
      </c>
      <c r="H200" s="14">
        <v>22.17</v>
      </c>
      <c r="I200" s="14"/>
      <c r="J200" s="14">
        <v>28.12</v>
      </c>
      <c r="K200" s="14">
        <v>33.43</v>
      </c>
      <c r="L200" s="14">
        <v>42.04</v>
      </c>
      <c r="M200" s="14"/>
      <c r="N200" s="14">
        <v>36.368708583999997</v>
      </c>
      <c r="O200" s="33">
        <v>444.92155794999996</v>
      </c>
      <c r="P200" s="17" t="s">
        <v>14</v>
      </c>
      <c r="Q200" s="40" t="s">
        <v>742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289</v>
      </c>
      <c r="D201" s="16" t="s">
        <v>290</v>
      </c>
      <c r="E201" s="16">
        <v>2</v>
      </c>
      <c r="F201" s="15">
        <v>7.1</v>
      </c>
      <c r="G201" s="15">
        <v>6.46</v>
      </c>
      <c r="H201" s="15">
        <v>5.82</v>
      </c>
      <c r="I201" s="14"/>
      <c r="J201" s="15">
        <v>7.21</v>
      </c>
      <c r="K201" s="15">
        <v>8.48</v>
      </c>
      <c r="L201" s="15">
        <v>10.55</v>
      </c>
      <c r="M201" s="15"/>
      <c r="N201" s="15">
        <v>38.663652898999999</v>
      </c>
      <c r="O201" s="15">
        <v>8.3390421363999998</v>
      </c>
      <c r="P201" s="16" t="s">
        <v>14</v>
      </c>
      <c r="Q201" s="39" t="s">
        <v>743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289</v>
      </c>
      <c r="D202" s="17" t="s">
        <v>291</v>
      </c>
      <c r="E202" s="17">
        <v>0</v>
      </c>
      <c r="F202" s="14">
        <v>36.74</v>
      </c>
      <c r="G202" s="14">
        <v>33.06</v>
      </c>
      <c r="H202" s="14">
        <v>29.38</v>
      </c>
      <c r="I202" s="14"/>
      <c r="J202" s="14">
        <v>37.380000000000003</v>
      </c>
      <c r="K202" s="14">
        <v>44.73</v>
      </c>
      <c r="L202" s="14">
        <v>56.63</v>
      </c>
      <c r="M202" s="14"/>
      <c r="N202" s="14">
        <v>39.159823068999998</v>
      </c>
      <c r="O202" s="33">
        <v>56.164769590999995</v>
      </c>
      <c r="P202" s="17" t="s">
        <v>14</v>
      </c>
      <c r="Q202" s="40" t="s">
        <v>744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292</v>
      </c>
      <c r="D203" s="16" t="s">
        <v>293</v>
      </c>
      <c r="E203" s="16">
        <v>0</v>
      </c>
      <c r="F203" s="15">
        <v>26.83</v>
      </c>
      <c r="G203" s="15">
        <v>23.7</v>
      </c>
      <c r="H203" s="15">
        <v>20.58</v>
      </c>
      <c r="I203" s="14"/>
      <c r="J203" s="15">
        <v>27.2</v>
      </c>
      <c r="K203" s="15">
        <v>33.44</v>
      </c>
      <c r="L203" s="15">
        <v>43.56</v>
      </c>
      <c r="M203" s="15"/>
      <c r="N203" s="15">
        <v>43.248351366000001</v>
      </c>
      <c r="O203" s="15">
        <v>73.318213136000011</v>
      </c>
      <c r="P203" s="16" t="s">
        <v>14</v>
      </c>
      <c r="Q203" s="39" t="s">
        <v>745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294</v>
      </c>
      <c r="D204" s="17" t="s">
        <v>295</v>
      </c>
      <c r="E204" s="17">
        <v>3</v>
      </c>
      <c r="F204" s="14">
        <v>16.86</v>
      </c>
      <c r="G204" s="14">
        <v>14.58</v>
      </c>
      <c r="H204" s="14">
        <v>12.31</v>
      </c>
      <c r="I204" s="14"/>
      <c r="J204" s="14">
        <v>17.2</v>
      </c>
      <c r="K204" s="14">
        <v>21.74</v>
      </c>
      <c r="L204" s="14">
        <v>29.09</v>
      </c>
      <c r="M204" s="14"/>
      <c r="N204" s="14">
        <v>40.067894009</v>
      </c>
      <c r="O204" s="33">
        <v>41.080146864</v>
      </c>
      <c r="P204" s="17" t="s">
        <v>14</v>
      </c>
      <c r="Q204" s="40" t="s">
        <v>746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296</v>
      </c>
      <c r="D205" s="16" t="s">
        <v>297</v>
      </c>
      <c r="E205" s="16">
        <v>2</v>
      </c>
      <c r="F205" s="15">
        <v>4.75</v>
      </c>
      <c r="G205" s="15">
        <v>4.46</v>
      </c>
      <c r="H205" s="15">
        <v>4.17</v>
      </c>
      <c r="I205" s="14"/>
      <c r="J205" s="15">
        <v>4.8099999999999996</v>
      </c>
      <c r="K205" s="15">
        <v>5.38</v>
      </c>
      <c r="L205" s="15">
        <v>6.32</v>
      </c>
      <c r="M205" s="15"/>
      <c r="N205" s="15">
        <v>42.021400507000003</v>
      </c>
      <c r="O205" s="15">
        <v>2.9012682727000003</v>
      </c>
      <c r="P205" s="16" t="s">
        <v>14</v>
      </c>
      <c r="Q205" s="39" t="s">
        <v>747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544</v>
      </c>
      <c r="D206" s="17" t="s">
        <v>545</v>
      </c>
      <c r="E206" s="17">
        <v>4</v>
      </c>
      <c r="F206" s="14">
        <v>4188.58</v>
      </c>
      <c r="G206" s="14">
        <v>3230.82</v>
      </c>
      <c r="H206" s="14">
        <v>2273.06</v>
      </c>
      <c r="I206" s="14"/>
      <c r="J206" s="14">
        <v>4353.22</v>
      </c>
      <c r="K206" s="14">
        <v>6268.73</v>
      </c>
      <c r="L206" s="14">
        <v>9368.26</v>
      </c>
      <c r="M206" s="14"/>
      <c r="N206" s="14">
        <v>47.082401623999999</v>
      </c>
      <c r="O206" s="33">
        <v>2.5400603277</v>
      </c>
      <c r="P206" s="17" t="s">
        <v>14</v>
      </c>
      <c r="Q206" s="40" t="s">
        <v>748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298</v>
      </c>
      <c r="D207" s="16" t="s">
        <v>299</v>
      </c>
      <c r="E207" s="16">
        <v>3</v>
      </c>
      <c r="F207" s="15">
        <v>10.8</v>
      </c>
      <c r="G207" s="15">
        <v>9.36</v>
      </c>
      <c r="H207" s="15">
        <v>7.93</v>
      </c>
      <c r="I207" s="14"/>
      <c r="J207" s="15">
        <v>11.14</v>
      </c>
      <c r="K207" s="15">
        <v>14</v>
      </c>
      <c r="L207" s="15">
        <v>18.62</v>
      </c>
      <c r="M207" s="15"/>
      <c r="N207" s="15">
        <v>36.863275086999998</v>
      </c>
      <c r="O207" s="15">
        <v>10.98493309</v>
      </c>
      <c r="P207" s="16" t="s">
        <v>14</v>
      </c>
      <c r="Q207" s="39" t="s">
        <v>749</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503</v>
      </c>
      <c r="D208" s="17" t="s">
        <v>504</v>
      </c>
      <c r="E208" s="17">
        <v>5</v>
      </c>
      <c r="F208" s="14">
        <v>10.78</v>
      </c>
      <c r="G208" s="14">
        <v>8.9700000000000006</v>
      </c>
      <c r="H208" s="14">
        <v>7.16</v>
      </c>
      <c r="I208" s="14"/>
      <c r="J208" s="14">
        <v>14.03</v>
      </c>
      <c r="K208" s="14">
        <v>17.64</v>
      </c>
      <c r="L208" s="14">
        <v>23.49</v>
      </c>
      <c r="M208" s="14"/>
      <c r="N208" s="14">
        <v>48.697564583000002</v>
      </c>
      <c r="O208" s="33">
        <v>2.3003755400000001</v>
      </c>
      <c r="P208" s="17" t="s">
        <v>17</v>
      </c>
      <c r="Q208" s="40" t="s">
        <v>750</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300</v>
      </c>
      <c r="D209" s="16" t="s">
        <v>301</v>
      </c>
      <c r="E209" s="16">
        <v>8</v>
      </c>
      <c r="F209" s="15">
        <v>5.78</v>
      </c>
      <c r="G209" s="15">
        <v>4.3499999999999996</v>
      </c>
      <c r="H209" s="15">
        <v>2.93</v>
      </c>
      <c r="I209" s="14"/>
      <c r="J209" s="15">
        <v>10.27</v>
      </c>
      <c r="K209" s="15">
        <v>13.11</v>
      </c>
      <c r="L209" s="15">
        <v>17.72</v>
      </c>
      <c r="M209" s="15"/>
      <c r="N209" s="15">
        <v>41.343911386000002</v>
      </c>
      <c r="O209" s="15">
        <v>101.31211195</v>
      </c>
      <c r="P209" s="16" t="s">
        <v>17</v>
      </c>
      <c r="Q209" s="39" t="s">
        <v>751</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505</v>
      </c>
      <c r="D210" s="17" t="s">
        <v>506</v>
      </c>
      <c r="E210" s="17">
        <v>3</v>
      </c>
      <c r="F210" s="14">
        <v>22.32</v>
      </c>
      <c r="G210" s="14">
        <v>14.83</v>
      </c>
      <c r="H210" s="14">
        <v>7.35</v>
      </c>
      <c r="I210" s="14"/>
      <c r="J210" s="14">
        <v>24.43</v>
      </c>
      <c r="K210" s="14">
        <v>39.39</v>
      </c>
      <c r="L210" s="14">
        <v>63.61</v>
      </c>
      <c r="M210" s="14"/>
      <c r="N210" s="14">
        <v>31.71410955</v>
      </c>
      <c r="O210" s="33">
        <v>1.3767889608999999</v>
      </c>
      <c r="P210" s="17" t="s">
        <v>14</v>
      </c>
      <c r="Q210" s="40" t="s">
        <v>752</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302</v>
      </c>
      <c r="D211" s="16" t="s">
        <v>303</v>
      </c>
      <c r="E211" s="16">
        <v>7</v>
      </c>
      <c r="F211" s="15">
        <v>8.35</v>
      </c>
      <c r="G211" s="15">
        <v>6.56</v>
      </c>
      <c r="H211" s="15">
        <v>4.7699999999999996</v>
      </c>
      <c r="I211" s="14"/>
      <c r="J211" s="15">
        <v>13.96</v>
      </c>
      <c r="K211" s="15">
        <v>17.53</v>
      </c>
      <c r="L211" s="15">
        <v>23.31</v>
      </c>
      <c r="M211" s="15"/>
      <c r="N211" s="15">
        <v>36.652006706000002</v>
      </c>
      <c r="O211" s="15">
        <v>23.886318761999998</v>
      </c>
      <c r="P211" s="16" t="s">
        <v>17</v>
      </c>
      <c r="Q211" s="39" t="s">
        <v>753</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304</v>
      </c>
      <c r="D212" s="17" t="s">
        <v>305</v>
      </c>
      <c r="E212" s="17">
        <v>3</v>
      </c>
      <c r="F212" s="14">
        <v>14.5</v>
      </c>
      <c r="G212" s="14">
        <v>12.93</v>
      </c>
      <c r="H212" s="14">
        <v>11.37</v>
      </c>
      <c r="I212" s="14"/>
      <c r="J212" s="14">
        <v>14.96</v>
      </c>
      <c r="K212" s="14">
        <v>18.079999999999998</v>
      </c>
      <c r="L212" s="14">
        <v>23.13</v>
      </c>
      <c r="M212" s="14"/>
      <c r="N212" s="14">
        <v>30.678456455999999</v>
      </c>
      <c r="O212" s="33">
        <v>50.663141409000005</v>
      </c>
      <c r="P212" s="17" t="s">
        <v>14</v>
      </c>
      <c r="Q212" s="40" t="s">
        <v>754</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306</v>
      </c>
      <c r="D213" s="16" t="s">
        <v>307</v>
      </c>
      <c r="E213" s="16">
        <v>9</v>
      </c>
      <c r="F213" s="15">
        <v>18.43</v>
      </c>
      <c r="G213" s="15">
        <v>16.63</v>
      </c>
      <c r="H213" s="15">
        <v>14.84</v>
      </c>
      <c r="I213" s="14"/>
      <c r="J213" s="15">
        <v>22.36</v>
      </c>
      <c r="K213" s="15">
        <v>25.94</v>
      </c>
      <c r="L213" s="15">
        <v>31.74</v>
      </c>
      <c r="M213" s="15"/>
      <c r="N213" s="15">
        <v>53.381695903000001</v>
      </c>
      <c r="O213" s="15">
        <v>107.64432742</v>
      </c>
      <c r="P213" s="16" t="s">
        <v>17</v>
      </c>
      <c r="Q213" s="39" t="s">
        <v>755</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455</v>
      </c>
      <c r="D214" s="17" t="s">
        <v>456</v>
      </c>
      <c r="E214" s="17">
        <v>10</v>
      </c>
      <c r="F214" s="14">
        <v>30.25</v>
      </c>
      <c r="G214" s="14">
        <v>23.75</v>
      </c>
      <c r="H214" s="14">
        <v>17.260000000000002</v>
      </c>
      <c r="I214" s="14"/>
      <c r="J214" s="14">
        <v>35.89</v>
      </c>
      <c r="K214" s="14">
        <v>48.87</v>
      </c>
      <c r="L214" s="14">
        <v>69.88</v>
      </c>
      <c r="M214" s="14"/>
      <c r="N214" s="14">
        <v>64.962631044999995</v>
      </c>
      <c r="O214" s="33">
        <v>1.9931180386</v>
      </c>
      <c r="P214" s="17" t="s">
        <v>17</v>
      </c>
      <c r="Q214" s="40" t="s">
        <v>756</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308</v>
      </c>
      <c r="D215" s="16" t="s">
        <v>309</v>
      </c>
      <c r="E215" s="16">
        <v>3</v>
      </c>
      <c r="F215" s="15">
        <v>53.53</v>
      </c>
      <c r="G215" s="15">
        <v>42.4</v>
      </c>
      <c r="H215" s="15">
        <v>31.27</v>
      </c>
      <c r="I215" s="14"/>
      <c r="J215" s="15">
        <v>83.58</v>
      </c>
      <c r="K215" s="15">
        <v>105.83</v>
      </c>
      <c r="L215" s="15">
        <v>141.84</v>
      </c>
      <c r="M215" s="15"/>
      <c r="N215" s="15">
        <v>47.653071746000002</v>
      </c>
      <c r="O215" s="15">
        <v>8.9534403763999997</v>
      </c>
      <c r="P215" s="16" t="s">
        <v>17</v>
      </c>
      <c r="Q215" s="39" t="s">
        <v>757</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423</v>
      </c>
      <c r="D216" s="17" t="s">
        <v>310</v>
      </c>
      <c r="E216" s="17">
        <v>0</v>
      </c>
      <c r="F216" s="14">
        <v>8.5399999999999991</v>
      </c>
      <c r="G216" s="14">
        <v>6.7</v>
      </c>
      <c r="H216" s="14">
        <v>4.87</v>
      </c>
      <c r="I216" s="14"/>
      <c r="J216" s="14">
        <v>8.9</v>
      </c>
      <c r="K216" s="14">
        <v>12.56</v>
      </c>
      <c r="L216" s="14">
        <v>18.489999999999998</v>
      </c>
      <c r="M216" s="14"/>
      <c r="N216" s="14">
        <v>26.612521473000001</v>
      </c>
      <c r="O216" s="33">
        <v>30.696478659</v>
      </c>
      <c r="P216" s="17" t="s">
        <v>14</v>
      </c>
      <c r="Q216" s="40" t="s">
        <v>758</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311</v>
      </c>
      <c r="D217" s="16" t="s">
        <v>312</v>
      </c>
      <c r="E217" s="16">
        <v>1</v>
      </c>
      <c r="F217" s="15">
        <v>41.28</v>
      </c>
      <c r="G217" s="15">
        <v>35.26</v>
      </c>
      <c r="H217" s="15">
        <v>29.24</v>
      </c>
      <c r="I217" s="14"/>
      <c r="J217" s="15">
        <v>42.2</v>
      </c>
      <c r="K217" s="15">
        <v>54.23</v>
      </c>
      <c r="L217" s="15">
        <v>73.7</v>
      </c>
      <c r="M217" s="15"/>
      <c r="N217" s="15">
        <v>43.885630155000001</v>
      </c>
      <c r="O217" s="15">
        <v>275.97039818000002</v>
      </c>
      <c r="P217" s="16" t="s">
        <v>14</v>
      </c>
      <c r="Q217" s="39" t="s">
        <v>759</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313</v>
      </c>
      <c r="D218" s="17" t="s">
        <v>314</v>
      </c>
      <c r="E218" s="17">
        <v>0</v>
      </c>
      <c r="F218" s="14">
        <v>12.95</v>
      </c>
      <c r="G218" s="14">
        <v>12.26</v>
      </c>
      <c r="H218" s="14">
        <v>11.57</v>
      </c>
      <c r="I218" s="14"/>
      <c r="J218" s="14">
        <v>13.12</v>
      </c>
      <c r="K218" s="14">
        <v>14.49</v>
      </c>
      <c r="L218" s="14">
        <v>16.7</v>
      </c>
      <c r="M218" s="14"/>
      <c r="N218" s="14">
        <v>40.780889762000001</v>
      </c>
      <c r="O218" s="33">
        <v>2.6508077726999999</v>
      </c>
      <c r="P218" s="17" t="s">
        <v>14</v>
      </c>
      <c r="Q218" s="40" t="s">
        <v>760</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313</v>
      </c>
      <c r="D219" s="16" t="s">
        <v>315</v>
      </c>
      <c r="E219" s="16">
        <v>7</v>
      </c>
      <c r="F219" s="15">
        <v>38.65</v>
      </c>
      <c r="G219" s="15">
        <v>36.61</v>
      </c>
      <c r="H219" s="15">
        <v>34.57</v>
      </c>
      <c r="I219" s="14"/>
      <c r="J219" s="15">
        <v>44.51</v>
      </c>
      <c r="K219" s="15">
        <v>48.58</v>
      </c>
      <c r="L219" s="15">
        <v>55.18</v>
      </c>
      <c r="M219" s="15"/>
      <c r="N219" s="15">
        <v>47.088962248999998</v>
      </c>
      <c r="O219" s="15">
        <v>66.971695273000009</v>
      </c>
      <c r="P219" s="16" t="s">
        <v>17</v>
      </c>
      <c r="Q219" s="39" t="s">
        <v>761</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316</v>
      </c>
      <c r="D220" s="17" t="s">
        <v>317</v>
      </c>
      <c r="E220" s="17">
        <v>9</v>
      </c>
      <c r="F220" s="14">
        <v>264.44</v>
      </c>
      <c r="G220" s="14">
        <v>240.64</v>
      </c>
      <c r="H220" s="14">
        <v>216.84</v>
      </c>
      <c r="I220" s="14"/>
      <c r="J220" s="14">
        <v>282.95999999999998</v>
      </c>
      <c r="K220" s="14">
        <v>330.55</v>
      </c>
      <c r="L220" s="14">
        <v>407.56</v>
      </c>
      <c r="M220" s="14"/>
      <c r="N220" s="14">
        <v>67.955513801999999</v>
      </c>
      <c r="O220" s="33">
        <v>21.785067512000001</v>
      </c>
      <c r="P220" s="17" t="s">
        <v>17</v>
      </c>
      <c r="Q220" s="40" t="s">
        <v>762</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463</v>
      </c>
      <c r="D221" s="16" t="s">
        <v>464</v>
      </c>
      <c r="E221" s="16">
        <v>0</v>
      </c>
      <c r="F221" s="15">
        <v>4.13</v>
      </c>
      <c r="G221" s="15">
        <v>3.51</v>
      </c>
      <c r="H221" s="15">
        <v>2.89</v>
      </c>
      <c r="I221" s="14"/>
      <c r="J221" s="15">
        <v>4.38</v>
      </c>
      <c r="K221" s="15">
        <v>5.61</v>
      </c>
      <c r="L221" s="15">
        <v>7.62</v>
      </c>
      <c r="M221" s="15"/>
      <c r="N221" s="15">
        <v>31.353761481999999</v>
      </c>
      <c r="O221" s="15">
        <v>1.9251836364000001</v>
      </c>
      <c r="P221" s="16" t="s">
        <v>14</v>
      </c>
      <c r="Q221" s="39" t="s">
        <v>763</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318</v>
      </c>
      <c r="D222" s="17" t="s">
        <v>319</v>
      </c>
      <c r="E222" s="17">
        <v>4</v>
      </c>
      <c r="F222" s="14">
        <v>30.77</v>
      </c>
      <c r="G222" s="14">
        <v>26.46</v>
      </c>
      <c r="H222" s="14">
        <v>22.15</v>
      </c>
      <c r="I222" s="14"/>
      <c r="J222" s="14">
        <v>40.89</v>
      </c>
      <c r="K222" s="14">
        <v>49.5</v>
      </c>
      <c r="L222" s="14">
        <v>63.44</v>
      </c>
      <c r="M222" s="14"/>
      <c r="N222" s="14">
        <v>50.854748583999999</v>
      </c>
      <c r="O222" s="33">
        <v>5.9765663181999997</v>
      </c>
      <c r="P222" s="17" t="s">
        <v>17</v>
      </c>
      <c r="Q222" s="40" t="s">
        <v>764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320</v>
      </c>
      <c r="D223" s="16" t="s">
        <v>321</v>
      </c>
      <c r="E223" s="16">
        <v>3</v>
      </c>
      <c r="F223" s="15">
        <v>32.79</v>
      </c>
      <c r="G223" s="15">
        <v>30.08</v>
      </c>
      <c r="H223" s="15">
        <v>27.37</v>
      </c>
      <c r="I223" s="14"/>
      <c r="J223" s="15">
        <v>33.369999999999997</v>
      </c>
      <c r="K223" s="15">
        <v>38.78</v>
      </c>
      <c r="L223" s="15">
        <v>47.54</v>
      </c>
      <c r="M223" s="15"/>
      <c r="N223" s="15">
        <v>41.565133842000002</v>
      </c>
      <c r="O223" s="15">
        <v>196.32679099999999</v>
      </c>
      <c r="P223" s="16" t="s">
        <v>14</v>
      </c>
      <c r="Q223" s="39" t="s">
        <v>765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322</v>
      </c>
      <c r="D224" s="17" t="s">
        <v>323</v>
      </c>
      <c r="E224" s="17">
        <v>10</v>
      </c>
      <c r="F224" s="14">
        <v>30.92</v>
      </c>
      <c r="G224" s="14">
        <v>28.43</v>
      </c>
      <c r="H224" s="14">
        <v>25.95</v>
      </c>
      <c r="I224" s="14"/>
      <c r="J224" s="14">
        <v>34.97</v>
      </c>
      <c r="K224" s="14">
        <v>39.93</v>
      </c>
      <c r="L224" s="14">
        <v>47.97</v>
      </c>
      <c r="M224" s="14"/>
      <c r="N224" s="14">
        <v>55.550082138</v>
      </c>
      <c r="O224" s="33">
        <v>88.445619363999995</v>
      </c>
      <c r="P224" s="17" t="s">
        <v>17</v>
      </c>
      <c r="Q224" s="40" t="s">
        <v>766</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324</v>
      </c>
      <c r="D225" s="16" t="s">
        <v>325</v>
      </c>
      <c r="E225" s="16">
        <v>0</v>
      </c>
      <c r="F225" s="15">
        <v>61.52</v>
      </c>
      <c r="G225" s="15">
        <v>56.25</v>
      </c>
      <c r="H225" s="15">
        <v>50.99</v>
      </c>
      <c r="I225" s="14"/>
      <c r="J225" s="15">
        <v>64.08</v>
      </c>
      <c r="K225" s="15">
        <v>74.599999999999994</v>
      </c>
      <c r="L225" s="15">
        <v>91.63</v>
      </c>
      <c r="M225" s="15"/>
      <c r="N225" s="15">
        <v>39.054158455</v>
      </c>
      <c r="O225" s="15">
        <v>61.383011787000001</v>
      </c>
      <c r="P225" s="16" t="s">
        <v>14</v>
      </c>
      <c r="Q225" s="39" t="s">
        <v>767</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507</v>
      </c>
      <c r="D226" s="17" t="s">
        <v>508</v>
      </c>
      <c r="E226" s="17">
        <v>7</v>
      </c>
      <c r="F226" s="14">
        <v>171.6</v>
      </c>
      <c r="G226" s="14">
        <v>155.66999999999999</v>
      </c>
      <c r="H226" s="14">
        <v>139.75</v>
      </c>
      <c r="I226" s="14"/>
      <c r="J226" s="14">
        <v>187.12</v>
      </c>
      <c r="K226" s="14">
        <v>218.96</v>
      </c>
      <c r="L226" s="14">
        <v>270.48</v>
      </c>
      <c r="M226" s="14"/>
      <c r="N226" s="14">
        <v>50.872754845000003</v>
      </c>
      <c r="O226" s="33">
        <v>4.3329374435999997</v>
      </c>
      <c r="P226" s="17" t="s">
        <v>17</v>
      </c>
      <c r="Q226" s="40" t="s">
        <v>768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326</v>
      </c>
      <c r="D227" s="16" t="s">
        <v>327</v>
      </c>
      <c r="E227" s="16">
        <v>5</v>
      </c>
      <c r="F227" s="15">
        <v>22.03</v>
      </c>
      <c r="G227" s="15">
        <v>19.93</v>
      </c>
      <c r="H227" s="15">
        <v>17.829999999999998</v>
      </c>
      <c r="I227" s="14"/>
      <c r="J227" s="15">
        <v>28.56</v>
      </c>
      <c r="K227" s="15">
        <v>32.75</v>
      </c>
      <c r="L227" s="15">
        <v>39.53</v>
      </c>
      <c r="M227" s="15"/>
      <c r="N227" s="15">
        <v>48.815819957000002</v>
      </c>
      <c r="O227" s="15">
        <v>112.93766795000001</v>
      </c>
      <c r="P227" s="16" t="s">
        <v>17</v>
      </c>
      <c r="Q227" s="39" t="s">
        <v>769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328</v>
      </c>
      <c r="D228" s="17" t="s">
        <v>329</v>
      </c>
      <c r="E228" s="17">
        <v>0</v>
      </c>
      <c r="F228" s="14">
        <v>28.43</v>
      </c>
      <c r="G228" s="14">
        <v>24.91</v>
      </c>
      <c r="H228" s="14">
        <v>21.4</v>
      </c>
      <c r="I228" s="14"/>
      <c r="J228" s="14">
        <v>30.89</v>
      </c>
      <c r="K228" s="14">
        <v>37.909999999999997</v>
      </c>
      <c r="L228" s="14">
        <v>49.27</v>
      </c>
      <c r="M228" s="14"/>
      <c r="N228" s="14">
        <v>27.472798612999998</v>
      </c>
      <c r="O228" s="33">
        <v>380.36311659</v>
      </c>
      <c r="P228" s="17" t="s">
        <v>14</v>
      </c>
      <c r="Q228" s="40" t="s">
        <v>770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330</v>
      </c>
      <c r="D229" s="16" t="s">
        <v>331</v>
      </c>
      <c r="E229" s="16">
        <v>4</v>
      </c>
      <c r="F229" s="15">
        <v>14.92</v>
      </c>
      <c r="G229" s="15">
        <v>13.76</v>
      </c>
      <c r="H229" s="15">
        <v>12.61</v>
      </c>
      <c r="I229" s="14"/>
      <c r="J229" s="15">
        <v>17.829999999999998</v>
      </c>
      <c r="K229" s="15">
        <v>20.13</v>
      </c>
      <c r="L229" s="15">
        <v>23.86</v>
      </c>
      <c r="M229" s="15"/>
      <c r="N229" s="15">
        <v>54.952058418999997</v>
      </c>
      <c r="O229" s="15">
        <v>11.701310589999999</v>
      </c>
      <c r="P229" s="16" t="s">
        <v>17</v>
      </c>
      <c r="Q229" s="39" t="s">
        <v>771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332</v>
      </c>
      <c r="D230" s="17" t="s">
        <v>333</v>
      </c>
      <c r="E230" s="17">
        <v>4</v>
      </c>
      <c r="F230" s="14">
        <v>13</v>
      </c>
      <c r="G230" s="14">
        <v>11.31</v>
      </c>
      <c r="H230" s="14">
        <v>9.6300000000000008</v>
      </c>
      <c r="I230" s="14"/>
      <c r="J230" s="14">
        <v>13.55</v>
      </c>
      <c r="K230" s="14">
        <v>16.91</v>
      </c>
      <c r="L230" s="14">
        <v>22.35</v>
      </c>
      <c r="M230" s="14"/>
      <c r="N230" s="14">
        <v>48.320652815999999</v>
      </c>
      <c r="O230" s="33">
        <v>9.6341769091000007</v>
      </c>
      <c r="P230" s="17" t="s">
        <v>14</v>
      </c>
      <c r="Q230" s="40" t="s">
        <v>772</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334</v>
      </c>
      <c r="D231" s="16" t="s">
        <v>335</v>
      </c>
      <c r="E231" s="16">
        <v>3</v>
      </c>
      <c r="F231" s="15">
        <v>24.93</v>
      </c>
      <c r="G231" s="15">
        <v>22.96</v>
      </c>
      <c r="H231" s="15">
        <v>20.99</v>
      </c>
      <c r="I231" s="14"/>
      <c r="J231" s="15">
        <v>25.2</v>
      </c>
      <c r="K231" s="15">
        <v>29.13</v>
      </c>
      <c r="L231" s="15">
        <v>35.5</v>
      </c>
      <c r="M231" s="15"/>
      <c r="N231" s="15">
        <v>28.509607985999999</v>
      </c>
      <c r="O231" s="15">
        <v>202.31927755000001</v>
      </c>
      <c r="P231" s="16" t="s">
        <v>14</v>
      </c>
      <c r="Q231" s="39" t="s">
        <v>773</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336</v>
      </c>
      <c r="D232" s="17" t="s">
        <v>337</v>
      </c>
      <c r="E232" s="17">
        <v>3</v>
      </c>
      <c r="F232" s="14">
        <v>5.96</v>
      </c>
      <c r="G232" s="14">
        <v>5.0999999999999996</v>
      </c>
      <c r="H232" s="14">
        <v>4.24</v>
      </c>
      <c r="I232" s="14"/>
      <c r="J232" s="14">
        <v>6.12</v>
      </c>
      <c r="K232" s="14">
        <v>7.83</v>
      </c>
      <c r="L232" s="14">
        <v>10.61</v>
      </c>
      <c r="M232" s="14"/>
      <c r="N232" s="14">
        <v>24.799927726</v>
      </c>
      <c r="O232" s="33">
        <v>3.7818746817999997</v>
      </c>
      <c r="P232" s="17" t="s">
        <v>14</v>
      </c>
      <c r="Q232" s="40" t="s">
        <v>774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338</v>
      </c>
      <c r="D233" s="16" t="s">
        <v>339</v>
      </c>
      <c r="E233" s="16">
        <v>0</v>
      </c>
      <c r="F233" s="15">
        <v>59.54</v>
      </c>
      <c r="G233" s="15">
        <v>54.84</v>
      </c>
      <c r="H233" s="15">
        <v>50.15</v>
      </c>
      <c r="I233" s="14"/>
      <c r="J233" s="15">
        <v>61.13</v>
      </c>
      <c r="K233" s="15">
        <v>70.510000000000005</v>
      </c>
      <c r="L233" s="15">
        <v>85.69</v>
      </c>
      <c r="M233" s="15"/>
      <c r="N233" s="15">
        <v>48.242276302999997</v>
      </c>
      <c r="O233" s="15">
        <v>14.066127680999999</v>
      </c>
      <c r="P233" s="16" t="s">
        <v>14</v>
      </c>
      <c r="Q233" s="39" t="s">
        <v>775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340</v>
      </c>
      <c r="D234" s="17" t="s">
        <v>398</v>
      </c>
      <c r="E234" s="17">
        <v>7</v>
      </c>
      <c r="F234" s="14">
        <v>9.4499999999999993</v>
      </c>
      <c r="G234" s="14">
        <v>7.88</v>
      </c>
      <c r="H234" s="14">
        <v>6.32</v>
      </c>
      <c r="I234" s="14"/>
      <c r="J234" s="14">
        <v>10.95</v>
      </c>
      <c r="K234" s="14">
        <v>14.07</v>
      </c>
      <c r="L234" s="14">
        <v>19.12</v>
      </c>
      <c r="M234" s="14"/>
      <c r="N234" s="14">
        <v>50.793312432</v>
      </c>
      <c r="O234" s="33">
        <v>7.6390192727000006</v>
      </c>
      <c r="P234" s="17" t="s">
        <v>17</v>
      </c>
      <c r="Q234" s="40" t="s">
        <v>776</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340</v>
      </c>
      <c r="D235" s="16" t="s">
        <v>341</v>
      </c>
      <c r="E235" s="16">
        <v>7</v>
      </c>
      <c r="F235" s="15">
        <v>10.81</v>
      </c>
      <c r="G235" s="15">
        <v>8.8800000000000008</v>
      </c>
      <c r="H235" s="15">
        <v>6.95</v>
      </c>
      <c r="I235" s="14"/>
      <c r="J235" s="15">
        <v>12.18</v>
      </c>
      <c r="K235" s="15">
        <v>16.03</v>
      </c>
      <c r="L235" s="15">
        <v>22.27</v>
      </c>
      <c r="M235" s="15"/>
      <c r="N235" s="15">
        <v>58.286942607</v>
      </c>
      <c r="O235" s="15">
        <v>188.84403985999998</v>
      </c>
      <c r="P235" s="16" t="s">
        <v>17</v>
      </c>
      <c r="Q235" s="39" t="s">
        <v>777</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342</v>
      </c>
      <c r="D236" s="17" t="s">
        <v>343</v>
      </c>
      <c r="E236" s="17">
        <v>3</v>
      </c>
      <c r="F236" s="14">
        <v>77.2</v>
      </c>
      <c r="G236" s="14">
        <v>71.77</v>
      </c>
      <c r="H236" s="14">
        <v>66.34</v>
      </c>
      <c r="I236" s="14"/>
      <c r="J236" s="14">
        <v>78.150000000000006</v>
      </c>
      <c r="K236" s="14">
        <v>89</v>
      </c>
      <c r="L236" s="14">
        <v>106.56</v>
      </c>
      <c r="M236" s="14"/>
      <c r="N236" s="14">
        <v>33.648572000000001</v>
      </c>
      <c r="O236" s="33">
        <v>1529.0584469</v>
      </c>
      <c r="P236" s="17" t="s">
        <v>14</v>
      </c>
      <c r="Q236" s="40" t="s">
        <v>778</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344</v>
      </c>
      <c r="D237" s="16" t="s">
        <v>345</v>
      </c>
      <c r="E237" s="16">
        <v>2</v>
      </c>
      <c r="F237" s="15">
        <v>16.829999999999998</v>
      </c>
      <c r="G237" s="15">
        <v>14.8</v>
      </c>
      <c r="H237" s="15">
        <v>12.77</v>
      </c>
      <c r="I237" s="14"/>
      <c r="J237" s="15">
        <v>17.39</v>
      </c>
      <c r="K237" s="15">
        <v>21.44</v>
      </c>
      <c r="L237" s="15">
        <v>28</v>
      </c>
      <c r="M237" s="15"/>
      <c r="N237" s="15">
        <v>46.085416133000003</v>
      </c>
      <c r="O237" s="15">
        <v>8.7592066364000001</v>
      </c>
      <c r="P237" s="16" t="s">
        <v>14</v>
      </c>
      <c r="Q237" s="39" t="s">
        <v>779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346</v>
      </c>
      <c r="D238" s="17" t="s">
        <v>347</v>
      </c>
      <c r="E238" s="17">
        <v>0</v>
      </c>
      <c r="F238" s="14">
        <v>2.76</v>
      </c>
      <c r="G238" s="14">
        <v>2.09</v>
      </c>
      <c r="H238" s="14">
        <v>1.42</v>
      </c>
      <c r="I238" s="14"/>
      <c r="J238" s="14">
        <v>2.89</v>
      </c>
      <c r="K238" s="14">
        <v>4.22</v>
      </c>
      <c r="L238" s="14">
        <v>6.38</v>
      </c>
      <c r="M238" s="14"/>
      <c r="N238" s="14">
        <v>17.709879188999999</v>
      </c>
      <c r="O238" s="33">
        <v>36.935459999999999</v>
      </c>
      <c r="P238" s="17" t="s">
        <v>14</v>
      </c>
      <c r="Q238" s="40" t="s">
        <v>780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348</v>
      </c>
      <c r="D239" s="16" t="s">
        <v>349</v>
      </c>
      <c r="E239" s="16">
        <v>3</v>
      </c>
      <c r="F239" s="15">
        <v>29</v>
      </c>
      <c r="G239" s="15">
        <v>27.16</v>
      </c>
      <c r="H239" s="15">
        <v>25.32</v>
      </c>
      <c r="I239" s="14"/>
      <c r="J239" s="15">
        <v>29.47</v>
      </c>
      <c r="K239" s="15">
        <v>33.14</v>
      </c>
      <c r="L239" s="15">
        <v>39.090000000000003</v>
      </c>
      <c r="M239" s="15"/>
      <c r="N239" s="15">
        <v>32.528021670999998</v>
      </c>
      <c r="O239" s="15">
        <v>261.44028581999999</v>
      </c>
      <c r="P239" s="16" t="s">
        <v>14</v>
      </c>
      <c r="Q239" s="39" t="s">
        <v>781</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546</v>
      </c>
      <c r="D240" s="17" t="s">
        <v>547</v>
      </c>
      <c r="E240" s="17">
        <v>4</v>
      </c>
      <c r="F240" s="14">
        <v>82.8</v>
      </c>
      <c r="G240" s="14">
        <v>79.040000000000006</v>
      </c>
      <c r="H240" s="14">
        <v>75.290000000000006</v>
      </c>
      <c r="I240" s="14"/>
      <c r="J240" s="14">
        <v>87.75</v>
      </c>
      <c r="K240" s="14">
        <v>95.25</v>
      </c>
      <c r="L240" s="14">
        <v>107.39</v>
      </c>
      <c r="M240" s="14"/>
      <c r="N240" s="14">
        <v>58.382328635</v>
      </c>
      <c r="O240" s="33">
        <v>1.9958350035999999</v>
      </c>
      <c r="P240" s="17" t="s">
        <v>17</v>
      </c>
      <c r="Q240" s="40" t="s">
        <v>782</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350</v>
      </c>
      <c r="D241" s="16" t="s">
        <v>351</v>
      </c>
      <c r="E241" s="16">
        <v>0</v>
      </c>
      <c r="F241" s="15">
        <v>12.06</v>
      </c>
      <c r="G241" s="15">
        <v>10.49</v>
      </c>
      <c r="H241" s="15">
        <v>8.92</v>
      </c>
      <c r="I241" s="14"/>
      <c r="J241" s="15">
        <v>12.46</v>
      </c>
      <c r="K241" s="15">
        <v>15.59</v>
      </c>
      <c r="L241" s="15">
        <v>20.66</v>
      </c>
      <c r="M241" s="15"/>
      <c r="N241" s="15">
        <v>37.779785079</v>
      </c>
      <c r="O241" s="15">
        <v>8.5309688635999983</v>
      </c>
      <c r="P241" s="16" t="s">
        <v>14</v>
      </c>
      <c r="Q241" s="39" t="s">
        <v>783</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492</v>
      </c>
      <c r="D242" s="17" t="s">
        <v>493</v>
      </c>
      <c r="E242" s="17">
        <v>2</v>
      </c>
      <c r="F242" s="14">
        <v>3.21</v>
      </c>
      <c r="G242" s="14">
        <v>2.87</v>
      </c>
      <c r="H242" s="14">
        <v>2.54</v>
      </c>
      <c r="I242" s="14"/>
      <c r="J242" s="14">
        <v>3.37</v>
      </c>
      <c r="K242" s="14">
        <v>4.03</v>
      </c>
      <c r="L242" s="14">
        <v>5.0999999999999996</v>
      </c>
      <c r="M242" s="14"/>
      <c r="N242" s="14">
        <v>42.449706720000002</v>
      </c>
      <c r="O242" s="33">
        <v>1.2747287727000001</v>
      </c>
      <c r="P242" s="17" t="s">
        <v>14</v>
      </c>
      <c r="Q242" s="40" t="s">
        <v>784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352</v>
      </c>
      <c r="D243" s="16" t="s">
        <v>353</v>
      </c>
      <c r="E243" s="16">
        <v>0</v>
      </c>
      <c r="F243" s="15">
        <v>20.69</v>
      </c>
      <c r="G243" s="15">
        <v>16.79</v>
      </c>
      <c r="H243" s="15">
        <v>12.89</v>
      </c>
      <c r="I243" s="14"/>
      <c r="J243" s="15">
        <v>21.19</v>
      </c>
      <c r="K243" s="15">
        <v>28.98</v>
      </c>
      <c r="L243" s="15">
        <v>41.6</v>
      </c>
      <c r="M243" s="15"/>
      <c r="N243" s="15">
        <v>31.090550853</v>
      </c>
      <c r="O243" s="15">
        <v>68.668067227000009</v>
      </c>
      <c r="P243" s="16" t="s">
        <v>14</v>
      </c>
      <c r="Q243" s="39" t="s">
        <v>785</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354</v>
      </c>
      <c r="D244" s="17" t="s">
        <v>355</v>
      </c>
      <c r="E244" s="17">
        <v>0</v>
      </c>
      <c r="F244" s="14">
        <v>14.58</v>
      </c>
      <c r="G244" s="14">
        <v>12.9</v>
      </c>
      <c r="H244" s="14">
        <v>11.22</v>
      </c>
      <c r="I244" s="14"/>
      <c r="J244" s="14">
        <v>14.79</v>
      </c>
      <c r="K244" s="14">
        <v>18.14</v>
      </c>
      <c r="L244" s="14">
        <v>23.57</v>
      </c>
      <c r="M244" s="14"/>
      <c r="N244" s="14">
        <v>43.162372660999999</v>
      </c>
      <c r="O244" s="33">
        <v>18.481353227</v>
      </c>
      <c r="P244" s="17" t="s">
        <v>14</v>
      </c>
      <c r="Q244" s="40" t="s">
        <v>786</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356</v>
      </c>
      <c r="D245" s="16" t="s">
        <v>357</v>
      </c>
      <c r="E245" s="16">
        <v>1</v>
      </c>
      <c r="F245" s="15">
        <v>42.07</v>
      </c>
      <c r="G245" s="15">
        <v>38.01</v>
      </c>
      <c r="H245" s="15">
        <v>33.96</v>
      </c>
      <c r="I245" s="14"/>
      <c r="J245" s="15">
        <v>43.22</v>
      </c>
      <c r="K245" s="15">
        <v>51.32</v>
      </c>
      <c r="L245" s="15">
        <v>64.45</v>
      </c>
      <c r="M245" s="15"/>
      <c r="N245" s="15">
        <v>42.603350016999997</v>
      </c>
      <c r="O245" s="15">
        <v>332.56650413999995</v>
      </c>
      <c r="P245" s="16" t="s">
        <v>14</v>
      </c>
      <c r="Q245" s="39" t="s">
        <v>787</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358</v>
      </c>
      <c r="D246" s="17" t="s">
        <v>359</v>
      </c>
      <c r="E246" s="17">
        <v>0</v>
      </c>
      <c r="F246" s="14">
        <v>7.4</v>
      </c>
      <c r="G246" s="14">
        <v>6.68</v>
      </c>
      <c r="H246" s="14">
        <v>5.96</v>
      </c>
      <c r="I246" s="14"/>
      <c r="J246" s="14">
        <v>7.74</v>
      </c>
      <c r="K246" s="14">
        <v>9.17</v>
      </c>
      <c r="L246" s="14">
        <v>11.49</v>
      </c>
      <c r="M246" s="14"/>
      <c r="N246" s="14">
        <v>28.577303441000002</v>
      </c>
      <c r="O246" s="33">
        <v>3.2463590454999998</v>
      </c>
      <c r="P246" s="17" t="s">
        <v>14</v>
      </c>
      <c r="Q246" s="40" t="s">
        <v>788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360</v>
      </c>
      <c r="D247" s="16" t="s">
        <v>361</v>
      </c>
      <c r="E247" s="16">
        <v>7</v>
      </c>
      <c r="F247" s="15" t="s">
        <v>32</v>
      </c>
      <c r="G247" s="15" t="s">
        <v>32</v>
      </c>
      <c r="H247" s="15" t="s">
        <v>32</v>
      </c>
      <c r="I247" s="14"/>
      <c r="J247" s="15" t="s">
        <v>32</v>
      </c>
      <c r="K247" s="15" t="s">
        <v>32</v>
      </c>
      <c r="L247" s="15" t="s">
        <v>32</v>
      </c>
      <c r="M247" s="15"/>
      <c r="N247" s="15" t="s">
        <v>32</v>
      </c>
      <c r="O247" s="15" t="s">
        <v>32</v>
      </c>
      <c r="P247" s="16" t="s">
        <v>32</v>
      </c>
      <c r="Q247" s="39" t="s">
        <v>33</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362</v>
      </c>
      <c r="D248" s="17" t="s">
        <v>363</v>
      </c>
      <c r="E248" s="17">
        <v>0</v>
      </c>
      <c r="F248" s="14">
        <v>8.5</v>
      </c>
      <c r="G248" s="14">
        <v>6.71</v>
      </c>
      <c r="H248" s="14">
        <v>4.92</v>
      </c>
      <c r="I248" s="14"/>
      <c r="J248" s="14">
        <v>8.83</v>
      </c>
      <c r="K248" s="14">
        <v>12.4</v>
      </c>
      <c r="L248" s="14">
        <v>18.18</v>
      </c>
      <c r="M248" s="14"/>
      <c r="N248" s="14">
        <v>25.622485827999999</v>
      </c>
      <c r="O248" s="33">
        <v>36.945090227000001</v>
      </c>
      <c r="P248" s="17" t="s">
        <v>14</v>
      </c>
      <c r="Q248" s="40" t="s">
        <v>789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477</v>
      </c>
      <c r="D249" s="16" t="s">
        <v>478</v>
      </c>
      <c r="E249" s="16">
        <v>9</v>
      </c>
      <c r="F249" s="15">
        <v>10.09</v>
      </c>
      <c r="G249" s="15">
        <v>9.82</v>
      </c>
      <c r="H249" s="15">
        <v>9.5500000000000007</v>
      </c>
      <c r="I249" s="14"/>
      <c r="J249" s="15">
        <v>10.41</v>
      </c>
      <c r="K249" s="15">
        <v>10.94</v>
      </c>
      <c r="L249" s="15">
        <v>11.81</v>
      </c>
      <c r="M249" s="15"/>
      <c r="N249" s="15">
        <v>69.564221392999997</v>
      </c>
      <c r="O249" s="15">
        <v>1.9946234905</v>
      </c>
      <c r="P249" s="16" t="s">
        <v>17</v>
      </c>
      <c r="Q249" s="39" t="s">
        <v>790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509</v>
      </c>
      <c r="D250" s="17" t="s">
        <v>510</v>
      </c>
      <c r="E250" s="17">
        <v>3</v>
      </c>
      <c r="F250" s="14">
        <v>88.39</v>
      </c>
      <c r="G250" s="14">
        <v>83.29</v>
      </c>
      <c r="H250" s="14">
        <v>78.19</v>
      </c>
      <c r="I250" s="14"/>
      <c r="J250" s="14">
        <v>89.5</v>
      </c>
      <c r="K250" s="14">
        <v>99.69</v>
      </c>
      <c r="L250" s="14">
        <v>116.19</v>
      </c>
      <c r="M250" s="14"/>
      <c r="N250" s="14">
        <v>30.659616630999999</v>
      </c>
      <c r="O250" s="33">
        <v>16.19824023</v>
      </c>
      <c r="P250" s="17" t="s">
        <v>14</v>
      </c>
      <c r="Q250" s="40" t="s">
        <v>791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482</v>
      </c>
      <c r="D251" s="16" t="s">
        <v>483</v>
      </c>
      <c r="E251" s="16">
        <v>7</v>
      </c>
      <c r="F251" s="15">
        <v>63.51</v>
      </c>
      <c r="G251" s="15">
        <v>60.37</v>
      </c>
      <c r="H251" s="15">
        <v>57.23</v>
      </c>
      <c r="I251" s="14"/>
      <c r="J251" s="15">
        <v>69.14</v>
      </c>
      <c r="K251" s="15">
        <v>75.41</v>
      </c>
      <c r="L251" s="15">
        <v>85.56</v>
      </c>
      <c r="M251" s="15"/>
      <c r="N251" s="15">
        <v>51.431292247000002</v>
      </c>
      <c r="O251" s="15">
        <v>1.4324102654999999</v>
      </c>
      <c r="P251" s="16" t="s">
        <v>17</v>
      </c>
      <c r="Q251" s="39" t="s">
        <v>792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548</v>
      </c>
      <c r="D252" s="17" t="s">
        <v>549</v>
      </c>
      <c r="E252" s="17">
        <v>7</v>
      </c>
      <c r="F252" s="14">
        <v>95.89</v>
      </c>
      <c r="G252" s="14">
        <v>93.28</v>
      </c>
      <c r="H252" s="14">
        <v>90.67</v>
      </c>
      <c r="I252" s="14"/>
      <c r="J252" s="14">
        <v>99.36</v>
      </c>
      <c r="K252" s="14">
        <v>104.57</v>
      </c>
      <c r="L252" s="14">
        <v>113.01</v>
      </c>
      <c r="M252" s="14"/>
      <c r="N252" s="14">
        <v>74.851900936999996</v>
      </c>
      <c r="O252" s="33">
        <v>1.3660324854999999</v>
      </c>
      <c r="P252" s="17" t="s">
        <v>17</v>
      </c>
      <c r="Q252" s="40" t="s">
        <v>793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550</v>
      </c>
      <c r="D253" s="16" t="s">
        <v>551</v>
      </c>
      <c r="E253" s="16">
        <v>0</v>
      </c>
      <c r="F253" s="15">
        <v>101.48</v>
      </c>
      <c r="G253" s="15">
        <v>91.77</v>
      </c>
      <c r="H253" s="15">
        <v>82.06</v>
      </c>
      <c r="I253" s="14"/>
      <c r="J253" s="15">
        <v>104.31</v>
      </c>
      <c r="K253" s="15">
        <v>123.72</v>
      </c>
      <c r="L253" s="15">
        <v>155.13999999999999</v>
      </c>
      <c r="M253" s="15"/>
      <c r="N253" s="15">
        <v>20.344404537999999</v>
      </c>
      <c r="O253" s="15">
        <v>1.1202077545</v>
      </c>
      <c r="P253" s="16" t="s">
        <v>14</v>
      </c>
      <c r="Q253" s="39" t="s">
        <v>794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411</v>
      </c>
      <c r="D254" s="17" t="s">
        <v>412</v>
      </c>
      <c r="E254" s="17">
        <v>3</v>
      </c>
      <c r="F254" s="14">
        <v>172.36</v>
      </c>
      <c r="G254" s="14">
        <v>162.6</v>
      </c>
      <c r="H254" s="14">
        <v>152.84</v>
      </c>
      <c r="I254" s="14"/>
      <c r="J254" s="14">
        <v>172.91</v>
      </c>
      <c r="K254" s="14">
        <v>192.42</v>
      </c>
      <c r="L254" s="14">
        <v>223.99</v>
      </c>
      <c r="M254" s="14"/>
      <c r="N254" s="14">
        <v>29.192124694</v>
      </c>
      <c r="O254" s="33">
        <v>11.254788303</v>
      </c>
      <c r="P254" s="17" t="s">
        <v>14</v>
      </c>
      <c r="Q254" s="40" t="s">
        <v>795</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364</v>
      </c>
      <c r="D255" s="16" t="s">
        <v>365</v>
      </c>
      <c r="E255" s="16">
        <v>0</v>
      </c>
      <c r="F255" s="15">
        <v>39.270000000000003</v>
      </c>
      <c r="G255" s="15">
        <v>36</v>
      </c>
      <c r="H255" s="15">
        <v>32.74</v>
      </c>
      <c r="I255" s="14"/>
      <c r="J255" s="15">
        <v>40.08</v>
      </c>
      <c r="K255" s="15">
        <v>46.6</v>
      </c>
      <c r="L255" s="15">
        <v>57.16</v>
      </c>
      <c r="M255" s="15"/>
      <c r="N255" s="15">
        <v>27.689664350000001</v>
      </c>
      <c r="O255" s="15">
        <v>4.6654334955000003</v>
      </c>
      <c r="P255" s="16" t="s">
        <v>14</v>
      </c>
      <c r="Q255" s="39" t="s">
        <v>796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479</v>
      </c>
      <c r="D256" s="17" t="s">
        <v>480</v>
      </c>
      <c r="E256" s="17">
        <v>4</v>
      </c>
      <c r="F256" s="14">
        <v>106.28</v>
      </c>
      <c r="G256" s="14">
        <v>102.66</v>
      </c>
      <c r="H256" s="14">
        <v>99.05</v>
      </c>
      <c r="I256" s="14"/>
      <c r="J256" s="14">
        <v>108.1</v>
      </c>
      <c r="K256" s="14">
        <v>115.32</v>
      </c>
      <c r="L256" s="14">
        <v>127</v>
      </c>
      <c r="M256" s="14"/>
      <c r="N256" s="14">
        <v>46.799939803000001</v>
      </c>
      <c r="O256" s="33">
        <v>2.3169231241000001</v>
      </c>
      <c r="P256" s="17" t="s">
        <v>14</v>
      </c>
      <c r="Q256" s="40" t="s">
        <v>797</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511</v>
      </c>
      <c r="D257" s="16" t="s">
        <v>512</v>
      </c>
      <c r="E257" s="16">
        <v>4</v>
      </c>
      <c r="F257" s="15">
        <v>95.99</v>
      </c>
      <c r="G257" s="15">
        <v>91.03</v>
      </c>
      <c r="H257" s="15">
        <v>86.08</v>
      </c>
      <c r="I257" s="14"/>
      <c r="J257" s="15">
        <v>98.21</v>
      </c>
      <c r="K257" s="15">
        <v>108.11</v>
      </c>
      <c r="L257" s="15">
        <v>124.14</v>
      </c>
      <c r="M257" s="15"/>
      <c r="N257" s="15">
        <v>42.237024282999997</v>
      </c>
      <c r="O257" s="15">
        <v>1.3462901040999999</v>
      </c>
      <c r="P257" s="16" t="s">
        <v>14</v>
      </c>
      <c r="Q257" s="39" t="s">
        <v>798</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513</v>
      </c>
      <c r="D258" s="17" t="s">
        <v>514</v>
      </c>
      <c r="E258" s="17">
        <v>0</v>
      </c>
      <c r="F258" s="14">
        <v>36.42</v>
      </c>
      <c r="G258" s="14">
        <v>32.56</v>
      </c>
      <c r="H258" s="14">
        <v>28.71</v>
      </c>
      <c r="I258" s="14"/>
      <c r="J258" s="14">
        <v>38.520000000000003</v>
      </c>
      <c r="K258" s="14">
        <v>46.22</v>
      </c>
      <c r="L258" s="14">
        <v>58.68</v>
      </c>
      <c r="M258" s="14"/>
      <c r="N258" s="14">
        <v>31.271361133999999</v>
      </c>
      <c r="O258" s="33">
        <v>1.6023771695</v>
      </c>
      <c r="P258" s="17" t="s">
        <v>14</v>
      </c>
      <c r="Q258" s="40" t="s">
        <v>799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424</v>
      </c>
      <c r="D259" s="16" t="s">
        <v>366</v>
      </c>
      <c r="E259" s="16">
        <v>0</v>
      </c>
      <c r="F259" s="15">
        <v>71.900000000000006</v>
      </c>
      <c r="G259" s="15">
        <v>64.7</v>
      </c>
      <c r="H259" s="15">
        <v>57.5</v>
      </c>
      <c r="I259" s="14"/>
      <c r="J259" s="15">
        <v>73.45</v>
      </c>
      <c r="K259" s="15">
        <v>87.84</v>
      </c>
      <c r="L259" s="15">
        <v>111.14</v>
      </c>
      <c r="M259" s="15"/>
      <c r="N259" s="15">
        <v>27.024657654999999</v>
      </c>
      <c r="O259" s="15">
        <v>10.375867274000001</v>
      </c>
      <c r="P259" s="16" t="s">
        <v>14</v>
      </c>
      <c r="Q259" s="39" t="s">
        <v>800</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425</v>
      </c>
      <c r="D260" s="17" t="s">
        <v>367</v>
      </c>
      <c r="E260" s="17">
        <v>0</v>
      </c>
      <c r="F260" s="14">
        <v>24.1</v>
      </c>
      <c r="G260" s="14">
        <v>20.23</v>
      </c>
      <c r="H260" s="14">
        <v>16.36</v>
      </c>
      <c r="I260" s="14"/>
      <c r="J260" s="14">
        <v>24.89</v>
      </c>
      <c r="K260" s="14">
        <v>32.619999999999997</v>
      </c>
      <c r="L260" s="14">
        <v>45.13</v>
      </c>
      <c r="M260" s="14"/>
      <c r="N260" s="14">
        <v>25.609943289</v>
      </c>
      <c r="O260" s="33">
        <v>5.6453968814</v>
      </c>
      <c r="P260" s="17" t="s">
        <v>14</v>
      </c>
      <c r="Q260" s="40" t="s">
        <v>801</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426</v>
      </c>
      <c r="D261" s="16" t="s">
        <v>427</v>
      </c>
      <c r="E261" s="16">
        <v>0</v>
      </c>
      <c r="F261" s="15">
        <v>40.94</v>
      </c>
      <c r="G261" s="15">
        <v>36.61</v>
      </c>
      <c r="H261" s="15">
        <v>32.29</v>
      </c>
      <c r="I261" s="14"/>
      <c r="J261" s="15">
        <v>41.81</v>
      </c>
      <c r="K261" s="15">
        <v>50.45</v>
      </c>
      <c r="L261" s="15">
        <v>64.44</v>
      </c>
      <c r="M261" s="15"/>
      <c r="N261" s="15">
        <v>27.455990477</v>
      </c>
      <c r="O261" s="15">
        <v>17.057183647000002</v>
      </c>
      <c r="P261" s="16" t="s">
        <v>14</v>
      </c>
      <c r="Q261" s="39" t="s">
        <v>802</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403</v>
      </c>
      <c r="D262" s="17" t="s">
        <v>404</v>
      </c>
      <c r="E262" s="17">
        <v>4</v>
      </c>
      <c r="F262" s="14">
        <v>36.28</v>
      </c>
      <c r="G262" s="14">
        <v>31.04</v>
      </c>
      <c r="H262" s="14">
        <v>25.81</v>
      </c>
      <c r="I262" s="14"/>
      <c r="J262" s="14">
        <v>38.1</v>
      </c>
      <c r="K262" s="14">
        <v>48.56</v>
      </c>
      <c r="L262" s="14">
        <v>65.489999999999995</v>
      </c>
      <c r="M262" s="14"/>
      <c r="N262" s="14">
        <v>48.272588583000001</v>
      </c>
      <c r="O262" s="33">
        <v>6.0741984154999997</v>
      </c>
      <c r="P262" s="17" t="s">
        <v>14</v>
      </c>
      <c r="Q262" s="40" t="s">
        <v>803</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465</v>
      </c>
      <c r="D263" s="16" t="s">
        <v>466</v>
      </c>
      <c r="E263" s="16">
        <v>0</v>
      </c>
      <c r="F263" s="15">
        <v>53.67</v>
      </c>
      <c r="G263" s="15">
        <v>48.19</v>
      </c>
      <c r="H263" s="15">
        <v>42.72</v>
      </c>
      <c r="I263" s="14"/>
      <c r="J263" s="15">
        <v>54.83</v>
      </c>
      <c r="K263" s="15">
        <v>65.77</v>
      </c>
      <c r="L263" s="15">
        <v>83.48</v>
      </c>
      <c r="M263" s="15"/>
      <c r="N263" s="15">
        <v>25.733159292</v>
      </c>
      <c r="O263" s="15">
        <v>1.8513638427000001</v>
      </c>
      <c r="P263" s="16" t="s">
        <v>14</v>
      </c>
      <c r="Q263" s="39" t="s">
        <v>804</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368</v>
      </c>
      <c r="D264" s="17" t="s">
        <v>369</v>
      </c>
      <c r="E264" s="17">
        <v>4</v>
      </c>
      <c r="F264" s="14">
        <v>141.66</v>
      </c>
      <c r="G264" s="14">
        <v>135.88999999999999</v>
      </c>
      <c r="H264" s="14">
        <v>130.12</v>
      </c>
      <c r="I264" s="14"/>
      <c r="J264" s="14">
        <v>144.35</v>
      </c>
      <c r="K264" s="14">
        <v>155.88</v>
      </c>
      <c r="L264" s="14">
        <v>174.54</v>
      </c>
      <c r="M264" s="14"/>
      <c r="N264" s="14">
        <v>46.984322397</v>
      </c>
      <c r="O264" s="33">
        <v>5.2975504640999995</v>
      </c>
      <c r="P264" s="17" t="s">
        <v>14</v>
      </c>
      <c r="Q264" s="40" t="s">
        <v>805</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552</v>
      </c>
      <c r="D265" s="16" t="s">
        <v>553</v>
      </c>
      <c r="E265" s="16">
        <v>4</v>
      </c>
      <c r="F265" s="15">
        <v>113.42</v>
      </c>
      <c r="G265" s="15">
        <v>108.13</v>
      </c>
      <c r="H265" s="15">
        <v>102.85</v>
      </c>
      <c r="I265" s="14"/>
      <c r="J265" s="15">
        <v>115.69</v>
      </c>
      <c r="K265" s="15">
        <v>126.25</v>
      </c>
      <c r="L265" s="15">
        <v>143.35</v>
      </c>
      <c r="M265" s="15"/>
      <c r="N265" s="15">
        <v>46.272775377000002</v>
      </c>
      <c r="O265" s="15">
        <v>2.1386369595000003</v>
      </c>
      <c r="P265" s="16" t="s">
        <v>14</v>
      </c>
      <c r="Q265" s="39" t="s">
        <v>806</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515</v>
      </c>
      <c r="D266" s="17" t="s">
        <v>516</v>
      </c>
      <c r="E266" s="17">
        <v>0</v>
      </c>
      <c r="F266" s="14">
        <v>118.18</v>
      </c>
      <c r="G266" s="14">
        <v>110</v>
      </c>
      <c r="H266" s="14">
        <v>101.82</v>
      </c>
      <c r="I266" s="14"/>
      <c r="J266" s="14">
        <v>119.57</v>
      </c>
      <c r="K266" s="14">
        <v>135.91999999999999</v>
      </c>
      <c r="L266" s="14">
        <v>162.38</v>
      </c>
      <c r="M266" s="14"/>
      <c r="N266" s="14">
        <v>35.634127737</v>
      </c>
      <c r="O266" s="33">
        <v>3.0301044585999999</v>
      </c>
      <c r="P266" s="17" t="s">
        <v>14</v>
      </c>
      <c r="Q266" s="40" t="s">
        <v>807</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467</v>
      </c>
      <c r="D267" s="16" t="s">
        <v>468</v>
      </c>
      <c r="E267" s="16">
        <v>2</v>
      </c>
      <c r="F267" s="15">
        <v>60.11</v>
      </c>
      <c r="G267" s="15">
        <v>54.01</v>
      </c>
      <c r="H267" s="15">
        <v>47.91</v>
      </c>
      <c r="I267" s="14"/>
      <c r="J267" s="15">
        <v>61.27</v>
      </c>
      <c r="K267" s="15">
        <v>73.459999999999994</v>
      </c>
      <c r="L267" s="15">
        <v>93.19</v>
      </c>
      <c r="M267" s="15"/>
      <c r="N267" s="15">
        <v>25.640781032</v>
      </c>
      <c r="O267" s="15">
        <v>2.3150933759000001</v>
      </c>
      <c r="P267" s="16" t="s">
        <v>14</v>
      </c>
      <c r="Q267" s="39" t="s">
        <v>808</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428</v>
      </c>
      <c r="D268" s="17" t="s">
        <v>370</v>
      </c>
      <c r="E268" s="17">
        <v>3</v>
      </c>
      <c r="F268" s="14">
        <v>165.01</v>
      </c>
      <c r="G268" s="14">
        <v>155.51</v>
      </c>
      <c r="H268" s="14">
        <v>146.02000000000001</v>
      </c>
      <c r="I268" s="14"/>
      <c r="J268" s="14">
        <v>166.2</v>
      </c>
      <c r="K268" s="14">
        <v>185.18</v>
      </c>
      <c r="L268" s="14">
        <v>215.9</v>
      </c>
      <c r="M268" s="14"/>
      <c r="N268" s="14">
        <v>29.493611328</v>
      </c>
      <c r="O268" s="33">
        <v>556.91155162999996</v>
      </c>
      <c r="P268" s="17" t="s">
        <v>14</v>
      </c>
      <c r="Q268" s="40" t="s">
        <v>809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517</v>
      </c>
      <c r="D269" s="16" t="s">
        <v>518</v>
      </c>
      <c r="E269" s="16">
        <v>0</v>
      </c>
      <c r="F269" s="15">
        <v>123.31</v>
      </c>
      <c r="G269" s="15">
        <v>115.92</v>
      </c>
      <c r="H269" s="15">
        <v>108.53</v>
      </c>
      <c r="I269" s="14"/>
      <c r="J269" s="15">
        <v>124.28</v>
      </c>
      <c r="K269" s="15">
        <v>139.05000000000001</v>
      </c>
      <c r="L269" s="15">
        <v>162.94999999999999</v>
      </c>
      <c r="M269" s="15"/>
      <c r="N269" s="15">
        <v>29.995260251000001</v>
      </c>
      <c r="O269" s="15">
        <v>1.2766102414</v>
      </c>
      <c r="P269" s="16" t="s">
        <v>14</v>
      </c>
      <c r="Q269" s="39" t="s">
        <v>810</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519</v>
      </c>
      <c r="D270" s="17" t="s">
        <v>520</v>
      </c>
      <c r="E270" s="17">
        <v>3</v>
      </c>
      <c r="F270" s="14">
        <v>141.08000000000001</v>
      </c>
      <c r="G270" s="14">
        <v>132.65</v>
      </c>
      <c r="H270" s="14">
        <v>124.23</v>
      </c>
      <c r="I270" s="14"/>
      <c r="J270" s="14">
        <v>142.82</v>
      </c>
      <c r="K270" s="14">
        <v>159.66</v>
      </c>
      <c r="L270" s="14">
        <v>186.92</v>
      </c>
      <c r="M270" s="14"/>
      <c r="N270" s="14">
        <v>28.320416531999999</v>
      </c>
      <c r="O270" s="33">
        <v>1.0256468491000001</v>
      </c>
      <c r="P270" s="17" t="s">
        <v>14</v>
      </c>
      <c r="Q270" s="40" t="s">
        <v>811</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554</v>
      </c>
      <c r="D271" s="16" t="s">
        <v>555</v>
      </c>
      <c r="E271" s="16">
        <v>4</v>
      </c>
      <c r="F271" s="15">
        <v>57.97</v>
      </c>
      <c r="G271" s="15">
        <v>53.8</v>
      </c>
      <c r="H271" s="15">
        <v>49.63</v>
      </c>
      <c r="I271" s="14"/>
      <c r="J271" s="15">
        <v>59.25</v>
      </c>
      <c r="K271" s="15">
        <v>67.58</v>
      </c>
      <c r="L271" s="15">
        <v>81.06</v>
      </c>
      <c r="M271" s="15"/>
      <c r="N271" s="15">
        <v>49.762896904999998</v>
      </c>
      <c r="O271" s="15">
        <v>2.9454619191</v>
      </c>
      <c r="P271" s="16" t="s">
        <v>14</v>
      </c>
      <c r="Q271" s="39" t="s">
        <v>812</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451</v>
      </c>
      <c r="D272" s="17" t="s">
        <v>452</v>
      </c>
      <c r="E272" s="17">
        <v>3</v>
      </c>
      <c r="F272" s="14">
        <v>55.69</v>
      </c>
      <c r="G272" s="14">
        <v>51.97</v>
      </c>
      <c r="H272" s="14">
        <v>48.25</v>
      </c>
      <c r="I272" s="14"/>
      <c r="J272" s="14">
        <v>56.95</v>
      </c>
      <c r="K272" s="14">
        <v>64.38</v>
      </c>
      <c r="L272" s="14">
        <v>76.41</v>
      </c>
      <c r="M272" s="14"/>
      <c r="N272" s="14">
        <v>46.453452101000003</v>
      </c>
      <c r="O272" s="33">
        <v>3.9433282782000001</v>
      </c>
      <c r="P272" s="17" t="s">
        <v>14</v>
      </c>
      <c r="Q272" s="40" t="s">
        <v>813</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458</v>
      </c>
      <c r="D273" s="16" t="s">
        <v>459</v>
      </c>
      <c r="E273" s="16">
        <v>5</v>
      </c>
      <c r="F273" s="15">
        <v>114.01</v>
      </c>
      <c r="G273" s="15">
        <v>93.95</v>
      </c>
      <c r="H273" s="15">
        <v>73.900000000000006</v>
      </c>
      <c r="I273" s="14"/>
      <c r="J273" s="15">
        <v>122.29</v>
      </c>
      <c r="K273" s="15">
        <v>162.38999999999999</v>
      </c>
      <c r="L273" s="15">
        <v>227.28</v>
      </c>
      <c r="M273" s="15"/>
      <c r="N273" s="15">
        <v>43.424157848</v>
      </c>
      <c r="O273" s="15">
        <v>5.7542643740999999</v>
      </c>
      <c r="P273" s="16" t="s">
        <v>14</v>
      </c>
      <c r="Q273" s="39" t="s">
        <v>814</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429</v>
      </c>
      <c r="D274" s="17" t="s">
        <v>371</v>
      </c>
      <c r="E274" s="17">
        <v>4</v>
      </c>
      <c r="F274" s="14">
        <v>423.78</v>
      </c>
      <c r="G274" s="14">
        <v>404.63</v>
      </c>
      <c r="H274" s="14">
        <v>385.48</v>
      </c>
      <c r="I274" s="14"/>
      <c r="J274" s="14">
        <v>431.5</v>
      </c>
      <c r="K274" s="14">
        <v>469.79</v>
      </c>
      <c r="L274" s="14">
        <v>531.75</v>
      </c>
      <c r="M274" s="14"/>
      <c r="N274" s="14">
        <v>46.031476711000003</v>
      </c>
      <c r="O274" s="33">
        <v>49.003983874999996</v>
      </c>
      <c r="P274" s="17" t="s">
        <v>14</v>
      </c>
      <c r="Q274" s="40" t="s">
        <v>815</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430</v>
      </c>
      <c r="D275" s="16" t="s">
        <v>372</v>
      </c>
      <c r="E275" s="16">
        <v>0</v>
      </c>
      <c r="F275" s="15">
        <v>99.45</v>
      </c>
      <c r="G275" s="15">
        <v>84</v>
      </c>
      <c r="H275" s="15">
        <v>68.55</v>
      </c>
      <c r="I275" s="14"/>
      <c r="J275" s="15">
        <v>102.3</v>
      </c>
      <c r="K275" s="15">
        <v>133.19</v>
      </c>
      <c r="L275" s="15">
        <v>183.18</v>
      </c>
      <c r="M275" s="15"/>
      <c r="N275" s="15">
        <v>21.948586276</v>
      </c>
      <c r="O275" s="15">
        <v>8.0035852482000003</v>
      </c>
      <c r="P275" s="16" t="s">
        <v>14</v>
      </c>
      <c r="Q275" s="39" t="s">
        <v>816</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431</v>
      </c>
      <c r="D276" s="17" t="s">
        <v>373</v>
      </c>
      <c r="E276" s="17">
        <v>0</v>
      </c>
      <c r="F276" s="14">
        <v>106.54</v>
      </c>
      <c r="G276" s="14">
        <v>99.15</v>
      </c>
      <c r="H276" s="14">
        <v>91.76</v>
      </c>
      <c r="I276" s="14"/>
      <c r="J276" s="14">
        <v>108.17</v>
      </c>
      <c r="K276" s="14">
        <v>122.94</v>
      </c>
      <c r="L276" s="14">
        <v>146.84</v>
      </c>
      <c r="M276" s="14"/>
      <c r="N276" s="14">
        <v>32.185752678</v>
      </c>
      <c r="O276" s="33">
        <v>255.46552274999999</v>
      </c>
      <c r="P276" s="17" t="s">
        <v>14</v>
      </c>
      <c r="Q276" s="40" t="s">
        <v>817</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374</v>
      </c>
      <c r="D277" s="16" t="s">
        <v>375</v>
      </c>
      <c r="E277" s="16">
        <v>3</v>
      </c>
      <c r="F277" s="15">
        <v>173.26</v>
      </c>
      <c r="G277" s="15">
        <v>163.31</v>
      </c>
      <c r="H277" s="15">
        <v>153.36000000000001</v>
      </c>
      <c r="I277" s="14"/>
      <c r="J277" s="15">
        <v>174.4</v>
      </c>
      <c r="K277" s="15">
        <v>194.29</v>
      </c>
      <c r="L277" s="15">
        <v>226.49</v>
      </c>
      <c r="M277" s="15"/>
      <c r="N277" s="15">
        <v>29.674672366999999</v>
      </c>
      <c r="O277" s="15">
        <v>82.882552853999997</v>
      </c>
      <c r="P277" s="16" t="s">
        <v>14</v>
      </c>
      <c r="Q277" s="39" t="s">
        <v>818</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376</v>
      </c>
      <c r="D278" s="17" t="s">
        <v>377</v>
      </c>
      <c r="E278" s="17">
        <v>3</v>
      </c>
      <c r="F278" s="14">
        <v>120.46</v>
      </c>
      <c r="G278" s="14">
        <v>113.49</v>
      </c>
      <c r="H278" s="14">
        <v>106.53</v>
      </c>
      <c r="I278" s="14"/>
      <c r="J278" s="14">
        <v>121.8</v>
      </c>
      <c r="K278" s="14">
        <v>135.72</v>
      </c>
      <c r="L278" s="14">
        <v>158.25</v>
      </c>
      <c r="M278" s="14"/>
      <c r="N278" s="14">
        <v>35.209764303</v>
      </c>
      <c r="O278" s="33">
        <v>21.873675763999998</v>
      </c>
      <c r="P278" s="17" t="s">
        <v>14</v>
      </c>
      <c r="Q278" s="40" t="s">
        <v>819</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556</v>
      </c>
      <c r="D279" s="16" t="s">
        <v>557</v>
      </c>
      <c r="E279" s="16">
        <v>0</v>
      </c>
      <c r="F279" s="15">
        <v>164.91</v>
      </c>
      <c r="G279" s="15">
        <v>152.21</v>
      </c>
      <c r="H279" s="15">
        <v>139.52000000000001</v>
      </c>
      <c r="I279" s="14"/>
      <c r="J279" s="15">
        <v>167.22</v>
      </c>
      <c r="K279" s="15">
        <v>192.6</v>
      </c>
      <c r="L279" s="15">
        <v>233.67</v>
      </c>
      <c r="M279" s="15"/>
      <c r="N279" s="15">
        <v>31.261383339999998</v>
      </c>
      <c r="O279" s="15">
        <v>4.6367383135999996</v>
      </c>
      <c r="P279" s="16" t="s">
        <v>14</v>
      </c>
      <c r="Q279" s="39" t="s">
        <v>820</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378</v>
      </c>
      <c r="D280" s="17" t="s">
        <v>379</v>
      </c>
      <c r="E280" s="17">
        <v>3</v>
      </c>
      <c r="F280" s="14">
        <v>69.73</v>
      </c>
      <c r="G280" s="14">
        <v>65.52</v>
      </c>
      <c r="H280" s="14">
        <v>61.32</v>
      </c>
      <c r="I280" s="14"/>
      <c r="J280" s="14">
        <v>70.92</v>
      </c>
      <c r="K280" s="14">
        <v>79.319999999999993</v>
      </c>
      <c r="L280" s="14">
        <v>92.92</v>
      </c>
      <c r="M280" s="14"/>
      <c r="N280" s="14">
        <v>34.759661354999999</v>
      </c>
      <c r="O280" s="33">
        <v>11.121289479</v>
      </c>
      <c r="P280" s="17" t="s">
        <v>14</v>
      </c>
      <c r="Q280" s="40" t="s">
        <v>821</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380</v>
      </c>
      <c r="D281" s="16" t="s">
        <v>381</v>
      </c>
      <c r="E281" s="16">
        <v>4</v>
      </c>
      <c r="F281" s="15">
        <v>51.42</v>
      </c>
      <c r="G281" s="15">
        <v>49.09</v>
      </c>
      <c r="H281" s="15">
        <v>46.76</v>
      </c>
      <c r="I281" s="14"/>
      <c r="J281" s="15">
        <v>52.47</v>
      </c>
      <c r="K281" s="15">
        <v>57.12</v>
      </c>
      <c r="L281" s="15">
        <v>64.66</v>
      </c>
      <c r="M281" s="15"/>
      <c r="N281" s="15">
        <v>46.35915275</v>
      </c>
      <c r="O281" s="15">
        <v>5.7026497314000002</v>
      </c>
      <c r="P281" s="16" t="s">
        <v>14</v>
      </c>
      <c r="Q281" s="39" t="s">
        <v>822</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382</v>
      </c>
      <c r="D282" s="17" t="s">
        <v>383</v>
      </c>
      <c r="E282" s="17">
        <v>3</v>
      </c>
      <c r="F282" s="14">
        <v>111.28</v>
      </c>
      <c r="G282" s="14">
        <v>101.21</v>
      </c>
      <c r="H282" s="14">
        <v>91.15</v>
      </c>
      <c r="I282" s="14"/>
      <c r="J282" s="14">
        <v>114.8</v>
      </c>
      <c r="K282" s="14">
        <v>134.91999999999999</v>
      </c>
      <c r="L282" s="14">
        <v>167.48</v>
      </c>
      <c r="M282" s="14"/>
      <c r="N282" s="14">
        <v>41.067497287000002</v>
      </c>
      <c r="O282" s="33">
        <v>13.720049799</v>
      </c>
      <c r="P282" s="17" t="s">
        <v>14</v>
      </c>
      <c r="Q282" s="40" t="s">
        <v>823</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558</v>
      </c>
      <c r="D283" s="16" t="s">
        <v>559</v>
      </c>
      <c r="E283" s="16">
        <v>0</v>
      </c>
      <c r="F283" s="15">
        <v>81.819999999999993</v>
      </c>
      <c r="G283" s="15">
        <v>73.56</v>
      </c>
      <c r="H283" s="15">
        <v>65.3</v>
      </c>
      <c r="I283" s="14"/>
      <c r="J283" s="15">
        <v>83.71</v>
      </c>
      <c r="K283" s="15">
        <v>100.22</v>
      </c>
      <c r="L283" s="15">
        <v>126.95</v>
      </c>
      <c r="M283" s="15"/>
      <c r="N283" s="15">
        <v>30.385231107999999</v>
      </c>
      <c r="O283" s="15">
        <v>1.7038076809</v>
      </c>
      <c r="P283" s="16" t="s">
        <v>14</v>
      </c>
      <c r="Q283" s="39" t="s">
        <v>824</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521</v>
      </c>
      <c r="D284" s="17" t="s">
        <v>522</v>
      </c>
      <c r="E284" s="17">
        <v>3</v>
      </c>
      <c r="F284" s="14">
        <v>132.88999999999999</v>
      </c>
      <c r="G284" s="14">
        <v>126.08</v>
      </c>
      <c r="H284" s="14">
        <v>119.28</v>
      </c>
      <c r="I284" s="14"/>
      <c r="J284" s="14">
        <v>133.99</v>
      </c>
      <c r="K284" s="14">
        <v>147.59</v>
      </c>
      <c r="L284" s="14">
        <v>169.6</v>
      </c>
      <c r="M284" s="14"/>
      <c r="N284" s="14">
        <v>38.579067549000001</v>
      </c>
      <c r="O284" s="33">
        <v>1.3066285259000001</v>
      </c>
      <c r="P284" s="17" t="s">
        <v>14</v>
      </c>
      <c r="Q284" s="40" t="s">
        <v>825</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t="s">
        <v>384</v>
      </c>
      <c r="D285" s="16" t="s">
        <v>385</v>
      </c>
      <c r="E285" s="16">
        <v>0</v>
      </c>
      <c r="F285" s="15">
        <v>19.34</v>
      </c>
      <c r="G285" s="15">
        <v>17.440000000000001</v>
      </c>
      <c r="H285" s="15">
        <v>15.55</v>
      </c>
      <c r="I285" s="14"/>
      <c r="J285" s="15">
        <v>19.760000000000002</v>
      </c>
      <c r="K285" s="15">
        <v>23.54</v>
      </c>
      <c r="L285" s="15">
        <v>29.66</v>
      </c>
      <c r="M285" s="15"/>
      <c r="N285" s="15">
        <v>25.545615640000001</v>
      </c>
      <c r="O285" s="15">
        <v>5.0794774546000001</v>
      </c>
      <c r="P285" s="16" t="s">
        <v>14</v>
      </c>
      <c r="Q285" s="39" t="s">
        <v>826</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t="s">
        <v>484</v>
      </c>
      <c r="D286" s="17" t="s">
        <v>485</v>
      </c>
      <c r="E286" s="17">
        <v>9</v>
      </c>
      <c r="F286" s="14">
        <v>16.13</v>
      </c>
      <c r="G286" s="14">
        <v>15.39</v>
      </c>
      <c r="H286" s="14">
        <v>14.65</v>
      </c>
      <c r="I286" s="14"/>
      <c r="J286" s="14">
        <v>16.649999999999999</v>
      </c>
      <c r="K286" s="14">
        <v>18.12</v>
      </c>
      <c r="L286" s="14">
        <v>20.51</v>
      </c>
      <c r="M286" s="14"/>
      <c r="N286" s="14">
        <v>63.072013415999997</v>
      </c>
      <c r="O286" s="33">
        <v>4.7453352481</v>
      </c>
      <c r="P286" s="17" t="s">
        <v>17</v>
      </c>
      <c r="Q286" s="40" t="s">
        <v>827</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t="s">
        <v>386</v>
      </c>
      <c r="D287" s="16" t="s">
        <v>387</v>
      </c>
      <c r="E287" s="16">
        <v>7</v>
      </c>
      <c r="F287" s="15" t="s">
        <v>32</v>
      </c>
      <c r="G287" s="15" t="s">
        <v>32</v>
      </c>
      <c r="H287" s="15" t="s">
        <v>32</v>
      </c>
      <c r="I287" s="14"/>
      <c r="J287" s="15" t="s">
        <v>32</v>
      </c>
      <c r="K287" s="15" t="s">
        <v>32</v>
      </c>
      <c r="L287" s="15" t="s">
        <v>32</v>
      </c>
      <c r="M287" s="15"/>
      <c r="N287" s="15" t="s">
        <v>32</v>
      </c>
      <c r="O287" s="15" t="s">
        <v>32</v>
      </c>
      <c r="P287" s="16" t="s">
        <v>32</v>
      </c>
      <c r="Q287" s="39" t="s">
        <v>33</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t="s">
        <v>388</v>
      </c>
      <c r="D288" s="17" t="s">
        <v>389</v>
      </c>
      <c r="E288" s="17">
        <v>3</v>
      </c>
      <c r="F288" s="14">
        <v>17.22</v>
      </c>
      <c r="G288" s="14">
        <v>16.21</v>
      </c>
      <c r="H288" s="14">
        <v>15.2</v>
      </c>
      <c r="I288" s="14"/>
      <c r="J288" s="14">
        <v>17.39</v>
      </c>
      <c r="K288" s="14">
        <v>19.399999999999999</v>
      </c>
      <c r="L288" s="14">
        <v>22.66</v>
      </c>
      <c r="M288" s="14"/>
      <c r="N288" s="14">
        <v>29.503698792000002</v>
      </c>
      <c r="O288" s="33">
        <v>13.693076152</v>
      </c>
      <c r="P288" s="17" t="s">
        <v>14</v>
      </c>
      <c r="Q288" s="40" t="s">
        <v>828</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t="s">
        <v>390</v>
      </c>
      <c r="D289" s="16" t="s">
        <v>391</v>
      </c>
      <c r="E289" s="16">
        <v>4</v>
      </c>
      <c r="F289" s="15">
        <v>20.5</v>
      </c>
      <c r="G289" s="15">
        <v>18.93</v>
      </c>
      <c r="H289" s="15">
        <v>17.37</v>
      </c>
      <c r="I289" s="14"/>
      <c r="J289" s="15">
        <v>21.04</v>
      </c>
      <c r="K289" s="15">
        <v>24.16</v>
      </c>
      <c r="L289" s="15">
        <v>29.22</v>
      </c>
      <c r="M289" s="15"/>
      <c r="N289" s="15">
        <v>44.232116693999998</v>
      </c>
      <c r="O289" s="15">
        <v>22.216834078000002</v>
      </c>
      <c r="P289" s="16" t="s">
        <v>14</v>
      </c>
      <c r="Q289" s="39" t="s">
        <v>829</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t="s">
        <v>392</v>
      </c>
      <c r="D290" s="17" t="s">
        <v>393</v>
      </c>
      <c r="E290" s="17">
        <v>0</v>
      </c>
      <c r="F290" s="14">
        <v>21.9</v>
      </c>
      <c r="G290" s="14">
        <v>19.579999999999998</v>
      </c>
      <c r="H290" s="14">
        <v>17.260000000000002</v>
      </c>
      <c r="I290" s="14"/>
      <c r="J290" s="14">
        <v>22.45</v>
      </c>
      <c r="K290" s="14">
        <v>27.08</v>
      </c>
      <c r="L290" s="14">
        <v>34.58</v>
      </c>
      <c r="M290" s="14"/>
      <c r="N290" s="14">
        <v>17.911045797</v>
      </c>
      <c r="O290" s="33">
        <v>47.701553197000003</v>
      </c>
      <c r="P290" s="17" t="s">
        <v>14</v>
      </c>
      <c r="Q290" s="40" t="s">
        <v>830</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t="s">
        <v>469</v>
      </c>
      <c r="D291" s="16" t="s">
        <v>470</v>
      </c>
      <c r="E291" s="16">
        <v>0</v>
      </c>
      <c r="F291" s="15">
        <v>47.52</v>
      </c>
      <c r="G291" s="15">
        <v>42.6</v>
      </c>
      <c r="H291" s="15">
        <v>37.68</v>
      </c>
      <c r="I291" s="14"/>
      <c r="J291" s="15">
        <v>49.22</v>
      </c>
      <c r="K291" s="15">
        <v>59.05</v>
      </c>
      <c r="L291" s="15">
        <v>74.97</v>
      </c>
      <c r="M291" s="15"/>
      <c r="N291" s="15">
        <v>16.994674313000001</v>
      </c>
      <c r="O291" s="15">
        <v>13.014405501999999</v>
      </c>
      <c r="P291" s="16" t="s">
        <v>14</v>
      </c>
      <c r="Q291" s="39" t="s">
        <v>831</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t="s">
        <v>523</v>
      </c>
      <c r="D292" s="17" t="s">
        <v>524</v>
      </c>
      <c r="E292" s="17">
        <v>4</v>
      </c>
      <c r="F292" s="14">
        <v>27.56</v>
      </c>
      <c r="G292" s="14">
        <v>24.59</v>
      </c>
      <c r="H292" s="14">
        <v>21.63</v>
      </c>
      <c r="I292" s="14"/>
      <c r="J292" s="14">
        <v>28.33</v>
      </c>
      <c r="K292" s="14">
        <v>34.25</v>
      </c>
      <c r="L292" s="14">
        <v>43.83</v>
      </c>
      <c r="M292" s="14"/>
      <c r="N292" s="14">
        <v>44.683676822999999</v>
      </c>
      <c r="O292" s="33">
        <v>2.2211364832</v>
      </c>
      <c r="P292" s="17" t="s">
        <v>14</v>
      </c>
      <c r="Q292" s="40" t="s">
        <v>832</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t="s">
        <v>560</v>
      </c>
      <c r="D293" s="16" t="s">
        <v>561</v>
      </c>
      <c r="E293" s="16">
        <v>0</v>
      </c>
      <c r="F293" s="15">
        <v>127.25</v>
      </c>
      <c r="G293" s="15">
        <v>102.79</v>
      </c>
      <c r="H293" s="15">
        <v>78.34</v>
      </c>
      <c r="I293" s="14"/>
      <c r="J293" s="15">
        <v>132.19999999999999</v>
      </c>
      <c r="K293" s="15">
        <v>181.1</v>
      </c>
      <c r="L293" s="15">
        <v>260.24</v>
      </c>
      <c r="M293" s="15"/>
      <c r="N293" s="15">
        <v>30.221549619000001</v>
      </c>
      <c r="O293" s="15">
        <v>1.2340353118</v>
      </c>
      <c r="P293" s="16" t="s">
        <v>14</v>
      </c>
      <c r="Q293" s="39" t="s">
        <v>833</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c r="D294" s="17"/>
      <c r="E294" s="17"/>
      <c r="F294" s="14"/>
      <c r="G294" s="14"/>
      <c r="H294" s="14"/>
      <c r="I294" s="14"/>
      <c r="J294" s="14"/>
      <c r="K294" s="14"/>
      <c r="L294" s="14"/>
      <c r="M294" s="14"/>
      <c r="N294" s="14"/>
      <c r="O294" s="33"/>
      <c r="P294" s="17"/>
      <c r="Q294" s="40"/>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c r="D295" s="16"/>
      <c r="E295" s="16"/>
      <c r="F295" s="15"/>
      <c r="G295" s="15"/>
      <c r="H295" s="15"/>
      <c r="I295" s="14"/>
      <c r="J295" s="15"/>
      <c r="K295" s="15"/>
      <c r="L295" s="15"/>
      <c r="M295" s="15"/>
      <c r="N295" s="15"/>
      <c r="O295" s="15"/>
      <c r="P295" s="16"/>
      <c r="Q295" s="39"/>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c r="D296" s="17"/>
      <c r="E296" s="17"/>
      <c r="F296" s="14"/>
      <c r="G296" s="14"/>
      <c r="H296" s="14"/>
      <c r="I296" s="14"/>
      <c r="J296" s="14"/>
      <c r="K296" s="14"/>
      <c r="L296" s="14"/>
      <c r="M296" s="14"/>
      <c r="N296" s="14"/>
      <c r="O296" s="33"/>
      <c r="P296" s="17"/>
      <c r="Q296" s="40"/>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c r="D297" s="16"/>
      <c r="E297" s="16"/>
      <c r="F297" s="15"/>
      <c r="G297" s="15"/>
      <c r="H297" s="15"/>
      <c r="I297" s="14"/>
      <c r="J297" s="15"/>
      <c r="K297" s="15"/>
      <c r="L297" s="15"/>
      <c r="M297" s="15"/>
      <c r="N297" s="15"/>
      <c r="O297" s="15"/>
      <c r="P297" s="16"/>
      <c r="Q297" s="39"/>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c r="D298" s="17"/>
      <c r="E298" s="17"/>
      <c r="F298" s="14"/>
      <c r="G298" s="14"/>
      <c r="H298" s="14"/>
      <c r="I298" s="14"/>
      <c r="J298" s="14"/>
      <c r="K298" s="14"/>
      <c r="L298" s="14"/>
      <c r="M298" s="14"/>
      <c r="N298" s="14"/>
      <c r="O298" s="33"/>
      <c r="P298" s="17"/>
      <c r="Q298" s="40"/>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c r="D299" s="16"/>
      <c r="E299" s="16"/>
      <c r="F299" s="15"/>
      <c r="G299" s="15"/>
      <c r="H299" s="15"/>
      <c r="I299" s="14"/>
      <c r="J299" s="15"/>
      <c r="K299" s="15"/>
      <c r="L299" s="15"/>
      <c r="M299" s="15"/>
      <c r="N299" s="15"/>
      <c r="O299" s="15"/>
      <c r="P299" s="16"/>
      <c r="Q299" s="39"/>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c r="D300" s="17"/>
      <c r="E300" s="17"/>
      <c r="F300" s="14"/>
      <c r="G300" s="14"/>
      <c r="H300" s="14"/>
      <c r="I300" s="14"/>
      <c r="J300" s="14"/>
      <c r="K300" s="14"/>
      <c r="L300" s="14"/>
      <c r="M300" s="14"/>
      <c r="N300" s="14"/>
      <c r="O300" s="33"/>
      <c r="P300" s="17"/>
      <c r="Q300" s="40"/>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c r="D301" s="16"/>
      <c r="E301" s="16"/>
      <c r="F301" s="15"/>
      <c r="G301" s="15"/>
      <c r="H301" s="15"/>
      <c r="I301" s="14"/>
      <c r="J301" s="15"/>
      <c r="K301" s="15"/>
      <c r="L301" s="15"/>
      <c r="M301" s="15"/>
      <c r="N301" s="15"/>
      <c r="O301" s="15"/>
      <c r="P301" s="16"/>
      <c r="Q301" s="39"/>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c r="D302" s="17"/>
      <c r="E302" s="17"/>
      <c r="F302" s="14"/>
      <c r="G302" s="14"/>
      <c r="H302" s="14"/>
      <c r="I302" s="14"/>
      <c r="J302" s="14"/>
      <c r="K302" s="14"/>
      <c r="L302" s="14"/>
      <c r="M302" s="14"/>
      <c r="N302" s="14"/>
      <c r="O302" s="33"/>
      <c r="P302" s="17"/>
      <c r="Q302" s="40"/>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2026-06-02T22:28:16Z</cp:lastPrinted>
  <dcterms:created xsi:type="dcterms:W3CDTF">2020-05-21T15:06:06Z</dcterms:created>
  <dcterms:modified xsi:type="dcterms:W3CDTF">2026-06-10T22:38:37Z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