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0AC1F2BC-D642-4E93-96B1-077323271FD8}" xr6:coauthVersionLast="47" xr6:coauthVersionMax="47" xr10:uidLastSave="{60ECA620-4C4B-4610-AE72-180D65936F32}"/>
  <bookViews>
    <workbookView xWindow="1770" yWindow="17595" windowWidth="22470" windowHeight="1432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<sst xmlns="http://schemas.openxmlformats.org/spreadsheetml/2006/main" count="1167" uniqueCount="843">
  <si>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</si>
  <si>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</si>
  <si>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</si>
  <si>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</si>
  <si>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</si>
  <si>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</si>
  <si>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</si>
  <si>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</si>
  <si>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</si>
  <si>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</si>
  <si>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</si>
  <si>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</si>
  <si>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</si>
  <si>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</si>
  <si>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</si>
  <si>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</si>
  <si>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</si>
  <si>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</si>
  <si>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</si>
  <si>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</si>
  <si>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</si>
  <si>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</si>
  <si>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</si>
  <si>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</si>
  <si>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</si>
  <si>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</si>
  <si>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</si>
  <si>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</si>
  <si>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</si>
  <si>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</si>
  <si>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</si>
  <si>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</si>
  <si>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</si>
  <si>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</si>
  <si>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</si>
  <si>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</si>
  <si>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</si>
  <si>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</si>
  <si>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</si>
  <si>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</si>
  <si>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</si>
  <si>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</si>
  <si>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</si>
  <si>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</si>
  <si>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</si>
  <si>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</si>
  <si>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</si>
  <si>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</si>
  <si>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</si>
  <si>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</si>
  <si>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</si>
  <si>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</si>
  <si>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</si>
  <si>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</si>
  <si>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</si>
  <si>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</si>
  <si>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</si>
  <si>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</si>
  <si>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</si>
  <si>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</si>
  <si>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</si>
  <si>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</si>
  <si>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</si>
  <si>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</si>
  <si>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</si>
  <si>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</si>
  <si>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</si>
  <si>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</si>
  <si>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</si>
  <si>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</si>
  <si>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</si>
  <si>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</si>
  <si>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</si>
  <si>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</si>
  <si>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</si>
  <si>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</si>
  <si>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</si>
  <si>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</si>
  <si>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</si>
  <si>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</si>
  <si>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</si>
  <si>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</si>
  <si>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</si>
  <si>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</si>
  <si>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</si>
  <si>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</si>
  <si>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</si>
  <si>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</si>
  <si>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</si>
  <si>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</si>
  <si>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</si>
  <si>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</si>
  <si>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</si>
  <si>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</si>
  <si>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</si>
  <si>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</si>
  <si>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</si>
  <si>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</si>
  <si>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</si>
  <si>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</si>
  <si>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</si>
  <si>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</si>
  <si>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</si>
  <si>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</si>
  <si>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</si>
  <si>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</si>
  <si>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</si>
  <si>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</si>
  <si>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</si>
  <si>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</si>
  <si>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</si>
  <si>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</si>
  <si>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</si>
  <si>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</si>
  <si>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</si>
  <si>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</si>
  <si>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</si>
  <si>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</si>
  <si>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</si>
  <si>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</si>
  <si>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</si>
  <si>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</si>
  <si>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</si>
  <si>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</si>
  <si>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</si>
  <si>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</si>
  <si>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</si>
  <si>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</si>
  <si>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</si>
  <si>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</si>
  <si>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</si>
  <si>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</si>
  <si>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</si>
  <si>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</si>
  <si>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</si>
  <si>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</si>
  <si>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</si>
  <si>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</si>
  <si>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</si>
  <si>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</si>
  <si>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</si>
  <si>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</si>
  <si>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</si>
  <si>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</si>
  <si>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</si>
  <si>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</si>
  <si>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</si>
  <si>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</si>
  <si>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</si>
  <si>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</si>
  <si>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</si>
  <si>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</si>
  <si>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</si>
  <si>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</si>
  <si>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</si>
  <si>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</si>
  <si>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</si>
  <si>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</si>
  <si>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</si>
  <si>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</si>
  <si>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</si>
  <si>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</si>
  <si>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</si>
  <si>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</si>
  <si>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</si>
  <si>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</si>
  <si>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</si>
  <si>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</si>
  <si>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</si>
  <si>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</si>
  <si>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</si>
  <si>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</si>
  <si>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</si>
  <si>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</si>
  <si>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</si>
  <si>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</si>
  <si>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</si>
  <si>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</si>
  <si>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</si>
  <si>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</si>
  <si>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</si>
  <si>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</si>
  <si>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</si>
  <si>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</si>
  <si>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</si>
  <si>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</si>
  <si>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</si>
  <si>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</si>
  <si>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</si>
  <si>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</si>
  <si>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</si>
  <si>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</si>
  <si>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</si>
  <si>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</si>
  <si>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</si>
  <si>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</si>
  <si>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</si>
  <si>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</si>
  <si>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</si>
  <si>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</si>
  <si>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</si>
  <si>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</si>
  <si>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</si>
  <si>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</si>
  <si>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</si>
  <si>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</si>
  <si>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</si>
  <si>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</si>
  <si>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</si>
  <si>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</si>
  <si>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</si>
  <si>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</si>
  <si>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</si>
  <si>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</si>
  <si>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</si>
  <si>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</si>
  <si>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</si>
  <si>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</si>
  <si>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</si>
  <si>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</si>
  <si>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</si>
  <si>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</si>
  <si>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</si>
  <si>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</si>
  <si>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</si>
  <si>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</si>
  <si>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</si>
  <si>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</si>
  <si>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</si>
  <si>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</si>
  <si>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</si>
  <si>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</si>
  <si>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</si>
  <si>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</si>
  <si>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</si>
  <si>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</si>
  <si>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</si>
  <si>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</si>
  <si>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</si>
  <si>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</si>
  <si>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</si>
  <si>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</si>
  <si>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</si>
  <si>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</si>
  <si>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</si>
  <si>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</si>
  <si>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</si>
  <si>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</si>
  <si>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</si>
  <si>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</si>
  <si>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</si>
  <si>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</si>
  <si>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</si>
  <si>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</si>
  <si>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</si>
  <si>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</si>
  <si>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</si>
  <si>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</si>
  <si>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</si>
  <si>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</si>
  <si>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</si>
  <si>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</si>
  <si>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</si>
  <si>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</si>
  <si>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</si>
  <si>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</si>
  <si>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</si>
  <si>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</si>
  <si>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</si>
  <si>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</si>
  <si>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</si>
  <si>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</si>
  <si>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</si>
  <si>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</si>
  <si>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</si>
  <si>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</si>
  <si>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</si>
  <si>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</si>
  <si>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</si>
  <si>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</si>
  <si>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</si>
  <si>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</si>
  <si>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</si>
  <si>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</si>
  <si>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</si>
  <si>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</si>
  <si>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</si>
  <si>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</si>
  <si>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</si>
  <si>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</si>
  <si>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</si>
  <si>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</si>
  <si>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</si>
  <si>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</si>
  <si>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</si>
  <si>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</si>
  <si>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</si>
  <si>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</si>
  <si>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</si>
  <si>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</si>
  <si>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</si>
  <si>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</si>
  <si>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</si>
  <si>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</si>
  <si>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</si>
  <si>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</si>
  <si>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</si>
  <si>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</si>
  <si>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</si>
  <si>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</si>
  <si>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</si>
  <si>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</si>
  <si>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</si>
  <si>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</si>
  <si>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</si>
  <si>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</si>
  <si>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</si>
  <si>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</si>
  <si>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</si>
  <si>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</si>
  <si>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</si>
  <si>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</si>
  <si>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</si>
  <si>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</si>
  <si>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</si>
  <si>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</si>
  <si>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</si>
  <si>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</si>
  <si>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</si>
  <si>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</si>
  <si>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</si>
  <si>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</si>
  <si>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</si>
  <si>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</si>
  <si>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</si>
  <si>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</si>
  <si>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</si>
  <si>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</si>
  <si>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</si>
  <si>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</si>
  <si>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</si>
  <si>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</si>
  <si>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</si>
  <si>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</si>
  <si>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</si>
  <si>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</si>
  <si>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</si>
  <si>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</si>
  <si>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</si>
  <si>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</si>
  <si>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</si>
  <si>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</si>
  <si>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</si>
  <si>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</si>
  <si>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</si>
  <si>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</si>
  <si>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</si>
  <si>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</si>
  <si>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</si>
  <si>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</si>
  <si>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</si>
  <si>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</si>
  <si>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</si>
  <si>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</si>
  <si>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</si>
  <si>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</si>
  <si>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</si>
  <si>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</si>
  <si>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</si>
  <si>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</si>
  <si>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</si>
  <si>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</si>
  <si>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</si>
  <si>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</si>
  <si>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</si>
  <si>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</si>
  <si>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</si>
  <si>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</si>
  <si>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</si>
  <si>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</si>
  <si>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</si>
  <si>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</si>
  <si>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</si>
  <si>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</si>
  <si>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</si>
  <si>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</si>
  <si>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</si>
  <si>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</si>
  <si>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</si>
  <si>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</si>
  <si>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</si>
  <si>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</si>
  <si>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</si>
  <si>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</si>
  <si>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</si>
  <si>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</si>
  <si>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</si>
  <si>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</si>
  <si>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Oranjebtc</t>
  </si>
  <si>
    <t>OBTC3</t>
  </si>
  <si>
    <t>Nota Téc.</t>
  </si>
  <si>
    <t>Rede D Or</t>
  </si>
  <si>
    <t>USIM3</t>
  </si>
  <si>
    <t>Riachuelo</t>
  </si>
  <si>
    <t>Positivo Tec</t>
  </si>
  <si>
    <t>Nota media</t>
  </si>
  <si>
    <t>Rumo S.A.</t>
  </si>
  <si>
    <t>Investo Chip</t>
  </si>
  <si>
    <t>CHIP11</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</si>
  <si>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</si>
  <si>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</si>
  <si>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</si>
  <si>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</si>
  <si>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</si>
  <si>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</si>
  <si>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</si>
  <si>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</si>
  <si>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</si>
  <si>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</si>
  <si>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</si>
  <si>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</si>
  <si>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</si>
  <si>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</si>
  <si>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</si>
  <si>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</si>
  <si>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</si>
  <si>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</si>
  <si>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</si>
  <si>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</si>
  <si>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</si>
  <si>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</si>
  <si>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</si>
  <si>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</si>
  <si>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</si>
  <si>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</si>
  <si>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</si>
  <si>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</si>
  <si>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</si>
  <si>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</si>
  <si>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</si>
  <si>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</si>
  <si>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</si>
  <si>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</si>
  <si>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</si>
  <si>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</si>
  <si>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</si>
  <si>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</si>
  <si>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Allied</t>
  </si>
  <si>
    <t>ALLD3</t>
  </si>
  <si>
    <t>TAEE3</t>
  </si>
  <si>
    <t>Asml Holding Nv</t>
  </si>
  <si>
    <t>ASML34</t>
  </si>
  <si>
    <t>Broadcom Inc</t>
  </si>
  <si>
    <t>AVGO34</t>
  </si>
  <si>
    <t>Dell Inc</t>
  </si>
  <si>
    <t>D1EL34</t>
  </si>
  <si>
    <t>Marvell Technology Group Ltd</t>
  </si>
  <si>
    <t>M2RV34</t>
  </si>
  <si>
    <t>Palantir Technologies Inc</t>
  </si>
  <si>
    <t>P2LT34</t>
  </si>
  <si>
    <t>Qualcomm Inc</t>
  </si>
  <si>
    <t>QCOM34</t>
  </si>
  <si>
    <t>iShares Core S&amp;P 500 Index</t>
  </si>
  <si>
    <t>BIVB39</t>
  </si>
  <si>
    <t>iShares MSCI All Country Asia Ex Japan Index Fund</t>
  </si>
  <si>
    <t>BAAX39</t>
  </si>
  <si>
    <t>iShares MSCI Emerging Markets Index</t>
  </si>
  <si>
    <t>BEEM39</t>
  </si>
  <si>
    <t>Brasilagro</t>
  </si>
  <si>
    <t>AGRO3</t>
  </si>
  <si>
    <t>Nuibovhighbt</t>
  </si>
  <si>
    <t>HIGH11</t>
  </si>
  <si>
    <t>Raizen</t>
  </si>
  <si>
    <t>Snowflake Inc</t>
  </si>
  <si>
    <t>S2NW34</t>
  </si>
  <si>
    <t>It Now Ifnc Fundo de Indice</t>
  </si>
  <si>
    <t>FIND11</t>
  </si>
  <si>
    <t>ITSA3</t>
  </si>
  <si>
    <t>Randon Part</t>
  </si>
  <si>
    <t>SANB4</t>
  </si>
  <si>
    <t>Syn Prop Tec</t>
  </si>
  <si>
    <t>SYNE3</t>
  </si>
  <si>
    <t>Viveo</t>
  </si>
  <si>
    <t>VVEO3</t>
  </si>
  <si>
    <t>iShares MSCI South Korea Capped ETF</t>
  </si>
  <si>
    <t>BEWY39</t>
  </si>
  <si>
    <t>Exxon Mobil Corp</t>
  </si>
  <si>
    <t>EXXO34</t>
  </si>
  <si>
    <t>Quero-Quero</t>
  </si>
  <si>
    <t>Rio Tinto Plc</t>
  </si>
  <si>
    <t>RIOT34</t>
  </si>
  <si>
    <t>Taurus Armas</t>
  </si>
  <si>
    <t>TASA4</t>
  </si>
  <si>
    <t>Investo Hodl</t>
  </si>
  <si>
    <t>HODL11</t>
  </si>
  <si>
    <t>iShares Bitcoin Trust</t>
  </si>
  <si>
    <t>IBIT39</t>
  </si>
  <si>
    <t>Trend Acwi</t>
  </si>
  <si>
    <t>ACWI11</t>
  </si>
  <si>
    <t>Trend Ouro H</t>
  </si>
  <si>
    <t>GOLX11</t>
  </si>
  <si>
    <t>Porto Seguro</t>
  </si>
  <si>
    <t>Rigetti Computing</t>
  </si>
  <si>
    <t>RGTI34</t>
  </si>
  <si>
    <t>iShares Gold Trust</t>
  </si>
  <si>
    <t>BIAU39</t>
  </si>
  <si>
    <t>Applied Materials Inc</t>
  </si>
  <si>
    <t>A1MT34</t>
  </si>
  <si>
    <t>Coca Cola Co</t>
  </si>
  <si>
    <t>COCA34</t>
  </si>
  <si>
    <t>Corning Inc</t>
  </si>
  <si>
    <t>G1LW34</t>
  </si>
  <si>
    <t>Datadog, Inc</t>
  </si>
  <si>
    <t>D1DG34</t>
  </si>
  <si>
    <t>Lam Research Corp</t>
  </si>
  <si>
    <t>L1RC34</t>
  </si>
  <si>
    <t>Qualicorp</t>
  </si>
  <si>
    <t>Seagate Technology Holdings Plc</t>
  </si>
  <si>
    <t>S1TX34</t>
  </si>
  <si>
    <t>Trisul</t>
  </si>
  <si>
    <t>TRIS3</t>
  </si>
  <si>
    <t>Walmart Inc</t>
  </si>
  <si>
    <t>WALM34</t>
  </si>
  <si>
    <t>Western Digital Corp</t>
  </si>
  <si>
    <t>W1DC34</t>
  </si>
  <si>
    <t>BB Etf Dolar</t>
  </si>
  <si>
    <t>DOLA11</t>
  </si>
  <si>
    <t>Etf BV Spyi</t>
  </si>
  <si>
    <t>SPYI11</t>
  </si>
  <si>
    <t>Global X Silver Miners</t>
  </si>
  <si>
    <t>BSIL39</t>
  </si>
  <si>
    <t>It Now Divd</t>
  </si>
  <si>
    <t>DIVD11</t>
  </si>
  <si>
    <t>Rbinvestoetf</t>
  </si>
  <si>
    <t>QLBR11</t>
  </si>
  <si>
    <t>Freeport-Mcmoran Inc</t>
  </si>
  <si>
    <t>FCXO34</t>
  </si>
  <si>
    <t>MELK3 está em clara tendência de baixa pelas médias de 21 e 200 dias e segue em movimento de baixa. Abaixo dos 3,11 pode buscar suportes 3,03 ou 2,95. Teria sinal de repique altista fechando acima dos 3,2 mirando resistências em 3,36 ou 3,51.</t>
  </si>
  <si>
    <t>Planoeplano</t>
  </si>
  <si>
    <t>SAPR3</t>
  </si>
  <si>
    <t>Btc iShares Core MSCI Europe ETF</t>
  </si>
  <si>
    <t>BIEU39</t>
  </si>
  <si>
    <t>iShares MSCI Acwi (All Country World Index)</t>
  </si>
  <si>
    <t>BACW39</t>
  </si>
  <si>
    <t>Trd Spx Usd Ci</t>
  </si>
  <si>
    <t>SPXU11</t>
  </si>
  <si>
    <t>Trend China</t>
  </si>
  <si>
    <t>XINA11</t>
  </si>
  <si>
    <t>TTEN3 está em tendência de baixa pelas médias de 21 e 200 dias, mas começa a dar sinais de repiques de alta. Acima dos 14,32 teria sinal de repique altista mirando resistências nos 17,45 ou 19,64. Já uma perda dos 13,9 traria de volta o sinal de baixa projetando de 12,8 a 11,7. O IFR sobrevendido alerta para recuperações se superar 14,32</t>
  </si>
  <si>
    <t>ABCB4 está em clara tendência de baixa pelas médias de 21 e 200 dias e segue em movimento de baixa. Abaixo dos 23,32 pode buscar suportes 22,74 ou 22,17. Teria sinal de repique altista fechando acima dos 23,89 mirando resistências em 25,17 ou 26,31.</t>
  </si>
  <si>
    <t>A1MD34 está em tendência de alta pelas médias de 21 e 200 dias e vai mantendo sinal de força altista. Acima dos 319,54 pode buscar projeções nos 346,64 ou 407,75. Teria sinal de realização na perda dos 305 mirando os 247,75 ou 217,19. O padrão de volume favorece a alta.</t>
  </si>
  <si>
    <t>BABA34 está em tendência de baixa pelas médias de 21 e 200 dias, mas começa a dar sinais de repiques de alta. Acima dos 22,59 teria sinal de repique altista mirando resistências nos 26,24 ou 28,74. Já uma perda dos 22,19 traria de volta o sinal de baixa projetando de 20,93 a 19,68.</t>
  </si>
  <si>
    <t>ALLD3 está em clara tendência de baixa pelas médias de 21 e 200 dias e segue em movimento de baixa. Abaixo dos 5,3 pode buscar suportes 4,99 ou 4,68. Teria sinal de repique altista fechando acima dos 5,46 mirando resistências em 6,3 ou 6,91. O IFR sobrevendido alerta para recuperações se superar 5,46</t>
  </si>
  <si>
    <t>ALOS3 está em clara tendência de baixa pelas médias de 21 e 200 dias e segue em movimento de baixa. Abaixo dos 26,68 pode buscar suportes 25,63 ou 24,58. Teria sinal de repique altista fechando acima dos 27,02 mirando resistências em 30,07 ou 32,16. O IFR sobrevendido alerta para recuperações se superar 27,02</t>
  </si>
  <si>
    <t>ALPA4 está em tendência de alta pelas médias de 21 e 200 dias e vai mantendo sinal de força altista. Acima dos 12,23 pode buscar projeções nos 12,92 ou 14,21. Teria sinal de realização na perda dos 11,79 mirando os 10,83 ou 10,18.</t>
  </si>
  <si>
    <t>GOGL34 apesar de estar em tendência de alta no longo prazo pela média de 200 dias, no curto prazo está em realização. Abaixo dos 155,65 pode seguir em baixa no curto prazo mirando suportes em 149,79 ou 143,36. Teria sinal de retomada altista fechando acima dos 159,12 mirando resistências em 170,57 ou 183,41.</t>
  </si>
  <si>
    <t>ALUP11 está em clara tendência de baixa pelas médias de 21 e 200 dias e segue em movimento de baixa. Abaixo dos 31,26 pode buscar suportes 30,11 ou 28,97. Teria sinal de repique altista fechando acima dos 32,15 mirando resistências em 34,95 ou 37,23.</t>
  </si>
  <si>
    <t>AMZO34 está em tendência de alta no longo prazo, teve uma correção no curto prazo, mas pode estar retomando sinal de altas. Acima dos 64,43 pode buscar 69,37 ou 73,39. Abaixo dos 62,85 retomaria sinal de realização mirando suportes em 60,83 ou 58,82.</t>
  </si>
  <si>
    <t>ABEV3 apesar de estar em tendência de alta no longo prazo pela média de 200 dias, no curto prazo está em realização. Abaixo dos 15,95 pode seguir em baixa no curto prazo mirando suportes em 15,5 ou 15,06. Teria sinal de retomada altista fechando acima dos 16,23 mirando resistências em 16,92 ou 17,79.</t>
  </si>
  <si>
    <t>AMER3 está em clara tendência de baixa pelas médias de 21 e 200 dias e segue em movimento de baixa. Abaixo dos 4,71 pode buscar suportes 4,39 ou 4,07. Teria sinal de repique altista fechando acima dos 4,86 mirando resistências em 5,73 ou 6,36.</t>
  </si>
  <si>
    <t>ANIM3 está em clara tendência de baixa pelas médias de 21 e 200 dias e segue em movimento de baixa. Abaixo dos 3,01 pode buscar suportes 2,75 ou 2,49. Teria sinal de repique altista fechando acima dos 3,12 mirando resistências em 3,84 ou 4,35. O IFR sobrevendido alerta para recuperações se superar 3,12</t>
  </si>
  <si>
    <t>AAPL34 está em tendência de alta pelas médias de 21 e 200 dias, mas começa a dar sinal de possível realização. Abaixo dos 78,01 poderia realizar na direção dos suportes 70,95 ou 67,45. Caso supere os 82,25 retomaria sinal de alta com projeções nos 89,23 ou 100,53.</t>
  </si>
  <si>
    <t>Applied Digital Corp</t>
  </si>
  <si>
    <t>A1PL34</t>
  </si>
  <si>
    <t>A1PL34 está em tendência de baixa pelas médias de 21 e 200 dias, mas começa a dar sinais de repiques de alta. Acima dos 214,08 teria sinal de repique altista mirando resistências nos 251,81 ou 295,07. Já uma perda dos 204,85 traria de volta o sinal de baixa projetando de 181,81 a 160,18.</t>
  </si>
  <si>
    <t>A1MT34 está em tendência de alta pelas médias de 21 e 200 dias e vai mantendo sinal de força altista. Acima dos 257,74 pode buscar projeções nos 292,86 ou 349,69. Teria sinal de realização na perda dos 245,4 mirando os 200,91 ou 183,34. O padrão de volume favorece a alta.</t>
  </si>
  <si>
    <t>ARML3 está em clara tendência de baixa pelas médias de 21 e 200 dias e segue em movimento de baixa. Abaixo dos 3,15 pode buscar suportes 2,79 ou 2,43. Teria sinal de repique altista fechando acima dos 3,29 mirando resistências em 4,3 ou 5,01. O IFR sobrevendido alerta para recuperações se superar 3,29</t>
  </si>
  <si>
    <t>ASML34 está em tendência de alta pelas médias de 21 e 200 dias e vai mantendo sinal de força altista. Acima dos 166,5 pode buscar projeções nos 188,19 ou 223,29. Teria sinal de realização na perda dos 160,6 mirando os 131,4 ou 120,55. O padrão de volume favorece a alta. O IFR sobrecomprado alerta realizações se perder 160,6.</t>
  </si>
  <si>
    <t>ASAI3 está em clara tendência de baixa pelas médias de 21 e 200 dias e segue em movimento de baixa. Abaixo dos 8,09 pode buscar suportes 7,68 ou 7,28. Teria sinal de repique altista fechando acima dos 8,66 mirando resistências em 9,39 ou 10,19.</t>
  </si>
  <si>
    <t>AURA33 apesar de estar em tendência de alta no longo prazo pela média de 200 dias, no curto prazo está em realização. Abaixo dos 100,26 pode seguir em baixa no curto prazo mirando suportes em 88,78 ou 77,3. Teria sinal de retomada altista fechando acima dos 105,5 mirando resistências em 137,4 ou 160,35. O IFR sobrevendido alerta para recuperações se superar 105,5</t>
  </si>
  <si>
    <t>AURE3 está em clara tendência de baixa pelas médias de 21 e 200 dias e segue em movimento de baixa. Abaixo dos 11,62 pode buscar suportes 10,91 ou 10,21. Teria sinal de repique altista fechando acima dos 11,78 mirando resistências em 13,9 ou 15,3. O IFR sobrevendido alerta para recuperações se superar 11,78</t>
  </si>
  <si>
    <t>AXIA3 apesar de estar em tendência de alta no longo prazo pela média de 200 dias, no curto prazo está em realização. Abaixo dos 50,05 pode seguir em baixa no curto prazo mirando suportes em 47,36 ou 44,67. Teria sinal de retomada altista fechando acima dos 51,05 mirando resistências em 58,74 ou 64,11. O IFR sobrevendido alerta para recuperações se superar 51,05</t>
  </si>
  <si>
    <t>AXIA6 está em tendência de alta pelas médias de 21 e 200 dias e vai mantendo sinal de força altista. Acima dos 55,99 pode buscar projeções nos 64,56 ou 70,35. Teria sinal de realização na perda dos 55,19 mirando os 52,29 ou 49,39. O padrão de volume favorece a alta. O IFR sobrevendido alerta para recuperações se superar 74,52</t>
  </si>
  <si>
    <t>AXIA7 está em clara tendência de baixa pelas médias de 21 e 200 dias e segue em movimento de baixa. Abaixo dos 48,23 pode buscar suportes 45,58 ou 42,94. Teria sinal de repique altista fechando acima dos 49,39 mirando resistências em 56,78 ou 62,06. O IFR sobrevendido alerta para recuperações se superar 49,39</t>
  </si>
  <si>
    <t>AZUL3 está em clara tendência de baixa pelas médias de 21 e 200 dias e segue em movimento de baixa. Abaixo dos 20,6 pode buscar suportes 10,46 ou 0,32. Teria sinal de repique altista fechando acima dos 21,8 mirando resistências em 53,41 ou 73,68. O IFR sobrevendido alerta para recuperações se superar 21,8</t>
  </si>
  <si>
    <t>AZZA3 está em clara tendência de baixa pelas médias de 21 e 200 dias e segue em movimento de baixa. Abaixo dos 16,98 pode buscar suportes 15,68 ou 14,39. Teria sinal de repique altista fechando acima dos 17,55 mirando resistências em 21,17 ou 23,75. O IFR sobrevendido alerta para recuperações se superar 17,55</t>
  </si>
  <si>
    <t>B3SA3 apesar de estar em tendência de alta no longo prazo pela média de 200 dias, no curto prazo está em realização. Abaixo dos 15,07 pode seguir em baixa no curto prazo mirando suportes em 14,14 ou 13,22. Teria sinal de retomada altista fechando acima dos 15,4 mirando resistências em 18,05 ou 19,89. O IFR sobrevendido alerta para recuperações se superar 15,4</t>
  </si>
  <si>
    <t>BMGB4 apesar de estar em tendência de alta no longo prazo pela média de 200 dias, no curto prazo está em realização. Abaixo dos 4,82 pode seguir em baixa no curto prazo mirando suportes em 4,63 ou 4,44. Teria sinal de retomada altista fechando acima dos 5,09 mirando resistências em 5,43 ou 5,8.</t>
  </si>
  <si>
    <t>BRSR6 está em clara tendência de baixa pelas médias de 21 e 200 dias e segue em movimento de baixa. Abaixo dos 14,08 pode buscar suportes 13,65 ou 13,23. Teria sinal de repique altista fechando acima dos 14,39 mirando resistências em 15,45 ou 16,29.</t>
  </si>
  <si>
    <t>BBSE3 está em tendência de alta pelas médias de 21 e 200 dias e vai mantendo sinal de força altista. Acima dos 35,87 pode buscar projeções nos 37,11 ou 39,13. Teria sinal de realização na perda dos 35,19 mirando os 33,85 ou 33,22. O padrão de volume favorece a alta.</t>
  </si>
  <si>
    <t>BMOB3 está em tendência de alta no longo prazo, teve uma correção no curto prazo, mas pode estar retomando sinal de altas. Acima dos 23,54 pode buscar 26,55 ou 28,63. Abaixo dos 23,18 retomaria sinal de realização mirando suportes em 22,13 ou 21,09.</t>
  </si>
  <si>
    <t>BERK34 apesar de estar em tendência de baixa no longo prazo pela média de 200 dias, no curto prazo está com sinal de recuperação favorecendo repiques de alta. Acima dos 127,29 pode seguir repique altista na direção resistências nos 133,95 ou 144,74. Caso perca os 124,73 teria sinal de baixa projetando de 116,5 a 113,16. O IFR sobrecomprado alerta realizações se perder 124,73.</t>
  </si>
  <si>
    <t>BLAU3 está em tendência de alta no longo prazo, teve uma correção no curto prazo, mas pode estar retomando sinal de altas. Acima dos 10,08 pode buscar 11,42 ou 12,43. Abaixo dos 9,78 retomaria sinal de realização mirando suportes em 9,27 ou 8,76.</t>
  </si>
  <si>
    <t>SOJA3 está em tendência de baixa pelas médias de 21 e 200 dias, mas começa a dar sinais de repiques de alta. Acima dos 6,19 teria sinal de repique altista mirando resistências nos 6,99 ou 7,59. Já uma perda dos 6,01 traria de volta o sinal de baixa projetando de 5,7 a 5,4.</t>
  </si>
  <si>
    <t>BRBI11 está em clara tendência de baixa pelas médias de 21 e 200 dias e segue em movimento de baixa. Abaixo dos 14,93 pode buscar suportes 14,06 ou 13,19. Teria sinal de repique altista fechando acima dos 15,31 mirando resistências em 17,74 ou 19,47. O IFR sobrevendido alerta para recuperações se superar 15,31</t>
  </si>
  <si>
    <t>BBDC3 está em clara tendência de baixa pelas médias de 21 e 200 dias e segue em movimento de baixa. Abaixo dos 14,97 pode buscar suportes 14,62 ou 14,27. Teria sinal de repique altista fechando acima dos 15,19 mirando resistências em 16,09 ou 16,78.</t>
  </si>
  <si>
    <t>BBDC4 está em clara tendência de baixa pelas médias de 21 e 200 dias e segue em movimento de baixa. Abaixo dos 17,18 pode buscar suportes 16,76 ou 16,35. Teria sinal de repique altista fechando acima dos 17,51 mirando resistências em 18,51 ou 19,33.</t>
  </si>
  <si>
    <t>BRAP4 apesar de estar em tendência de alta no longo prazo pela média de 200 dias, no curto prazo está em realização. Abaixo dos 21,49 pode seguir em baixa no curto prazo mirando suportes em 20,78 ou 20,08. Teria sinal de retomada altista fechando acima dos 21,97 mirando resistências em 23,76 ou 25,16. O IFR sobrevendido alerta para recuperações se superar 21,97</t>
  </si>
  <si>
    <t>SAUD3 está em clara tendência de baixa pelas médias de 21 e 200 dias e segue em movimento de baixa. Abaixo dos 12,25 pode buscar suportes 11,34 ou 10,43. Teria sinal de repique altista fechando acima dos 12,67 mirando resistências em 15,19 ou 17. O IFR sobrevendido alerta para recuperações se superar 12,67</t>
  </si>
  <si>
    <t>BBAS3 está em clara tendência de baixa pelas médias de 21 e 200 dias e segue em movimento de baixa. Abaixo dos 19,1 pode buscar suportes 18,29 ou 17,49. Teria sinal de repique altista fechando acima dos 19,34 mirando resistências em 21,69 ou 23,29. O IFR sobrevendido alerta para recuperações se superar 19,34</t>
  </si>
  <si>
    <t>AGRO3 está em clara tendência de baixa pelas médias de 21 e 200 dias e segue em movimento de baixa. Abaixo dos 18,47 pode buscar suportes 18,21 ou 17,96. Teria sinal de repique altista fechando acima dos 18,78 mirando resistências em 19,28 ou 19,78.</t>
  </si>
  <si>
    <t>BRKM5 está em tendência de alta no longo prazo, teve uma correção no curto prazo, mas pode estar retomando sinal de altas. Acima dos 9,29 pode buscar 13,38 ou 16,26. Abaixo dos 8,71 retomaria sinal de realização mirando suportes em 7,26 ou 5,82. O IFR sobrevendido alerta para recuperações se superar 9,29</t>
  </si>
  <si>
    <t>BRAV3 está em tendência de alta pelas médias de 21 e 200 dias e vai mantendo sinal de força altista. Acima dos 21,4 pode buscar projeções nos 23,97 ou 28,13. Teria sinal de realização na perda dos 21,02 mirando os 17,24 ou 15,95. O padrão de volume favorece a alta. O IFR sobrecomprado alerta realizações se perder 21,02.</t>
  </si>
  <si>
    <t>AVGO34 está em tendência de alta no longo prazo, teve uma correção no curto prazo, mas pode estar retomando sinal de altas. Acima dos 29,73 pode buscar 35,76 ou 40,25. Abaixo dos 28,48 retomaria sinal de realização mirando suportes em 26,23 ou 23,98.</t>
  </si>
  <si>
    <t>BPAC11 está em clara tendência de baixa pelas médias de 21 e 200 dias e segue em movimento de baixa. Abaixo dos 50,29 pode buscar suportes 47,05 ou 43,81. Teria sinal de repique altista fechando acima dos 50,9 mirando resistências em 60,77 ou 67,24. O IFR sobrevendido alerta para recuperações se superar 50,9</t>
  </si>
  <si>
    <t>CXSE3 está em tendência de alta pelas médias de 21 e 200 dias e vai mantendo sinal de força altista. Acima dos 17,7 pode buscar projeções nos 18,06 ou 18,57. Teria sinal de realização na perda dos 17,56 mirando os 17,23 ou 16,97.</t>
  </si>
  <si>
    <t>CAML3 está em clara tendência de baixa pelas médias de 21 e 200 dias e segue em movimento de baixa. Abaixo dos 4,89 pode buscar suportes 4,52 ou 4,16. Teria sinal de repique altista fechando acima dos 4,99 mirando resistências em 6,06 ou 6,78. O IFR sobrevendido alerta para recuperações se superar 4,99</t>
  </si>
  <si>
    <t>BHIA3 está em clara tendência de baixa pelas médias de 21 e 200 dias e segue em movimento de baixa. Abaixo dos 1,22 pode buscar suportes 0,92 ou 0,63. Teria sinal de repique altista fechando acima dos 1,28 mirando resistências em 2,17 ou 2,75. O IFR sobrevendido alerta para recuperações se superar 1,28</t>
  </si>
  <si>
    <t>CBAV3 está em tendência de alta pelas médias de 21 e 200 dias, mas começa a dar sinal de possível realização. Abaixo dos 10,67 poderia realizar na direção dos suportes 10,48 ou 10,38. Caso supere os 10,78 retomaria sinal de alta com projeções nos 10,96 ou 11,26.</t>
  </si>
  <si>
    <t>CEAB3 está em clara tendência de baixa pelas médias de 21 e 200 dias e segue em movimento de baixa. Abaixo dos 11,05 pode buscar suportes 10,28 ou 9,7. Teria sinal de repique altista fechando acima dos 11,39 mirando resistências em 12,15 ou 13,3.</t>
  </si>
  <si>
    <t>CMIG4 está em clara tendência de baixa pelas médias de 21 e 200 dias e segue em movimento de baixa. Abaixo dos 10,68 pode buscar suportes 10,32 ou 9,96. Teria sinal de repique altista fechando acima dos 10,91 mirando resistências em 11,83 ou 12,54.</t>
  </si>
  <si>
    <t>COCA34 está em tendência de alta pelas médias de 21 e 200 dias, mas começa a dar sinal de possível realização. Abaixo dos 67,25 poderia realizar na direção dos suportes 63,56 ou 61,7. Caso supere os 69,55 retomaria sinal de alta com projeções nos 73,25 ou 79,24.</t>
  </si>
  <si>
    <t>COGN3 está em clara tendência de baixa pelas médias de 21 e 200 dias e segue em movimento de baixa. Abaixo dos 2,36 pode buscar suportes 2,22 ou 2,08. Teria sinal de repique altista fechando acima dos 2,45 mirando resistências em 2,81 ou 3,08. O IFR sobrevendido alerta para recuperações se superar 2,45</t>
  </si>
  <si>
    <t>C2OI34 está em tendência de baixa pelas médias de 21 e 200 dias, mas começa a dar sinais de repiques de alta. Acima dos 34,03 teria sinal de repique altista mirando resistências nos 44,3 ou 52,84. Já uma perda dos 30,48 traria de volta o sinal de baixa projetando de 26,2 a 21,93.</t>
  </si>
  <si>
    <t>Compass Gas</t>
  </si>
  <si>
    <t>PASS3</t>
  </si>
  <si>
    <t>PASS3 está em clara tendência de baixa pelas médias de 21 e 200 dias e segue em movimento de baixa. Abaixo dos 24,22 pode buscar suportes 22,94 ou 21,66. Teria sinal de repique altista fechando acima dos 25,75 mirando resistências em 28,35 ou 30,9. O IFR sobrevendido alerta para recuperações se superar 25,75</t>
  </si>
  <si>
    <t>CSMG3 está em tendência de alta pelas médias de 21 e 200 dias e vai mantendo sinal de força altista. Acima dos 60 pode buscar projeções nos 66,57 ou 77,21. Teria sinal de realização na perda dos 56,18 mirando os 49,36 ou 46,07.</t>
  </si>
  <si>
    <t>CPLE3 apesar de estar em tendência de alta no longo prazo pela média de 200 dias, no curto prazo está em realização. Abaixo dos 14,14 pode seguir em baixa no curto prazo mirando suportes em 13,75 ou 13,36. Teria sinal de retomada altista fechando acima dos 14,43 mirando resistências em 15,39 ou 16,16.</t>
  </si>
  <si>
    <t>G1LW34 está em tendência de alta pelas médias de 21 e 200 dias e vai mantendo sinal de força altista. Acima dos 997 pode buscar projeções nos 1048,97 ou 1163,87. Teria sinal de realização na perda dos 912,05 mirando os 863,04 ou 805,58.</t>
  </si>
  <si>
    <t>CSAN3 está em clara tendência de baixa pelas médias de 21 e 200 dias e segue em movimento de baixa. Abaixo dos 3,42 pode buscar suportes 2,86 ou 2,31. Teria sinal de repique altista fechando acima dos 3,6 mirando resistências em 5,21 ou 6,31. O IFR sobrevendido alerta para recuperações se superar 3,6</t>
  </si>
  <si>
    <t>CPFE3 está em clara tendência de baixa pelas médias de 21 e 200 dias e segue em movimento de baixa. Abaixo dos 42,21 pode buscar suportes 40,14 ou 38,08. Teria sinal de repique altista fechando acima dos 43,23 mirando resistências em 48,89 ou 53,01.</t>
  </si>
  <si>
    <t>CMIN3 está em clara tendência de baixa pelas médias de 21 e 200 dias e segue em movimento de baixa. Abaixo dos 4,29 pode buscar suportes 4,08 ou 3,78. Teria sinal de repique altista fechando acima dos 4,39 mirando resistências em 5,03 ou 5,61.</t>
  </si>
  <si>
    <t>CURY3 está em tendência de baixa pelas médias de 21 e 200 dias, mas começa a dar sinais de repiques de alta. Acima dos 29,25 teria sinal de repique altista mirando resistências nos 33,05 ou 35,8. Já uma perda dos 28,6 traria de volta o sinal de baixa projetando de 27,22 a 25,84.</t>
  </si>
  <si>
    <t>CVCB3 está em clara tendência de baixa pelas médias de 21 e 200 dias e segue em movimento de baixa. Abaixo dos 1,39 pode buscar suportes 1,12 ou 0,86. Teria sinal de repique altista fechando acima dos 1,45 mirando resistências em 2,24 ou 2,76. O IFR sobrevendido alerta para recuperações se superar 1,45</t>
  </si>
  <si>
    <t>CYRE3 está em tendência de baixa pelas médias de 21 e 200 dias, mas começa a dar sinais de repiques de alta. Acima dos 20,58 teria sinal de repique altista mirando resistências nos 22,88 ou 24,8. Já uma perda dos 19,76 traria de volta o sinal de baixa projetando de 18,79 a 17,83. O IFR sobrevendido alerta para recuperações se superar 20,58</t>
  </si>
  <si>
    <t>CYRE4 está em tendência de baixa pelas médias de 21 e 200 dias, mas começa a dar sinais de repiques de alta. Acima dos 18,94 teria sinal de repique altista mirando resistências nos 21,02 ou 22,79. Já uma perda dos 18,14 traria de volta o sinal de baixa projetando de 17,25 a 16,36.</t>
  </si>
  <si>
    <t>DASA3 está em clara tendência de baixa pelas médias de 21 e 200 dias e segue em movimento de baixa. Abaixo dos 2,6 pode buscar suportes 2,3 ou 2,01. Teria sinal de repique altista fechando acima dos 2,76 mirando resistências em 3,55 ou 4,13.</t>
  </si>
  <si>
    <t>D1DG34 está em tendência de alta pelas médias de 21 e 200 dias, mas começa a dar sinal de possível realização. Abaixo dos 118,33 poderia realizar na direção dos suportes 94,86 ou 81,06. Caso supere os 123,11 retomaria sinal de alta com projeções nos 139,49 ou 167,07.</t>
  </si>
  <si>
    <t>D1EL34 está em tendência de alta pelas médias de 21 e 200 dias e vai mantendo sinal de força altista. Acima dos 2100,39 pode buscar projeções nos 2389,95 ou 3173,14. Teria sinal de realização na perda dos 1994,39 mirando os 1122,65 ou 731,05. O IFR sobrecomprado alerta realizações se perder 1994,39.</t>
  </si>
  <si>
    <t>DESK3 está em tendência de alta pelas médias de 21 e 200 dias, mas começa a dar sinal de possível realização. Abaixo dos 17,92 poderia realizar na direção dos suportes 17,17 ou 16,77. Caso supere os 18,06 retomaria sinal de alta com projeções nos 18,46 ou 19,25.</t>
  </si>
  <si>
    <t>DXCO3 está em clara tendência de baixa pelas médias de 21 e 200 dias e segue em movimento de baixa. Abaixo dos 4,53 pode buscar suportes 4,14 ou 3,75. Teria sinal de repique altista fechando acima dos 4,6 mirando resistências em 5,79 ou 6,56. O IFR sobrevendido alerta para recuperações se superar 4,6</t>
  </si>
  <si>
    <t>PNVL3 está em clara tendência de baixa pelas médias de 21 e 200 dias e segue em movimento de baixa. Abaixo dos 10,41 pode buscar suportes 9,42 ou 8,43. Teria sinal de repique altista fechando acima dos 10,64 mirando resistências em 13,6 ou 15,57. O IFR sobrevendido alerta para recuperações se superar 10,64</t>
  </si>
  <si>
    <t>DIRR3 está em clara tendência de baixa pelas médias de 21 e 200 dias e segue em movimento de baixa. Abaixo dos 12,15 pode buscar suportes 11,65 ou 11,16. Teria sinal de repique altista fechando acima dos 12,39 mirando resistências em 13,75 ou 14,73.</t>
  </si>
  <si>
    <t>ECOR3 está em clara tendência de baixa pelas médias de 21 e 200 dias e segue em movimento de baixa. Abaixo dos 6,95 pode buscar suportes 6,42 ou 5,9. Teria sinal de repique altista fechando acima dos 7,33 mirando resistências em 8,64 ou 9,68.</t>
  </si>
  <si>
    <t>LILY34 está em tendência de alta pelas médias de 21 e 200 dias e vai mantendo sinal de força altista. Acima dos 204,19 pode buscar projeções nos 235,17 ou 285,31. Teria sinal de realização na perda dos 195,51 mirando os 154,05 ou 138,55. O padrão de volume favorece a alta. O IFR sobrecomprado alerta realizações se perder 195,51.</t>
  </si>
  <si>
    <t>EMBJ3 apesar de estar em tendência de baixa no longo prazo pela média de 200 dias, no curto prazo está com sinal de recuperação favorecendo repiques de alta. Acima dos 75,82 pode seguir repique altista na direção resistências nos 80,6 ou 88,34. Caso perca os 72,18 teria sinal de baixa projetando de 68,08 a 65,68.</t>
  </si>
  <si>
    <t>ENGI11 está em clara tendência de baixa pelas médias de 21 e 200 dias e segue em movimento de baixa. Abaixo dos 45,8 pode buscar suportes 43,55 ou 41,3. Teria sinal de repique altista fechando acima dos 46,7 mirando resistências em 53,07 ou 57,56. O IFR sobrevendido alerta para recuperações se superar 46,7</t>
  </si>
  <si>
    <t>ENEV3 está em tendência de alta no longo prazo, teve uma correção no curto prazo, mas pode estar retomando sinal de altas. Acima dos 23,96 pode buscar 27,47 ou 29,88. Abaixo dos 23,56 retomaria sinal de realização mirando suportes em 22,35 ou 21,14.</t>
  </si>
  <si>
    <t>EGIE3 está em tendência de alta pelas médias de 21 e 200 dias, mas começa a dar sinal de possível realização. Abaixo dos 33,2 poderia realizar na direção dos suportes 31,67 ou 30,79. Caso supere os 34,49 retomaria sinal de alta com projeções nos 36,23 ou 39,05.</t>
  </si>
  <si>
    <t>EQTL3 está em clara tendência de baixa pelas médias de 21 e 200 dias e segue em movimento de baixa. Abaixo dos 38,16 pode buscar suportes 37 ou 35,36. Teria sinal de repique altista fechando acima dos 39,32 mirando resistências em 42,29 ou 45,55.</t>
  </si>
  <si>
    <t>EUCA4 apesar de estar em tendência de alta no longo prazo pela média de 200 dias, no curto prazo está em realização. Abaixo dos 24,57 pode seguir em baixa no curto prazo mirando suportes em 22,17 ou 20,35. Teria sinal de retomada altista fechando acima dos 25,3 mirando resistências em 28,03 ou 31,65.</t>
  </si>
  <si>
    <t>EVEN3 está em tendência de baixa pelas médias de 21 e 200 dias, mas começa a dar sinais de repiques de alta. Acima dos 5,43 teria sinal de repique altista mirando resistências nos 5,96 ou 6,47. Já uma perda dos 5,12 traria de volta o sinal de baixa projetando de 4,86 a 4,6.</t>
  </si>
  <si>
    <t>EXXO34 está em tendência de alta pelas médias de 21 e 200 dias e vai mantendo sinal de força altista. Acima dos 99,32 pode buscar projeções nos 103,15 ou 112,18. Teria sinal de realização na perda dos 96,33 mirando os 88,53 ou 84,01.</t>
  </si>
  <si>
    <t>EZTC3 está em tendência de baixa pelas médias de 21 e 200 dias, mas começa a dar sinais de repiques de alta. Acima dos 12,65 teria sinal de repique altista mirando resistências nos 13,46 ou 14,26. Já uma perda dos 12,16 traria de volta o sinal de baixa projetando de 11,75 a 11,35.</t>
  </si>
  <si>
    <t>FESA4 está em clara tendência de baixa pelas médias de 21 e 200 dias e segue em movimento de baixa. Abaixo dos 6,04 pode buscar suportes 5,61 ou 5,19. Teria sinal de repique altista fechando acima dos 6,21 mirando resistências em 7,4 ou 8,24.</t>
  </si>
  <si>
    <t>FLRY3 está em clara tendência de baixa pelas médias de 21 e 200 dias e segue em movimento de baixa. Abaixo dos 14,31 pode buscar suportes 13,56 ou 12,82. Teria sinal de repique altista fechando acima dos 14,73 mirando resistências em 16,72 ou 18,2. O IFR sobrevendido alerta para recuperações se superar 14,73</t>
  </si>
  <si>
    <t>FRAS3 está em tendência de baixa pelas médias de 21 e 200 dias, mas começa a dar sinais de repiques de alta. Acima dos 21,93 teria sinal de repique altista mirando resistências nos 22,5 ou 23,45. Já uma perda dos 21,59 traria de volta o sinal de baixa projetando de 20,95 a 20,47.</t>
  </si>
  <si>
    <t>FCXO34 está em tendência de alta pelas médias de 21 e 200 dias, mas começa a dar sinal de possível realização. Abaixo dos 109,93 poderia realizar na direção dos suportes 98,25 ou 91,34. Caso supere os 112,3 retomaria sinal de alta com projeções nos 120,6 ou 134,41.</t>
  </si>
  <si>
    <t>GGBR4 está em tendência de alta pelas médias de 21 e 200 dias e vai mantendo sinal de força altista. Acima dos 23,89 pode buscar projeções nos 24,65 ou 26. Teria sinal de realização na perda dos 23,34 mirando os 22,45 ou 21,77.</t>
  </si>
  <si>
    <t>GOAU4 está em tendência de alta pelas médias de 21 e 200 dias e vai mantendo sinal de força altista. Acima dos 10,57 pode buscar projeções nos 11,11 ou 11,99. Teria sinal de realização na perda dos 10,08 mirando os 9,69 ou 9,41.</t>
  </si>
  <si>
    <t>GGPS3 está em clara tendência de baixa pelas médias de 21 e 200 dias e segue em movimento de baixa. Abaixo dos 11,57 pode buscar suportes 10,52 ou 9,48. Teria sinal de repique altista fechando acima dos 11,95 mirando resistências em 14,94 ou 17,02. O IFR sobrevendido alerta para recuperações se superar 11,95</t>
  </si>
  <si>
    <t>GRND3 está em tendência de baixa pelas médias de 21 e 200 dias, mas começa a dar sinais de repiques de alta. Acima dos 3,88 teria sinal de repique altista mirando resistências nos 4,15 ou 4,38. Já uma perda dos 3,77 traria de volta o sinal de baixa projetando de 3,65 a 3,53.</t>
  </si>
  <si>
    <t>GMAT3 está em clara tendência de baixa pelas médias de 21 e 200 dias e segue em movimento de baixa. Abaixo dos 3,97 pode buscar suportes 3,77 ou 3,57. Teria sinal de repique altista fechando acima dos 4,1 mirando resistências em 4,61 ou 5.</t>
  </si>
  <si>
    <t>SBFG3 está em clara tendência de baixa pelas médias de 21 e 200 dias e segue em movimento de baixa. Abaixo dos 10,17 pode buscar suportes 9,65 ou 9,13. Teria sinal de repique altista fechando acima dos 10,65 mirando resistências em 11,85 ou 12,88.</t>
  </si>
  <si>
    <t>HAPV3 está em clara tendência de baixa pelas médias de 21 e 200 dias e segue em movimento de baixa. Abaixo dos 10,81 pode buscar suportes 9,69 ou 8,57. Teria sinal de repique altista fechando acima dos 11,23 mirando resistências em 14,42 ou 16,65.</t>
  </si>
  <si>
    <t>HBSA3 está em clara tendência de baixa pelas médias de 21 e 200 dias e segue em movimento de baixa. Abaixo dos 2,91 pode buscar suportes 2,73 ou 2,55. Teria sinal de repique altista fechando acima dos 3,06 mirando resistências em 3,49 ou 3,84. O IFR sobrevendido alerta para recuperações se superar 3,06</t>
  </si>
  <si>
    <t>HYPE3 está em clara tendência de baixa pelas médias de 21 e 200 dias e segue em movimento de baixa. Abaixo dos 20,55 pode buscar suportes 19,54 ou 18,54. Teria sinal de repique altista fechando acima dos 20,96 mirando resistências em 23,79 ou 25,79. O IFR sobrevendido alerta para recuperações se superar 20,96</t>
  </si>
  <si>
    <t>IGTI11 está em clara tendência de baixa pelas médias de 21 e 200 dias e segue em movimento de baixa. Abaixo dos 24,48 pode buscar suportes 23,31 ou 22,15. Teria sinal de repique altista fechando acima dos 24,86 mirando resistências em 28,24 ou 30,56. O IFR sobrevendido alerta para recuperações se superar 24,86</t>
  </si>
  <si>
    <t>ITLC34 está em tendência de alta no longo prazo, teve uma correção no curto prazo, mas pode estar retomando sinal de altas. Acima dos 97,38 pode buscar 107,83 ou 122,11. Abaixo dos 92,11 retomaria sinal de realização mirando suportes em 84,72 ou 77,57.</t>
  </si>
  <si>
    <t>INTB3 apesar de estar em tendência de alta no longo prazo pela média de 200 dias, no curto prazo está em realização. Abaixo dos 13,42 pode seguir em baixa no curto prazo mirando suportes em 13,06 ou 12,24. Teria sinal de retomada altista fechando acima dos 13,63 mirando resistências em 15,71 ou 17,34.</t>
  </si>
  <si>
    <t>INBR32 está em clara tendência de baixa pelas médias de 21 e 200 dias e segue em movimento de baixa. Abaixo dos 28,33 pode buscar suportes 26,89 ou 25,45. Teria sinal de repique altista fechando acima dos 29,82 mirando resistências em 32,99 ou 35,86.</t>
  </si>
  <si>
    <t>MYPK3 está em clara tendência de baixa pelas médias de 21 e 200 dias e segue em movimento de baixa. Abaixo dos 8,69 pode buscar suportes 8,36 ou 8,04. Teria sinal de repique altista fechando acima dos 9,12 mirando resistências em 9,73 ou 10,37.</t>
  </si>
  <si>
    <t>RANI3 está em clara tendência de baixa pelas médias de 21 e 200 dias e segue em movimento de baixa. Abaixo dos 7,62 pode buscar suportes 7,46 ou 7,31. Teria sinal de repique altista fechando acima dos 7,89 mirando resistências em 8,12 ou 8,42.</t>
  </si>
  <si>
    <t>IRBR3 está em tendência de baixa pelas médias de 21 e 200 dias, mas começa a dar sinais de repiques de alta. Acima dos 51,2 teria sinal de repique altista mirando resistências nos 53,41 ou 55,23. Já uma perda dos 50,45 traria de volta o sinal de baixa projetando de 49,53 a 48,62.</t>
  </si>
  <si>
    <t>ISAE4 apesar de estar em tendência de alta no longo prazo pela média de 200 dias, no curto prazo está em realização. Abaixo dos 26,57 pode seguir em baixa no curto prazo mirando suportes em 25,37 ou 24,17. Teria sinal de retomada altista fechando acima dos 27,03 mirando resistências em 30,45 ou 32,84.</t>
  </si>
  <si>
    <t>ITSA3 apesar de estar em tendência de alta no longo prazo pela média de 200 dias, no curto prazo está em realização. Abaixo dos 12,6 pode seguir em baixa no curto prazo mirando suportes em 12,34 ou 12,08. Teria sinal de retomada altista fechando acima dos 12,77 mirando resistências em 13,44 ou 13,95. O IFR sobrevendido alerta para recuperações se superar 12,77</t>
  </si>
  <si>
    <t>ITSA4 apesar de estar em tendência de alta no longo prazo pela média de 200 dias, no curto prazo está em realização. Abaixo dos 12,41 pode seguir em baixa no curto prazo mirando suportes em 12,08 ou 11,76. Teria sinal de retomada altista fechando acima dos 12,6 mirando resistências em 13,45 ou 14,09.</t>
  </si>
  <si>
    <t>ITUB3 apesar de estar em tendência de alta no longo prazo pela média de 200 dias, no curto prazo está em realização. Abaixo dos 40,18 pode seguir em baixa no curto prazo mirando suportes em 39,23 ou 38,53. Teria sinal de retomada altista fechando acima dos 41,48 mirando resistências em 42,87 ou 45,12.</t>
  </si>
  <si>
    <t>ITUB4 está em clara tendência de baixa pelas médias de 21 e 200 dias e segue em movimento de baixa. Abaixo dos 38,43 pode buscar suportes 37,6 ou 36,78. Teria sinal de repique altista fechando acima dos 39,08 mirando resistências em 41,09 ou 42,73.</t>
  </si>
  <si>
    <t>JALL3 está em clara tendência de baixa pelas médias de 21 e 200 dias e segue em movimento de baixa. Abaixo dos 2,41 pode buscar suportes 2,17 ou 1,94. Teria sinal de repique altista fechando acima dos 2,46 mirando resistências em 3,16 ou 3,62. O IFR sobrevendido alerta para recuperações se superar 2,46</t>
  </si>
  <si>
    <t>JBSS32 está em clara tendência de baixa pelas médias de 21 e 200 dias e segue em movimento de baixa. Abaixo dos 59,51 pode buscar suportes 54,71 ou 49,92. Teria sinal de repique altista fechando acima dos 62,9 mirando resistências em 75,02 ou 84,6.</t>
  </si>
  <si>
    <t>JHSF3 está em tendência de alta pelas médias de 21 e 200 dias, mas começa a dar sinal de possível realização. Abaixo dos 11,08 poderia realizar na direção dos suportes 10,1 ou 9,67. Caso supere os 11,49 retomaria sinal de alta com projeções nos 12,34 ou 13,73.</t>
  </si>
  <si>
    <t>JPMC34 está em tendência de alta pelas médias de 21 e 200 dias e vai mantendo sinal de força altista. Acima dos 162,98 pode buscar projeções nos 174,09 ou 192,07. Teria sinal de realização na perda dos 160,67 mirando os 145 ou 139,44. O padrão de volume favorece a alta. O IFR sobrecomprado alerta realizações se perder 160,67.</t>
  </si>
  <si>
    <t>JSLG3 está em clara tendência de baixa pelas médias de 21 e 200 dias e segue em movimento de baixa. Abaixo dos 5,7 pode buscar suportes 5,24 ou 4,78. Teria sinal de repique altista fechando acima dos 6 mirando resistências em 7,18 ou 8,09. O IFR sobrevendido alerta para recuperações se superar 6</t>
  </si>
  <si>
    <t>KEPL3 está em clara tendência de baixa pelas médias de 21 e 200 dias e segue em movimento de baixa. Abaixo dos 6,21 pode buscar suportes 5,78 ou 5,35. Teria sinal de repique altista fechando acima dos 6,35 mirando resistências em 7,6 ou 8,45. O IFR sobrevendido alerta para recuperações se superar 6,35</t>
  </si>
  <si>
    <t>Kla Corp</t>
  </si>
  <si>
    <t>K1LA34</t>
  </si>
  <si>
    <t>K1LA34 está em tendência de alta pelas médias de 21 e 200 dias e vai mantendo sinal de força altista. Acima dos 2763,2 pode buscar projeções nos 3147,95 ou 3770,53. Teria sinal de realização na perda dos 2630 mirando os 2140,62 ou 1948,24. O padrão de volume favorece a alta.</t>
  </si>
  <si>
    <t>KLBN3 está em tendência de baixa pela média de 200 dias, a parece ter completado movimento de repique de alta de curto prazo e pode estar retomando o movimento baixista. Abaixo dos 3,42 pode seguir em queda na direção dos suportes 3,23 ou 3,15. Teria sinal de repique altista fechando acima dos 3,48 mirando resistências em 3,63 ou 3,88.</t>
  </si>
  <si>
    <t>KLBN4 apesar de estar em tendência de baixa no longo prazo pela média de 200 dias, no curto prazo está com sinal de recuperação favorecendo repiques de alta. Acima dos 3,48 pode seguir repique altista na direção resistências nos 3,62 ou 3,86. Caso perca os 3,41 teria sinal de baixa projetando de 3,24 a 3,16.</t>
  </si>
  <si>
    <t>KLBN11 apesar de estar em tendência de baixa no longo prazo pela média de 200 dias, no curto prazo está com sinal de recuperação favorecendo repiques de alta. Acima dos 17,34 pode seguir repique altista na direção resistências nos 18,1 ou 19,34. Caso perca os 17,01 teria sinal de baixa projetando de 16,1 a 15,71.</t>
  </si>
  <si>
    <t>L1RC34 está em tendência de alta pelas médias de 21 e 200 dias e vai mantendo sinal de força altista. Acima dos 39,98 pode buscar projeções nos 45,86 ou 55,39. Teria sinal de realização na perda dos 36,99 mirando os 30,45 ou 27,5. O padrão de volume favorece a alta.</t>
  </si>
  <si>
    <t>LAVV3 está em tendência de baixa pelas médias de 21 e 200 dias, mas começa a dar sinais de repiques de alta. Acima dos 10,81 teria sinal de repique altista mirando resistências nos 12,17 ou 13,12. Já uma perda dos 10,62 traria de volta o sinal de baixa projetando de 10,14 a 9,66. O IFR sobrevendido alerta para recuperações se superar 10,81</t>
  </si>
  <si>
    <t>LIGT3 está em clara tendência de baixa pelas médias de 21 e 200 dias e segue em movimento de baixa. Abaixo dos 2,43 pode buscar suportes 1,78 ou 1,14. Teria sinal de repique altista fechando acima dos 2,82 mirando resistências em 4,51 ou 5,79.</t>
  </si>
  <si>
    <t>RENT3 está em clara tendência de baixa pelas médias de 21 e 200 dias e segue em movimento de baixa. Abaixo dos 39,76 pode buscar suportes 36,73 ou 33,7. Teria sinal de repique altista fechando acima dos 40,58 mirando resistências em 49,55 ou 55,6.</t>
  </si>
  <si>
    <t>RENT4 está em tendência de baixa pelas médias de 21 e 200 dias, mas começa a dar sinais de repiques de alta. Acima dos 39,05 teria sinal de repique altista mirando resistências nos 47,38 ou 52,97. Já uma perda dos 38,32 traria de volta o sinal de baixa projetando de 35,52 a 32,72.</t>
  </si>
  <si>
    <t>LOGG3 está em tendência de alta pelas médias de 21 e 200 dias, mas começa a dar sinal de possível realização. Abaixo dos 30,39 poderia realizar na direção dos suportes 24,72 ou 22,56. Caso supere os 31,69 retomaria sinal de alta com projeções nos 35,99 ou 42,96. O IFR sobrecomprado alerta realizações se perder 30,39.</t>
  </si>
  <si>
    <t>LREN3 está em tendência de alta pelas médias de 21 e 200 dias e vai mantendo sinal de força altista. Acima dos 15 pode buscar projeções nos 15,53 ou 17,07. Teria sinal de realização na perda dos 14,63 mirando os 13,03 ou 12,25.</t>
  </si>
  <si>
    <t>LWSA3 está em tendência de baixa pelas médias de 21 e 200 dias, mas começa a dar sinais de repiques de alta. Acima dos 3,69 teria sinal de repique altista mirando resistências nos 4,08 ou 4,42. Já uma perda dos 3,52 traria de volta o sinal de baixa projetando de 3,34 a 3,17.</t>
  </si>
  <si>
    <t>MDIA3 está em clara tendência de baixa pelas médias de 21 e 200 dias e segue em movimento de baixa. Abaixo dos 18,58 pode buscar suportes 17,74 ou 16,91. Teria sinal de repique altista fechando acima dos 18,92 mirando resistências em 21,27 ou 22,93. O IFR sobrevendido alerta para recuperações se superar 18,92</t>
  </si>
  <si>
    <t>MGLU3 está em clara tendência de baixa pelas médias de 21 e 200 dias e segue em movimento de baixa. Abaixo dos 5,29 pode buscar suportes 4,63 ou 3,98. Teria sinal de repique altista fechando acima dos 5,54 mirando resistências em 7,4 ou 8,7. O IFR sobrevendido alerta para recuperações se superar 5,54</t>
  </si>
  <si>
    <t>POMO3 está em tendência de baixa pelas médias de 21 e 200 dias, mas começa a dar sinais de repiques de alta. Acima dos 5,75 teria sinal de repique altista mirando resistências nos 6,2 ou 6,56. Já uma perda dos 5,61 traria de volta o sinal de baixa projetando de 5,42 a 5,24.</t>
  </si>
  <si>
    <t>POMO4 está em tendência de baixa pelas médias de 21 e 200 dias, mas começa a dar sinais de repiques de alta. Acima dos 5,78 teria sinal de repique altista mirando resistências nos 6,44 ou 6,95. Já uma perda dos 5,6 traria de volta o sinal de baixa projetando de 5,34 a 5,08.</t>
  </si>
  <si>
    <t>MBRF3 está em clara tendência de baixa pelas médias de 21 e 200 dias e segue em movimento de baixa. Abaixo dos 14,98 pode buscar suportes 14,02 ou 13,07. Teria sinal de repique altista fechando acima dos 15,73 mirando resistências em 18,07 ou 19,97. O IFR sobrevendido alerta para recuperações se superar 15,73</t>
  </si>
  <si>
    <t>M2RV34 está em tendência de alta pelas médias de 21 e 200 dias e vai mantendo sinal de força altista. Acima dos 163,33 pode buscar projeções nos 216,39 ou 302,26. Teria sinal de realização na perda dos 146 mirando os 77,46 ou 50,92. O padrão de volume favorece a alta. O IFR sobrecomprado alerta realizações se perder 146.</t>
  </si>
  <si>
    <t>CASH3 está em clara tendência de baixa pelas médias de 21 e 200 dias e segue em movimento de baixa. Abaixo dos 3,71 pode buscar suportes 3,44 ou 3,17. Teria sinal de repique altista fechando acima dos 3,89 mirando resistências em 4,57 ou 5,1.</t>
  </si>
  <si>
    <t>MELI34 apesar de estar em tendência de baixa no longo prazo pela média de 200 dias, no curto prazo está com sinal de recuperação favorecendo repiques de alta. Acima dos 70,25 pode seguir repique altista na direção resistências nos 72,4 ou 79,22. Caso perca os 68,06 teria sinal de baixa projetando de 61,35 a 57,93.</t>
  </si>
  <si>
    <t>Mercantil</t>
  </si>
  <si>
    <t>BMEB4</t>
  </si>
  <si>
    <t>BMEB4 está em tendência de alta pelas médias de 21 e 200 dias e vai mantendo sinal de força altista. Acima dos 79,29 pode buscar projeções nos 85,85 ou 98,65. Teria sinal de realização na perda dos 76,68 mirando os 65,13 ou 58,72.</t>
  </si>
  <si>
    <t>M1TA34 está em tendência de baixa pelas médias de 21 e 200 dias, mas começa a dar sinais de repiques de alta. Acima dos 110,52 teria sinal de repique altista mirando resistências nos 116 ou 123,57. Já uma perda dos 103,74 traria de volta o sinal de baixa projetando de 99,95 a 96,16.</t>
  </si>
  <si>
    <t>LEVE3 está em tendência de alta no longo prazo, teve uma correção no curto prazo, mas pode estar retomando sinal de altas. Acima dos 32,36 pode buscar 34,55 ou 36,34. Abaixo dos 31,65 retomaria sinal de realização mirando suportes em 30,75 ou 29,85.</t>
  </si>
  <si>
    <t>MUTC34 está em tendência de alta pelas médias de 21 e 200 dias e vai mantendo sinal de força altista. Acima dos 829,35 pode buscar projeções nos 920,05 ou 1150,59. Teria sinal de realização na perda dos 790,77 mirando os 547 ou 431,72. O padrão de volume favorece a alta.</t>
  </si>
  <si>
    <t>MSFT34 está em tendência de baixa pela média de 200 dias, a parece ter completado movimento de repique de alta de curto prazo e pode estar retomando o movimento baixista. Abaixo dos 88,24 pode seguir em queda na direção dos suportes 82,26 ou 77,41. Teria sinal de repique altista fechando acima dos 89,58 mirando resistências em 97,94 ou 107,63.</t>
  </si>
  <si>
    <t>MILS3 está em tendência de alta pelas médias de 21 e 200 dias, mas começa a dar sinal de possível realização. Abaixo dos 15,16 poderia realizar na direção dos suportes 12,34 ou 11,41. Caso supere os 15,33 retomaria sinal de alta com projeções nos 17,17 ou 20,16. O IFR sobrecomprado alerta realizações se perder 15,16.</t>
  </si>
  <si>
    <t>BEEF3 está em clara tendência de baixa pelas médias de 21 e 200 dias e segue em movimento de baixa. Abaixo dos 3,42 pode buscar suportes 3,09 ou 2,77. Teria sinal de repique altista fechando acima dos 3,67 mirando resistências em 4,46 ou 5,1.</t>
  </si>
  <si>
    <t>MOTV3 está em clara tendência de baixa pelas médias de 21 e 200 dias e segue em movimento de baixa. Abaixo dos 13,76 pode buscar suportes 13,1 ou 12,45. Teria sinal de repique altista fechando acima dos 14,04 mirando resistências em 15,87 ou 17,17. O IFR sobrevendido alerta para recuperações se superar 14,04</t>
  </si>
  <si>
    <t>MDNE3 está em clara tendência de baixa pelas médias de 21 e 200 dias e segue em movimento de baixa. Abaixo dos 25,46 pode buscar suportes 24,12 ou 22,79. Teria sinal de repique altista fechando acima dos 26,2 mirando resistências em 29,77 ou 32,43.</t>
  </si>
  <si>
    <t>MOVI3 está em clara tendência de baixa pelas médias de 21 e 200 dias e segue em movimento de baixa. Abaixo dos 8,95 pode buscar suportes 8,11 ou 7,27. Teria sinal de repique altista fechando acima dos 9,3 mirando resistências em 11,66 ou 13,33.</t>
  </si>
  <si>
    <t>MRVE3 está em clara tendência de baixa pelas médias de 21 e 200 dias e segue em movimento de baixa. Abaixo dos 5,3 pode buscar suportes 4,87 ou 4,44. Teria sinal de repique altista fechando acima dos 5,59 mirando resistências em 6,69 ou 7,54. O IFR sobrevendido alerta para recuperações se superar 5,59</t>
  </si>
  <si>
    <t>MULT3 está em clara tendência de baixa pelas médias de 21 e 200 dias e segue em movimento de baixa. Abaixo dos 27,97 pode buscar suportes 26,77 ou 25,57. Teria sinal de repique altista fechando acima dos 28,43 mirando resistências em 31,84 ou 34,23. O IFR sobrevendido alerta para recuperações se superar 28,43</t>
  </si>
  <si>
    <t>NATU3 apesar de estar em tendência de alta no longo prazo pela média de 200 dias, no curto prazo está em realização. Abaixo dos 9,17 pode seguir em baixa no curto prazo mirando suportes em 8,71 ou 8,25. Teria sinal de retomada altista fechando acima dos 9,72 mirando resistências em 10,65 ou 11,56.</t>
  </si>
  <si>
    <t>NGRD3 está em tendência de alta pelas médias de 21 e 200 dias e vai mantendo sinal de força altista. Acima dos 34,1 pode buscar projeções nos 36,51 ou 40,41. Teria sinal de realização na perda dos 33,94 mirando os 30,2 ou 28,99. O padrão de volume favorece a alta.</t>
  </si>
  <si>
    <t>NFLX34 está em tendência de baixa pelas médias de 21 e 200 dias, mas começa a dar sinais de repiques de alta. Acima dos 8,62 teria sinal de repique altista mirando resistências nos 9,21 ou 9,84. Já uma perda dos 8,19 traria de volta o sinal de baixa projetando de 7,87 a 7,55.</t>
  </si>
  <si>
    <t>ROXO34 está em clara tendência de baixa pelas médias de 21 e 200 dias e segue em movimento de baixa. Abaixo dos 10,02 pode buscar suportes 9,47 ou 8,86. Teria sinal de repique altista fechando acima dos 10,49 mirando resistências em 11,44 ou 12,65.</t>
  </si>
  <si>
    <t>NVDC34 está em tendência de alta no longo prazo, teve uma correção no curto prazo, mas pode estar retomando sinal de altas. Acima dos 22,65 pode buscar 24,54 ou 26,28. Abaixo dos 21,71 retomaria sinal de realização mirando suportes em 20,83 ou 19,96.</t>
  </si>
  <si>
    <t>OPCT3 apesar de estar em tendência de alta no longo prazo pela média de 200 dias, no curto prazo está em realização. Abaixo dos 9,65 pode seguir em baixa no curto prazo mirando suportes em 9,27 ou 8,89. Teria sinal de retomada altista fechando acima dos 10,35 mirando resistências em 10,87 ou 11,62.</t>
  </si>
  <si>
    <t>ONCO3 está em clara tendência de baixa pelas médias de 21 e 200 dias e segue em movimento de baixa. Abaixo dos 1,2 pode buscar suportes 0,99 ou 0,72. Teria sinal de repique altista fechando acima dos 1,29 mirando resistências em 1,84 ou 2,36.</t>
  </si>
  <si>
    <t>ORCL34 está em tendência de alta pelas médias de 21 e 200 dias e vai mantendo sinal de força altista. Acima dos 188,78 pode buscar projeções nos 209,06 ou 246,91. Teria sinal de realização na perda dos 180,8 mirando os 147,8 ou 128,87.</t>
  </si>
  <si>
    <t>OBTC3 está em tendência de baixa pelas médias de 21 e 200 dias, mas começa a dar sinais de repiques de alta. Acima dos 6,16 teria sinal de repique altista mirando resistências nos 7,43 ou 8,49. Já uma perda dos 5,71 traria de volta o sinal de baixa projetando de 5,17 a 4,64. O IFR sobrevendido alerta para recuperações se superar 6,16</t>
  </si>
  <si>
    <t>ORVR3 apesar de estar em tendência de alta no longo prazo pela média de 200 dias, no curto prazo está em realização. Abaixo dos 75,27 pode seguir em baixa no curto prazo mirando suportes em 72,94 ou 70,61. Teria sinal de retomada altista fechando acima dos 78,3 mirando resistências em 82,8 ou 87,45.</t>
  </si>
  <si>
    <t>PCAR3 está em tendência de baixa pelas médias de 21 e 200 dias, mas começa a dar sinais de repiques de alta. Acima dos 1,81 teria sinal de repique altista mirando resistências nos 2,45 ou 3,03. Já uma perda dos 1,66 traria de volta o sinal de baixa projetando de 1,5 a 1,2.</t>
  </si>
  <si>
    <t>PGMN3 está em clara tendência de baixa pelas médias de 21 e 200 dias e segue em movimento de baixa. Abaixo dos 3,83 pode buscar suportes 3,44 ou 3,05. Teria sinal de repique altista fechando acima dos 3,97 mirando resistências em 5,08 ou 5,85. O IFR sobrevendido alerta para recuperações se superar 3,97</t>
  </si>
  <si>
    <t>P2LT34 apesar de estar em tendência de baixa no longo prazo pela média de 200 dias, no curto prazo está com sinal de recuperação favorecendo repiques de alta. Acima dos 238,12 pode seguir repique altista na direção resistências nos 273,65 ou 311,74. Caso perca os 233 teria sinal de baixa projetando de 212,01 a 192,96.</t>
  </si>
  <si>
    <t>PETR3 está em tendência de alta no longo prazo, teve uma correção no curto prazo, mas pode estar retomando sinal de altas. Acima dos 46,29 pode buscar 51,38 ou 55,02. Abaixo dos 45,49 retomaria sinal de realização mirando suportes em 43,66 ou 41,84.</t>
  </si>
  <si>
    <t>PETR4 está em tendência de alta no longo prazo, teve uma correção no curto prazo, mas pode estar retomando sinal de altas. Acima dos 41,32 pode buscar 45,74 ou 48,88. Abaixo dos 40,65 retomaria sinal de realização mirando suportes em 39,07 ou 37,5.</t>
  </si>
  <si>
    <t>RECV3 está em tendência de baixa pelas médias de 21 e 200 dias, mas começa a dar sinais de repiques de alta. Acima dos 10,89 teria sinal de repique altista mirando resistências nos 12,55 ou 13,68. Já uma perda dos 10,72 traria de volta o sinal de baixa projetando de 10,15 a 9,58. O IFR sobrevendido alerta para recuperações se superar 10,89</t>
  </si>
  <si>
    <t>PRIO3 está em tendência de alta no longo prazo, teve uma correção no curto prazo, mas pode estar retomando sinal de altas. Acima dos 62,62 pode buscar 70,43 ou 76,4. Abaixo dos 60,76 retomaria sinal de realização mirando suportes em 57,77 ou 54,78.</t>
  </si>
  <si>
    <t>AUAU3 está em clara tendência de baixa pelas médias de 21 e 200 dias e segue em movimento de baixa. Abaixo dos 3,1 pode buscar suportes 2,93 ou 2,76. Teria sinal de repique altista fechando acima dos 3,19 mirando resistências em 3,64 ou 3,97.</t>
  </si>
  <si>
    <t>PINE4 apesar de estar em tendência de alta no longo prazo pela média de 200 dias, no curto prazo está em realização. Abaixo dos 12,11 pode seguir em baixa no curto prazo mirando suportes em 10,96 ou 9,81. Teria sinal de retomada altista fechando acima dos 12,85 mirando resistências em 15,83 ou 18,12.</t>
  </si>
  <si>
    <t>PLPL3 está em clara tendência de baixa pelas médias de 21 e 200 dias e segue em movimento de baixa. Abaixo dos 8,19 pode buscar suportes 7,34 ou 6,49. Teria sinal de repique altista fechando acima dos 8,45 mirando resistências em 10,94 ou 12,63. O IFR sobrevendido alerta para recuperações se superar 8,45</t>
  </si>
  <si>
    <t>PSSA3 está em tendência de baixa pelas médias de 21 e 200 dias, mas começa a dar sinais de repiques de alta. Acima dos 48,1 teria sinal de repique altista mirando resistências nos 52,17 ou 55,08. Já uma perda dos 47,45 traria de volta o sinal de baixa projetando de 45,99 a 44,53.</t>
  </si>
  <si>
    <t>POSI3 está em clara tendência de baixa pelas médias de 21 e 200 dias e segue em movimento de baixa. Abaixo dos 3,37 pode buscar suportes 3,03 ou 2,69. Teria sinal de repique altista fechando acima dos 3,67 mirando resistências em 4,47 ou 5,14. O IFR sobrevendido alerta para recuperações se superar 3,67</t>
  </si>
  <si>
    <t>PRNR3 está em tendência de alta no longo prazo, teve uma correção no curto prazo, mas pode estar retomando sinal de altas. Acima dos 17,81 pode buscar 19,6 ou 21,07. Abaixo dos 17,22 retomaria sinal de realização mirando suportes em 16,48 ou 15,74.</t>
  </si>
  <si>
    <t>Profarma</t>
  </si>
  <si>
    <t>PFRM3</t>
  </si>
  <si>
    <t>PFRM3 está em clara tendência de baixa pelas médias de 21 e 200 dias e segue em movimento de baixa. Abaixo dos 6,24 pode buscar suportes 5,94 ou 5,65. Teria sinal de repique altista fechando acima dos 6,68 mirando resistências em 7,19 ou 7,77.</t>
  </si>
  <si>
    <t>QCOM34 está em tendência de alta pelas médias de 21 e 200 dias, mas começa a dar sinal de possível realização. Abaixo dos 93,23 poderia realizar na direção dos suportes 79,86 ou 70,63. Caso supere os 96,02 retomaria sinal de alta com projeções nos 109,71 ou 128,15.</t>
  </si>
  <si>
    <t>QUAL3 está em clara tendência de baixa pelas médias de 21 e 200 dias e segue em movimento de baixa. Abaixo dos 1,49 pode buscar suportes 1,34 ou 1,19. Teria sinal de repique altista fechando acima dos 1,58 mirando resistências em 1,97 ou 2,26. O IFR sobrevendido alerta para recuperações se superar 1,58</t>
  </si>
  <si>
    <t>LJQQ3 está em clara tendência de baixa pelas médias de 21 e 200 dias e segue em movimento de baixa. Abaixo dos 1,22 pode buscar suportes 1,11 ou 1. Teria sinal de repique altista fechando acima dos 1,33 mirando resistências em 1,57 ou 1,78. O IFR sobrevendido alerta para recuperações se superar 1,33</t>
  </si>
  <si>
    <t>RADL3 está em tendência de baixa pelas médias de 21 e 200 dias, mas começa a dar sinais de repiques de alta. Acima dos 18,01 teria sinal de repique altista mirando resistências nos 21,19 ou 23,63. Já uma perda dos 17,23 traria de volta o sinal de baixa projetando de 16 a 14,78.</t>
  </si>
  <si>
    <t>RAIZ4 apesar de estar em tendência de baixa no longo prazo pela média de 200 dias, no curto prazo está com sinal de recuperação favorecendo repiques de alta. Acima dos 0,48 pode seguir repique altista na direção resistências nos 0,57 ou 0,72. Caso perca os 0,38 teria sinal de baixa projetando de 0,33 a 0,28. O padrão de volume favorece a alta.</t>
  </si>
  <si>
    <t>RAPT4 está em clara tendência de baixa pelas médias de 21 e 200 dias e segue em movimento de baixa. Abaixo dos 4,83 pode buscar suportes 4,65 ou 4,47. Teria sinal de repique altista fechando acima dos 5,02 mirando resistências em 5,4 ou 5,75.</t>
  </si>
  <si>
    <t>RCSL4 está em clara tendência de baixa pelas médias de 21 e 200 dias e segue em movimento de baixa. Abaixo dos 0,46 pode buscar suportes 0,41 ou 0,37. Teria sinal de repique altista fechando acima dos 0,53 mirando resistências em 0,6 ou 0,68.</t>
  </si>
  <si>
    <t>RDOR3 está em clara tendência de baixa pelas médias de 21 e 200 dias e segue em movimento de baixa. Abaixo dos 32,34 pode buscar suportes 30,54 ou 28,74. Teria sinal de repique altista fechando acima dos 33,07 mirando resistências em 38,15 ou 41,74. O IFR sobrevendido alerta para recuperações se superar 33,07</t>
  </si>
  <si>
    <t>RIAA3 apesar de estar em tendência de alta no longo prazo pela média de 200 dias, no curto prazo está em realização. Abaixo dos 8 pode seguir em baixa no curto prazo mirando suportes em 7,53 ou 7,07. Teria sinal de retomada altista fechando acima dos 8,58 mirando resistências em 9,49 ou 10,41.</t>
  </si>
  <si>
    <t>RGTI34 apesar de estar em tendência de baixa no longo prazo pela média de 200 dias, no curto prazo está com sinal de recuperação favorecendo repiques de alta. Acima dos 118,04 pode seguir repique altista na direção resistências nos 141,15 ou 180,18. Caso perca os 108,25 teria sinal de baixa projetando de 77,99 a 58,47. O padrão de volume favorece a alta.</t>
  </si>
  <si>
    <t>RIOT34 está em tendência de alta no longo prazo, teve uma correção no curto prazo, mas pode estar retomando sinal de altas. Acima dos 525,58 pode buscar 562,75 ou 600,07. Abaixo dos 521,61 retomaria sinal de realização mirando suportes em 502,36 ou 483,69.</t>
  </si>
  <si>
    <t>RAIL3 está em clara tendência de baixa pelas médias de 21 e 200 dias e segue em movimento de baixa. Abaixo dos 13,42 pode buscar suportes 12,33 ou 11,25. Teria sinal de repique altista fechando acima dos 13,94 mirando resistências em 16,92 ou 19,08. O IFR sobrevendido alerta para recuperações se superar 13,94</t>
  </si>
  <si>
    <t>SBSP3 está em clara tendência de baixa pelas médias de 21 e 200 dias e segue em movimento de baixa. Abaixo dos 26,71 pode buscar suportes 25,34 ou 23,97. Teria sinal de repique altista fechando acima dos 27,67 mirando resistências em 31,13 ou 33,86. O IFR sobrevendido alerta para recuperações se superar 27,67</t>
  </si>
  <si>
    <t>SAPR3 está em tendência de baixa pelas médias de 21 e 200 dias, mas começa a dar sinais de repiques de alta. Acima dos 8,27 teria sinal de repique altista mirando resistências nos 9,76 ou 10,9. Já uma perda dos 7,9 traria de volta o sinal de baixa projetando de 7,32 a 6,75.</t>
  </si>
  <si>
    <t>SAPR4 está em clara tendência de baixa pelas médias de 21 e 200 dias e segue em movimento de baixa. Abaixo dos 7,06 pode buscar suportes 6,68 ou 6,31. Teria sinal de repique altista fechando acima dos 7,23 mirando resistências em 8,27 ou 9,01.</t>
  </si>
  <si>
    <t>SAPR11 está em clara tendência de baixa pelas médias de 21 e 200 dias e segue em movimento de baixa. Abaixo dos 36,1 pode buscar suportes 33,98 ou 31,86. Teria sinal de repique altista fechando acima dos 37,24 mirando resistências em 42,95 ou 47,18.</t>
  </si>
  <si>
    <t>SANB4 está em clara tendência de baixa pelas médias de 21 e 200 dias e segue em movimento de baixa. Abaixo dos 13,67 pode buscar suportes 13,37 ou 13,07. Teria sinal de repique altista fechando acima dos 14 mirando resistências em 14,63 ou 15,22.</t>
  </si>
  <si>
    <t>SANB11 está em tendência de baixa pelas médias de 21 e 200 dias, mas começa a dar sinais de repiques de alta. Acima dos 26,92 teria sinal de repique altista mirando resistências nos 28,56 ou 29,9. Já uma perda dos 26,38 traria de volta o sinal de baixa projetando de 25,7 a 25,03.</t>
  </si>
  <si>
    <t>SMTO3 está em tendência de alta no longo prazo, teve uma correção no curto prazo, mas pode estar retomando sinal de altas. Acima dos 17,34 pode buscar 18,8 ou 20,15. Abaixo dos 16,61 retomaria sinal de realização mirando suportes em 15,93 ou 15,25.</t>
  </si>
  <si>
    <t>SHUL4 está em clara tendência de baixa pelas médias de 21 e 200 dias e segue em movimento de baixa. Abaixo dos 4,72 pode buscar suportes 4,55 ou 4,39. Teria sinal de repique altista fechando acima dos 4,82 mirando resistências em 5,25 ou 5,57.</t>
  </si>
  <si>
    <t>S1TX34 está em tendência de alta pelas médias de 21 e 200 dias e vai mantendo sinal de força altista. Acima dos 4649,99 pode buscar projeções nos 4880,08 ou 5725,69. Teria sinal de realização na perda dos 4460 mirando os 3511,77 ou 3088,96. O padrão de volume favorece a alta.</t>
  </si>
  <si>
    <t>SEER3 apesar de estar em tendência de alta no longo prazo pela média de 200 dias, no curto prazo está em realização. Abaixo dos 10,83 pode seguir em baixa no curto prazo mirando suportes em 9,94 ou 9,06. Teria sinal de retomada altista fechando acima dos 11,07 mirando resistências em 13,69 ou 15,45.</t>
  </si>
  <si>
    <t>CSNA3 está em clara tendência de baixa pelas médias de 21 e 200 dias e segue em movimento de baixa. Abaixo dos 5,88 pode buscar suportes 5,44 ou 5. Teria sinal de repique altista fechando acima dos 6,06 mirando resistências em 7,3 ou 8,17.</t>
  </si>
  <si>
    <t>SIMH3 está em clara tendência de baixa pelas médias de 21 e 200 dias e segue em movimento de baixa. Abaixo dos 8,18 pode buscar suportes 7,53 ou 6,88. Teria sinal de repique altista fechando acima dos 8,48 mirando resistências em 10,27 ou 11,56. O IFR sobrevendido alerta para recuperações se superar 8,48</t>
  </si>
  <si>
    <t>SLCE3 está em clara tendência de baixa pelas médias de 21 e 200 dias e segue em movimento de baixa. Abaixo dos 14,45 pode buscar suportes 13,37 ou 12,3. Teria sinal de repique altista fechando acima dos 14,89 mirando resistências em 17,92 ou 20,06. O IFR sobrevendido alerta para recuperações se superar 14,89</t>
  </si>
  <si>
    <t>SMFT3 está em clara tendência de baixa pelas médias de 21 e 200 dias e segue em movimento de baixa. Abaixo dos 17,86 pode buscar suportes 17,15 ou 16,45. Teria sinal de repique altista fechando acima dos 18,59 mirando resistências em 20,13 ou 21,53.</t>
  </si>
  <si>
    <t>S2NW34 está em tendência de alta pelas médias de 21 e 200 dias e vai mantendo sinal de força altista. Acima dos 31,88 pode buscar projeções nos 35,89 ou 46,93. Teria sinal de realização na perda dos 30,76 mirando os 18,02 ou 12,49. O padrão de volume favorece a alta.</t>
  </si>
  <si>
    <t>STOC34 apesar de estar em tendência de baixa no longo prazo pela média de 200 dias, no curto prazo está com sinal de recuperação favorecendo repiques de alta. Acima dos 55,09 pode seguir repique altista na direção resistências nos 59,81 ou 67,37. Caso perca os 53,16 teria sinal de baixa projetando de 47,57 a 43,78.</t>
  </si>
  <si>
    <t>M2ST34 está em tendência de baixa pelas médias de 21 e 200 dias, mas começa a dar sinais de repiques de alta. Acima dos 9,55 teria sinal de repique altista mirando resistências nos 13,78 ou 17,08. Já uma perda dos 9,13 traria de volta o sinal de baixa projetando de 8,43 a 6,77.</t>
  </si>
  <si>
    <t>SUZB3 apesar de estar em tendência de baixa no longo prazo pela média de 200 dias, no curto prazo está com sinal de recuperação favorecendo repiques de alta. Acima dos 42,16 pode seguir repique altista na direção resistências nos 44,22 ou 46,72. Caso perca os 41,41 teria sinal de baixa projetando de 40,17 a 38,91.</t>
  </si>
  <si>
    <t>SYNE3 está em clara tendência de baixa pelas médias de 21 e 200 dias e segue em movimento de baixa. Abaixo dos 3,45 pode buscar suportes 3,3 ou 3,15. Teria sinal de repique altista fechando acima dos 3,56 mirando resistências em 3,92 ou 4,21.</t>
  </si>
  <si>
    <t>TAEE3 está em tendência de alta no longo prazo, teve uma correção no curto prazo, mas pode estar retomando sinal de altas. Acima dos 12,91 pode buscar 13,61 ou 14,26. Abaixo dos 12,55 retomaria sinal de realização mirando suportes em 12,22 ou 11,89.</t>
  </si>
  <si>
    <t>TAEE4 está em tendência de alta no longo prazo, teve uma correção no curto prazo, mas pode estar retomando sinal de altas. Acima dos 13,05 pode buscar 13,82 ou 14,48. Abaixo dos 12,74 retomaria sinal de realização mirando suportes em 12,4 ou 12,07.</t>
  </si>
  <si>
    <t>TAEE11 está em tendência de alta no longo prazo, teve uma correção no curto prazo, mas pode estar retomando sinal de altas. Acima dos 38,91 pode buscar 41,28 ou 43,35. Abaixo dos 37,92 retomaria sinal de realização mirando suportes em 36,88 ou 35,84.</t>
  </si>
  <si>
    <t>TSMC34 está em tendência de alta pelas médias de 21 e 200 dias e vai mantendo sinal de força altista. Acima dos 283,45 pode buscar projeções nos 311,83 ou 357,76. Teria sinal de realização na perda dos 272,42 mirando os 237,52 ou 223,32. O padrão de volume favorece a alta.</t>
  </si>
  <si>
    <t>TASA4 está em clara tendência de baixa pelas médias de 21 e 200 dias e segue em movimento de baixa. Abaixo dos 4,06 pode buscar suportes 3,8 ou 3,54. Teria sinal de repique altista fechando acima dos 4,32 mirando resistências em 4,9 ou 5,41. O IFR sobrevendido alerta para recuperações se superar 4,32</t>
  </si>
  <si>
    <t>TGMA3 está em tendência de baixa pelas médias de 21 e 200 dias, mas começa a dar sinais de repiques de alta. Acima dos 30,76 teria sinal de repique altista mirando resistências nos 32,45 ou 34,31. Já uma perda dos 29,44 traria de volta o sinal de baixa projetando de 28,5 a 27,57.</t>
  </si>
  <si>
    <t>VIVT3 está em tendência de baixa pelas médias de 21 e 200 dias, mas começa a dar sinais de repiques de alta. Acima dos 33,41 teria sinal de repique altista mirando resistências nos 36,91 ou 39,49. Já uma perda dos 32,73 traria de volta o sinal de baixa projetando de 31,43 a 30,14.</t>
  </si>
  <si>
    <t>TEND3 apesar de estar em tendência de alta no longo prazo pela média de 200 dias, no curto prazo está em realização. Abaixo dos 29,82 pode seguir em baixa no curto prazo mirando suportes em 28,21 ou 26,47. Teria sinal de retomada altista fechando acima dos 30,5 mirando resistências em 33,84 ou 37,31.</t>
  </si>
  <si>
    <t>TSLA34 está em tendência de baixa pelas médias de 21 e 200 dias, mas começa a dar sinais de repiques de alta. Acima dos 66,78 teria sinal de repique altista mirando resistências nos 70,4 ou 75,52. Já uma perda dos 62,1 traria de volta o sinal de baixa projetando de 59,53 a 56,97.</t>
  </si>
  <si>
    <t>TIMS3 está em tendência de baixa pelas médias de 21 e 200 dias, mas começa a dar sinais de repiques de alta. Acima dos 22,24 teria sinal de repique altista mirando resistências nos 23,42 ou 24,43. Já uma perda dos 21,78 traria de volta o sinal de baixa projetando de 21,27 a 20,76.</t>
  </si>
  <si>
    <t>TOTS3 está em clara tendência de baixa pelas médias de 21 e 200 dias e segue em movimento de baixa. Abaixo dos 32,34 pode buscar suportes 30,29 ou 28,8. Teria sinal de repique altista fechando acima dos 33,68 mirando resistências em 35,1 ou 38,07.</t>
  </si>
  <si>
    <t>TFCO4 está em tendência de baixa pelas médias de 21 e 200 dias, mas começa a dar sinais de repiques de alta. Acima dos 14,9 teria sinal de repique altista mirando resistências nos 15,93 ou 17,06. Já uma perda dos 14,1 traria de volta o sinal de baixa projetando de 13,53 a 12,96.</t>
  </si>
  <si>
    <t>TRIS3 está em clara tendência de baixa pelas médias de 21 e 200 dias e segue em movimento de baixa. Abaixo dos 4 pode buscar suportes 3,77 ou 3,54. Teria sinal de repique altista fechando acima dos 4,17 mirando resistências em 4,73 ou 5,18. O IFR sobrevendido alerta para recuperações se superar 4,17</t>
  </si>
  <si>
    <t>TUPY3 está em tendência de alta no longo prazo, teve uma correção no curto prazo, mas pode estar retomando sinal de altas. Acima dos 13,1 pode buscar 14,75 ou 16,25. Abaixo dos 12,32 retomaria sinal de realização mirando suportes em 11,56 ou 10,81.</t>
  </si>
  <si>
    <t>UGPA3 apesar de estar em tendência de alta no longo prazo pela média de 200 dias, no curto prazo está em realização. Abaixo dos 24,44 pode seguir em baixa no curto prazo mirando suportes em 22,56 ou 20,69. Teria sinal de retomada altista fechando acima dos 25,15 mirando resistências em 30,5 ou 34,24. O IFR sobrevendido alerta para recuperações se superar 25,15</t>
  </si>
  <si>
    <t>FIQE3 apesar de estar em tendência de alta no longo prazo pela média de 200 dias, no curto prazo está em realização. Abaixo dos 6,11 pode seguir em baixa no curto prazo mirando suportes em 5,87 ou 5,63. Teria sinal de retomada altista fechando acima dos 6,28 mirando resistências em 6,88 ou 7,35. O IFR sobrevendido alerta para recuperações se superar 6,28</t>
  </si>
  <si>
    <t>UNIP6 está em tendência de baixa pelas médias de 21 e 200 dias, mas começa a dar sinais de repiques de alta. Acima dos 59,9 teria sinal de repique altista mirando resistências nos 64,78 ou 68,85. Já uma perda dos 58,19 traria de volta o sinal de baixa projetando de 56,15 a 54,11.</t>
  </si>
  <si>
    <t>USIM3 está em tendência de alta pelas médias de 21 e 200 dias e vai mantendo sinal de força altista. Acima dos 9,99 pode buscar projeções nos 10,95 ou 12,55. Teria sinal de realização na perda dos 9,71 mirando os 8,35 ou 7,54. O padrão de volume favorece a alta.</t>
  </si>
  <si>
    <t>USIM5 está em tendência de alta pelas médias de 21 e 200 dias, mas começa a dar sinal de possível realização. Abaixo dos 10,94 poderia realizar na direção dos suportes 8,8 ou 7,75. Caso supere os 11,42 retomaria sinal de alta com projeções nos 12,18 ou 14,26.</t>
  </si>
  <si>
    <t>VALE3 apesar de estar em tendência de alta no longo prazo pela média de 200 dias, no curto prazo está em realização. Abaixo dos 77,32 pode seguir em baixa no curto prazo mirando suportes em 74,82 ou 72,32. Teria sinal de retomada altista fechando acima dos 79,28 mirando resistências em 85,41 ou 90,4.</t>
  </si>
  <si>
    <t>VLID3 está em clara tendência de baixa pelas médias de 21 e 200 dias e segue em movimento de baixa. Abaixo dos 17,35 pode buscar suportes 16,52 ou 15,89. Teria sinal de repique altista fechando acima dos 17,69 mirando resistências em 18,54 ou 19,78.</t>
  </si>
  <si>
    <t>VAMO3 está em clara tendência de baixa pelas médias de 21 e 200 dias e segue em movimento de baixa. Abaixo dos 2,86 pode buscar suportes 2,58 ou 2,3. Teria sinal de repique altista fechando acima dos 2,98 mirando resistências em 3,75 ou 4,3. O IFR sobrevendido alerta para recuperações se superar 2,98</t>
  </si>
  <si>
    <t>VBBR3 apesar de estar em tendência de alta no longo prazo pela média de 200 dias, no curto prazo está em realização. Abaixo dos 28,56 pode seguir em baixa no curto prazo mirando suportes em 26,85 ou 25,15. Teria sinal de retomada altista fechando acima dos 28,99 mirando resistências em 34,07 ou 37,47. O IFR sobrevendido alerta para recuperações se superar 28,99</t>
  </si>
  <si>
    <t>VTRU3 está em clara tendência de baixa pelas médias de 21 e 200 dias e segue em movimento de baixa. Abaixo dos 12 pode buscar suportes 11,21 ou 10,42. Teria sinal de repique altista fechando acima dos 12,46 mirando resistências em 14,55 ou 16,12. O IFR sobrevendido alerta para recuperações se superar 12,46</t>
  </si>
  <si>
    <t>Vittia</t>
  </si>
  <si>
    <t>VITT3</t>
  </si>
  <si>
    <t>VITT3 está em clara tendência de baixa pelas médias de 21 e 200 dias e segue em movimento de baixa. Abaixo dos 3,28 pode buscar suportes 3,1 ou 2,94. Teria sinal de repique altista fechando acima dos 3,47 mirando resistências em 3,6 ou 3,9.</t>
  </si>
  <si>
    <t>VIVA3 está em tendência de baixa pelas médias de 21 e 200 dias, mas começa a dar sinais de repiques de alta. Acima dos 20,83 teria sinal de repique altista mirando resistências nos 24,91 ou 27,91. Já uma perda dos 20,04 traria de volta o sinal de baixa projetando de 18,53 a 17,03. O IFR sobrevendido alerta para recuperações se superar 20,83</t>
  </si>
  <si>
    <t>VVEO3 está em clara tendência de baixa pelas médias de 21 e 200 dias e segue em movimento de baixa. Abaixo dos 1,15 pode buscar suportes 1,02 ou 0,89. Teria sinal de repique altista fechando acima dos 1,33 mirando resistências em 1,56 ou 1,81.</t>
  </si>
  <si>
    <t>VULC3 está em clara tendência de baixa pelas médias de 21 e 200 dias e segue em movimento de baixa. Abaixo dos 14,27 pode buscar suportes 13,71 ou 13,15. Teria sinal de repique altista fechando acima dos 14,51 mirando resistências em 16,08 ou 17,19.</t>
  </si>
  <si>
    <t>WALM34 apesar de estar em tendência de alta no longo prazo pela média de 200 dias, no curto prazo está em realização. Abaixo dos 37,89 pode seguir em baixa no curto prazo mirando suportes em 35,33 ou 33,07. Teria sinal de retomada altista fechando acima dos 38,93 mirando resistências em 42,63 ou 47,14.</t>
  </si>
  <si>
    <t>WEGE3 está em tendência de alta pelas médias de 21 e 200 dias e vai mantendo sinal de força altista. Acima dos 45,28 pode buscar projeções nos 47,74 ou 51,73. Teria sinal de realização na perda dos 41,29 mirando os 40,05 ou 38,82. O padrão de volume favorece a alta.</t>
  </si>
  <si>
    <t>W1DC34 está em tendência de alta pelas médias de 21 e 200 dias e vai mantendo sinal de força altista. Acima dos 2838,15 pode buscar projeções nos 3232 ou 3874,26. Teria sinal de realização na perda dos 2693,91 mirando os 2192,73 ou 1871,59. O padrão de volume favorece a alta.</t>
  </si>
  <si>
    <t>WIZC3 está em clara tendência de baixa pelas médias de 21 e 200 dias e segue em movimento de baixa. Abaixo dos 7,49 pode buscar suportes 7,25 ou 7,02. Teria sinal de repique altista fechando acima dos 7,83 mirando resistências em 8,25 ou 8,71.</t>
  </si>
  <si>
    <t>YDUQ3 está em clara tendência de baixa pelas médias de 21 e 200 dias e segue em movimento de baixa. Abaixo dos 8,75 pode buscar suportes 8,01 ou 7,27. Teria sinal de repique altista fechando acima dos 8,96 mirando resistências em 11,14 ou 12,61. O IFR sobrevendido alerta para recuperações se superar 8,96</t>
  </si>
  <si>
    <t>DOLA11 está em tendência de alta pelas médias de 21 e 200 dias e vai mantendo sinal de força altista. Acima dos 10,19 pode buscar projeções nos 10,59 ou 11,24. Teria sinal de realização na perda dos 10,11 mirando os 9,54 ou 9,33. O padrão de volume favorece a alta. O IFR sobrecomprado alerta realizações se perder 10,11.</t>
  </si>
  <si>
    <t>BIEU39 está em tendência de alta pelas médias de 21 e 200 dias e vai mantendo sinal de força altista. Acima dos 65,72 pode buscar projeções nos 69,06 ou 74,47. Teria sinal de realização na perda dos 63,5 mirando os 60,31 ou 58,63. O padrão de volume favorece a alta.</t>
  </si>
  <si>
    <t>BOVB11 apesar de estar em tendência de alta no longo prazo pela média de 200 dias, no curto prazo está em realização. Abaixo dos 172,12 pode seguir em baixa no curto prazo mirando suportes em 166,59 ou 161,07. Teria sinal de retomada altista fechando acima dos 175 mirando resistências em 189,99 ou 201,03. O IFR sobrevendido alerta para recuperações se superar 175</t>
  </si>
  <si>
    <t>COIN11 está em tendência de baixa pelas médias de 21 e 200 dias, mas começa a dar sinais de repiques de alta. Acima dos 41,48 teria sinal de repique altista mirando resistências nos 48,77 ou 55,28. Já uma perda dos 40,05 traria de volta o sinal de baixa projetando de 38,22 a 34,96.</t>
  </si>
  <si>
    <t>SPYI11 está em tendência de alta pelas médias de 21 e 200 dias e vai mantendo sinal de força altista. Acima dos 109,02 pode buscar projeções nos 113,34 ou 120,34. Teria sinal de realização na perda dos 107,51 mirando os 102,02 ou 99,85. O IFR sobrecomprado alerta realizações se perder 107,51.</t>
  </si>
  <si>
    <t>Etf Mulheres</t>
  </si>
  <si>
    <t>ELAS11</t>
  </si>
  <si>
    <t>ELAS11 está em clara tendência de baixa pelas médias de 21 e 200 dias e segue em movimento de baixa. Abaixo dos 158,14 pode buscar suportes 153,53 ou 148,93. Teria sinal de repique altista fechando acima dos 158,85 mirando resistências em 173,03 ou 182,23. O IFR sobrevendido alerta para recuperações se superar 158,85</t>
  </si>
  <si>
    <t>BSIL39 está em tendência de baixa pelas médias de 21 e 200 dias, mas começa a dar sinais de repiques de alta. Acima dos 42,55 teria sinal de repique altista mirando resistências nos 51,56 ou 58,35. Já uma perda dos 40,57 traria de volta o sinal de baixa projetando de 37,17 a 33,77.</t>
  </si>
  <si>
    <t>BITH11 está em tendência de baixa pelas médias de 21 e 200 dias, mas começa a dar sinais de repiques de alta. Acima dos 75,07 teria sinal de repique altista mirando resistências nos 92,35 ou 106,74. Já uma perda dos 73,72 traria de volta o sinal de baixa projetando de 69,05 a 61,85.</t>
  </si>
  <si>
    <t>ETHE11 está em tendência de baixa pelas médias de 21 e 200 dias, mas começa a dar sinais de repiques de alta. Acima dos 25,58 teria sinal de repique altista mirando resistências nos 33,46 ou 39,89. Já uma perda dos 25,05 traria de volta o sinal de baixa projetando de 23,05 a 19,83. O IFR sobrevendido alerta para recuperações se superar 25,58</t>
  </si>
  <si>
    <t>HASH11 está em tendência de baixa pelas médias de 21 e 200 dias, mas começa a dar sinais de repiques de alta. Acima dos 42,84 teria sinal de repique altista mirando resistências nos 53 ou 61,64. Já uma perda dos 42,05 traria de volta o sinal de baixa projetando de 39,01 a 34,68.</t>
  </si>
  <si>
    <t>CHIP11 está em tendência de alta pelas médias de 21 e 200 dias e vai mantendo sinal de força altista. Acima dos 38,72 pode buscar projeções nos 40,26 ou 44,88. Teria sinal de realização na perda dos 37,45 mirando os 32,77 ou 30,45.</t>
  </si>
  <si>
    <t>HODL11 está em tendência de baixa pelas médias de 21 e 200 dias, mas começa a dar sinais de repiques de alta. Acima dos 56,41 teria sinal de repique altista mirando resistências nos 69,42 ou 80,36. Já uma perda dos 55,14 traria de volta o sinal de baixa projetando de 51,71 a 46,23. O IFR sobrevendido alerta para recuperações se superar 56,41</t>
  </si>
  <si>
    <t>WRLD11 está em tendência de alta pelas médias de 21 e 200 dias e vai mantendo sinal de força altista. Acima dos 145,69 pode buscar projeções nos 151,99 ou 162,2. Teria sinal de realização na perda dos 144 mirando os 135,48 ou 132,32.</t>
  </si>
  <si>
    <t>IBIT39 está em tendência de baixa pelas médias de 21 e 200 dias, mas começa a dar sinais de repiques de alta. Acima dos 62,76 teria sinal de repique altista mirando resistências nos 77,28 ou 89,47. Já uma perda dos 61,7 traria de volta o sinal de baixa projetando de 57,55 a 51,45. O IFR sobrevendido alerta para recuperações se superar 62,76</t>
  </si>
  <si>
    <t>BOVA11 apesar de estar em tendência de alta no longo prazo pela média de 200 dias, no curto prazo está em realização. Abaixo dos 165,06 pode seguir em baixa no curto prazo mirando suportes em 160,09 ou 155,12. Teria sinal de retomada altista fechando acima dos 166,68 mirando resistências em 181,13 ou 191,06. O IFR sobrevendido alerta para recuperações se superar 166,68</t>
  </si>
  <si>
    <t>BIVB39 está em tendência de alta pelas médias de 21 e 200 dias e vai mantendo sinal de força altista. Acima dos 98,5 pode buscar projeções nos 103,67 ou 112,04. Teria sinal de realização na perda dos 95,32 mirando os 90,13 ou 87,54. O padrão de volume favorece a alta. O IFR sobrecomprado alerta realizações se perder 95,32.</t>
  </si>
  <si>
    <t>BIAU39 está em tendência de baixa pelas médias de 21 e 200 dias, mas começa a dar sinais de repiques de alta. Acima dos 106,01 teria sinal de repique altista mirando resistências nos 111,55 ou 115,97. Já uma perda dos 104,39 traria de volta o sinal de baixa projetando de 102,17 a 99,96.</t>
  </si>
  <si>
    <t>BACW39 está em tendência de alta pelas médias de 21 e 200 dias e vai mantendo sinal de força altista. Acima dos 80,73 pode buscar projeções nos 84,7 ou 91,14. Teria sinal de realização na perda dos 80,12 mirando os 74,29 ou 72,3.</t>
  </si>
  <si>
    <t>BAAX39 está em tendência de alta pelas médias de 21 e 200 dias e vai mantendo sinal de força altista. Acima dos 59,76 pode buscar projeções nos 62,13 ou 70,29. Teria sinal de realização na perda dos 58,9 mirando os 48,91 ou 44,82. O padrão de volume favorece a alta.</t>
  </si>
  <si>
    <t>BEEM39 está em tendência de alta pelas médias de 21 e 200 dias e vai mantendo sinal de força altista. Acima dos 56,99 pode buscar projeções nos 59,87 ou 64,01. Teria sinal de realização na perda dos 56,61 mirando os 53,17 ou 51,09. O padrão de volume favorece a alta.</t>
  </si>
  <si>
    <t>BEWY39 está em tendência de alta no longo prazo, teve uma correção no curto prazo, mas pode estar retomando sinal de altas. Acima dos 121,64 pode buscar 139,89 ou 161,14. Abaixo dos 119,18 retomaria sinal de realização mirando suportes em 105,5 ou 94,87.</t>
  </si>
  <si>
    <t>IVVB11 está em tendência de alta pelas médias de 21 e 200 dias e vai mantendo sinal de força altista. Acima dos 436,21 pode buscar projeções nos 455,39 ou 486,43. Teria sinal de realização na perda dos 432,03 mirando os 405,17 ou 395,57. O IFR sobrecomprado alerta realizações se perder 432,03.</t>
  </si>
  <si>
    <t>BSLV39 está em tendência de alta no longo prazo, teve uma correção no curto prazo, mas pode estar retomando sinal de altas. Acima dos 107,38 pode buscar 132,85 ou 149,73. Abaixo dos 105,52 retomaria sinal de realização mirando suportes em 97,07 ou 88,63.</t>
  </si>
  <si>
    <t>SMAL11 está em clara tendência de baixa pelas médias de 21 e 200 dias e segue em movimento de baixa. Abaixo dos 107,09 pode buscar suportes 103,79 ou 100,5. Teria sinal de repique altista fechando acima dos 108,37 mirando resistências em 117,74 ou 124,32.</t>
  </si>
  <si>
    <t>DIVD11 apesar de estar em tendência de alta no longo prazo pela média de 200 dias, no curto prazo está em realização. Abaixo dos 59,19 pode seguir em baixa no curto prazo mirando suportes em 57,12 ou 55,06. Teria sinal de retomada altista fechando acima dos 59,9 mirando resistências em 65,87 ou 69,99. O IFR sobrevendido alerta para recuperações se superar 59,9</t>
  </si>
  <si>
    <t>BOVV11 apesar de estar em tendência de alta no longo prazo pela média de 200 dias, no curto prazo está em realização. Abaixo dos 173,22 pode seguir em baixa no curto prazo mirando suportes em 168,01 ou 162,81. Teria sinal de retomada altista fechando acima dos 174,8 mirando resistências em 190,06 ou 200,46. O IFR sobrevendido alerta para recuperações se superar 174,8</t>
  </si>
  <si>
    <t>DIVO11 apesar de estar em tendência de alta no longo prazo pela média de 200 dias, no curto prazo está em realização. Abaixo dos 119,84 pode seguir em baixa no curto prazo mirando suportes em 116,74 ou 113,64. Teria sinal de retomada altista fechando acima dos 121 mirando resistências em 129,86 ou 136,05. O IFR sobrevendido alerta para recuperações se superar 121</t>
  </si>
  <si>
    <t>FIND11 está em clara tendência de baixa pelas médias de 21 e 200 dias e segue em movimento de baixa. Abaixo dos 165,27 pode buscar suportes 158,09 ou 150,91. Teria sinal de repique altista fechando acima dos 167,07 mirando resistências em 188,5 ou 202,85. O IFR sobrevendido alerta para recuperações se superar 167,07</t>
  </si>
  <si>
    <t>SPXR11 está em tendência de alta no longo prazo, teve uma correção no curto prazo, mas pode estar retomando sinal de altas. Acima dos 71,63 pode buscar 73,16 ou 75,23. Abaixo dos 70,97 retomaria sinal de realização mirando suportes em 69,81 ou 68,77.</t>
  </si>
  <si>
    <t>SPXI11 está em tendência de alta pelas médias de 21 e 200 dias e vai mantendo sinal de força altista. Acima dos 52,99 pode buscar projeções nos 55,32 ou 59,1. Teria sinal de realização na perda dos 52,21 mirando os 49,21 ou 48,04. O IFR sobrecomprado alerta realizações se perder 52,21.</t>
  </si>
  <si>
    <t>TECK11 está em tendência de alta pelas médias de 21 e 200 dias e vai mantendo sinal de força altista. Acima dos 116,94 pode buscar projeções nos 122,25 ou 131,49. Teria sinal de realização na perda dos 114,34 mirando os 107,29 ou 102,66.</t>
  </si>
  <si>
    <t>Nu Ibov Div</t>
  </si>
  <si>
    <t>NSDV11</t>
  </si>
  <si>
    <t>NSDV11 está em clara tendência de baixa pelas médias de 21 e 200 dias e segue em movimento de baixa. Abaixo dos 145,89 pode buscar suportes 142,45 ou 139,02. Teria sinal de repique altista fechando acima dos 147,3 mirando resistências em 157 ou 163,86.</t>
  </si>
  <si>
    <t>Nu Rend Ibov</t>
  </si>
  <si>
    <t>NDIV11</t>
  </si>
  <si>
    <t>NDIV11 está em tendência de alta no longo prazo, teve uma correção no curto prazo, mas pode estar retomando sinal de altas. Acima dos 119,11 pode buscar 126,69 ou 132,23. Abaixo dos 117,72 retomaria sinal de realização mirando suportes em 114,94 ou 112,17.</t>
  </si>
  <si>
    <t>HIGH11 está em clara tendência de baixa pelas médias de 21 e 200 dias e segue em movimento de baixa. Abaixo dos 82,16 pode buscar suportes 78,55 ou 74,94. Teria sinal de repique altista fechando acima dos 83,12 mirando resistências em 93,83 ou 101,04. O IFR sobrevendido alerta para recuperações se superar 83,12</t>
  </si>
  <si>
    <t>QBTC11 está em tendência de baixa pelas médias de 21 e 200 dias, mas começa a dar sinais de repiques de alta. Acima dos 20,19 teria sinal de repique altista mirando resistências nos 24,77 ou 28,55. Já uma perda dos 19,88 traria de volta o sinal de baixa projetando de 18,65 a 16,75. O IFR sobrevendido alerta para recuperações se superar 20,19</t>
  </si>
  <si>
    <t>QLBR11 está em clara tendência de baixa pelas médias de 21 e 200 dias e segue em movimento de baixa. Abaixo dos 109,99 pode buscar suportes 106,76 ou 103,53. Teria sinal de repique altista fechando acima dos 111,06 mirando resistências em 120,44 ou 126,89. O IFR sobrevendido alerta para recuperações se superar 111,06</t>
  </si>
  <si>
    <t>SPXU11 está em tendência de alta pelas médias de 21 e 200 dias e vai mantendo sinal de força altista. Acima dos 16,65 pode buscar projeções nos 17,41 ou 18,65. Teria sinal de realização na perda dos 16,38 mirando os 15,41 ou 15,02. O IFR sobrecomprado alerta realizações se perder 16,38.</t>
  </si>
  <si>
    <t>ACWI11 está em tendência de alta pelas médias de 21 e 200 dias e vai mantendo sinal de força altista. Acima dos 16,98 pode buscar projeções nos 17,74 ou 18,97. Teria sinal de realização na perda dos 16,78 mirando os 15,75 ou 15,36. O padrão de volume favorece a alta. O IFR sobrecomprado alerta realizações se perder 16,78.</t>
  </si>
  <si>
    <t>XINA11 está em clara tendência de baixa pelas médias de 21 e 200 dias e segue em movimento de baixa. Abaixo dos 7,22 pode buscar suportes 7,11 ou 6,9. Teria sinal de repique altista fechando acima dos 7,31 mirando resistências em 7,76 ou 8,16.</t>
  </si>
  <si>
    <t>BOVX11 apesar de estar em tendência de alta no longo prazo pela média de 200 dias, no curto prazo está em realização. Abaixo dos 17,23 pode seguir em baixa no curto prazo mirando suportes em 16,71 ou 16,19. Teria sinal de retomada altista fechando acima dos 17,4 mirando resistências em 18,9 ou 19,93. O IFR sobrevendido alerta para recuperações se superar 17,4</t>
  </si>
  <si>
    <t>NASD11 está em tendência de alta pelas médias de 21 e 200 dias e vai mantendo sinal de força altista. Acima dos 21,8 pode buscar projeções nos 23,2 ou 25,48. Teria sinal de realização na perda dos 20,99 mirando os 19,52 ou 18,81. O padrão de volume favorece a alta.</t>
  </si>
  <si>
    <t>GOLD11 está em tendência de baixa pelas médias de 21 e 200 dias, mas começa a dar sinais de repiques de alta. Acima dos 23,39 teria sinal de repique altista mirando resistências nos 24,39 ou 25,21. Já uma perda dos 23,05 traria de volta o sinal de baixa projetando de 22,63 a 22,22.</t>
  </si>
  <si>
    <t>GOLX11 está em tendência de baixa pelas médias de 21 e 200 dias, mas começa a dar sinais de repiques de alta. Acima dos 51,13 teria sinal de repique altista mirando resistências nos 56,29 ou 59,88. Já uma perda dos 50,48 traria de volta o sinal de baixa projetando de 48,68 a 46,88. O IFR sobrevendido alerta para recuperações se superar 51,13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</si>
</sst>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69</v>
      </c>
      <c r="W7" s="35">
        <f>COUNTIF($P$17:$P$352,"Baixa")</f>
        <v>209</v>
      </c>
      <c r="X7" s="35"/>
      <c r="Y7" s="35">
        <f>V7+W7</f>
        <v>278</v>
      </c>
    </row>
    <row r="8" spans="2:27" ht="15" customHeight="1" x14ac:dyDescent="0.25">
      <c r="B8" s="3"/>
      <c r="C8" s="28"/>
      <c r="D8" s="29"/>
      <c r="E8" s="29"/>
      <c r="F8" s="29"/>
      <c r="G8" s="29"/>
      <c r="H8" s="29"/>
      <c r="I8" s="29"/>
      <c r="J8" s="29"/>
      <c r="K8" s="29"/>
      <c r="L8" s="29"/>
      <c r="M8" s="29"/>
      <c r="N8" s="29"/>
      <c r="O8" s="30"/>
      <c r="P8" s="29"/>
      <c r="Q8" s="31"/>
      <c r="R8" s="20"/>
      <c r="V8" s="36">
        <f>V7/Y7</f>
        <v>0.24820143884892087</v>
      </c>
      <c r="W8" s="36">
        <f>W7/Y7</f>
        <v>0.75179856115107913</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43</v>
      </c>
      <c r="U9" s="51" t="s">
        <v>441</v>
      </c>
      <c r="V9" s="47">
        <f>SUMIF(D17:D352,"=*34*",E17:E352)/T9</f>
        <v>6.558139534883721</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0.65116279069767447</v>
      </c>
      <c r="U10" s="46" t="s">
        <v>10</v>
      </c>
      <c r="V10" s="49">
        <f>COUNTIFS(D17:D352,"=*34*",P17:P352,"Alta")</f>
        <v>28</v>
      </c>
      <c r="W10" s="50">
        <f>T9-V10</f>
        <v>15</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413</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46182</v>
      </c>
      <c r="R15" s="20"/>
    </row>
    <row r="16" spans="2:27" ht="25.15" customHeight="1" x14ac:dyDescent="0.25">
      <c r="B16" s="3"/>
      <c r="C16" s="52" t="s">
        <v>0</v>
      </c>
      <c r="D16" s="52"/>
      <c r="E16" s="6" t="s">
        <v>400</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3</v>
      </c>
      <c r="F17" s="15">
        <v>13.9</v>
      </c>
      <c r="G17" s="15">
        <v>12.66</v>
      </c>
      <c r="H17" s="15">
        <v>11.42</v>
      </c>
      <c r="I17" s="14"/>
      <c r="J17" s="15">
        <v>14.32</v>
      </c>
      <c r="K17" s="15">
        <v>16.79</v>
      </c>
      <c r="L17" s="15">
        <v>20.79</v>
      </c>
      <c r="M17" s="15"/>
      <c r="N17" s="15">
        <v>23.659791463000001</v>
      </c>
      <c r="O17" s="15">
        <v>19.75667455</v>
      </c>
      <c r="P17" s="16" t="s">
        <v>14</v>
      </c>
      <c r="Q17" s="39" t="s">
        <v>548</v>
      </c>
      <c r="R17" s="10"/>
      <c r="S17" s="11"/>
      <c r="T17" s="11"/>
      <c r="U17" s="11"/>
      <c r="V17" s="11" t="s">
        <v>405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0</v>
      </c>
      <c r="F18" s="14">
        <v>23.6</v>
      </c>
      <c r="G18" s="14">
        <v>21.95</v>
      </c>
      <c r="H18" s="14">
        <v>20.3</v>
      </c>
      <c r="I18" s="14"/>
      <c r="J18" s="14">
        <v>23.89</v>
      </c>
      <c r="K18" s="14">
        <v>27.18</v>
      </c>
      <c r="L18" s="14">
        <v>32.51</v>
      </c>
      <c r="M18" s="14"/>
      <c r="N18" s="14">
        <v>34.049198324000002</v>
      </c>
      <c r="O18" s="33">
        <v>17.869637299999997</v>
      </c>
      <c r="P18" s="17" t="s">
        <v>14</v>
      </c>
      <c r="Q18" s="40" t="s">
        <v>549</v>
      </c>
      <c r="R18" s="10"/>
      <c r="S18" s="11"/>
      <c r="T18" s="11"/>
      <c r="U18" s="11"/>
      <c r="V18" s="38">
        <f>SUM(E17:E352)/W18</f>
        <v>3.2455516014234878</v>
      </c>
      <c r="W18" s="11">
        <f>COUNT(E17:E352)</f>
        <v>281</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421</v>
      </c>
      <c r="D19" s="16" t="s">
        <v>18</v>
      </c>
      <c r="E19" s="16">
        <v>10</v>
      </c>
      <c r="F19" s="15">
        <v>305</v>
      </c>
      <c r="G19" s="15">
        <v>235.9</v>
      </c>
      <c r="H19" s="15">
        <v>166.8</v>
      </c>
      <c r="I19" s="14"/>
      <c r="J19" s="15">
        <v>346.64</v>
      </c>
      <c r="K19" s="15">
        <v>484.83</v>
      </c>
      <c r="L19" s="15">
        <v>708.45</v>
      </c>
      <c r="M19" s="15"/>
      <c r="N19" s="15">
        <v>57.765997386999999</v>
      </c>
      <c r="O19" s="15">
        <v>23.395634473999998</v>
      </c>
      <c r="P19" s="16" t="s">
        <v>17</v>
      </c>
      <c r="Q19" s="39" t="s">
        <v>550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2</v>
      </c>
      <c r="F20" s="14">
        <v>22.29</v>
      </c>
      <c r="G20" s="14">
        <v>19.37</v>
      </c>
      <c r="H20" s="14">
        <v>16.45</v>
      </c>
      <c r="I20" s="14"/>
      <c r="J20" s="14">
        <v>22.59</v>
      </c>
      <c r="K20" s="14">
        <v>28.42</v>
      </c>
      <c r="L20" s="14">
        <v>37.86</v>
      </c>
      <c r="M20" s="14"/>
      <c r="N20" s="14">
        <v>42.117709656000002</v>
      </c>
      <c r="O20" s="33">
        <v>6.1863613375000002</v>
      </c>
      <c r="P20" s="17" t="s">
        <v>14</v>
      </c>
      <c r="Q20" s="40" t="s">
        <v>551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447</v>
      </c>
      <c r="D21" s="16" t="s">
        <v>448</v>
      </c>
      <c r="E21" s="16">
        <v>0</v>
      </c>
      <c r="F21" s="15">
        <v>5.3</v>
      </c>
      <c r="G21" s="15">
        <v>4.45</v>
      </c>
      <c r="H21" s="15">
        <v>3.6</v>
      </c>
      <c r="I21" s="14"/>
      <c r="J21" s="15">
        <v>5.46</v>
      </c>
      <c r="K21" s="15">
        <v>7.15</v>
      </c>
      <c r="L21" s="15">
        <v>9.9</v>
      </c>
      <c r="M21" s="15"/>
      <c r="N21" s="15">
        <v>17.475953876999998</v>
      </c>
      <c r="O21" s="15">
        <v>1.9402515499999999</v>
      </c>
      <c r="P21" s="16" t="s">
        <v>14</v>
      </c>
      <c r="Q21" s="39" t="s">
        <v>552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0</v>
      </c>
      <c r="F22" s="14">
        <v>26.68</v>
      </c>
      <c r="G22" s="14">
        <v>24.56</v>
      </c>
      <c r="H22" s="14">
        <v>22.45</v>
      </c>
      <c r="I22" s="14"/>
      <c r="J22" s="14">
        <v>27.02</v>
      </c>
      <c r="K22" s="14">
        <v>31.24</v>
      </c>
      <c r="L22" s="14">
        <v>38.07</v>
      </c>
      <c r="M22" s="14"/>
      <c r="N22" s="14">
        <v>25.212232542999999</v>
      </c>
      <c r="O22" s="33">
        <v>157.56510219999998</v>
      </c>
      <c r="P22" s="17" t="s">
        <v>14</v>
      </c>
      <c r="Q22" s="40" t="s">
        <v>553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8</v>
      </c>
      <c r="F23" s="15">
        <v>11.79</v>
      </c>
      <c r="G23" s="15">
        <v>10.119999999999999</v>
      </c>
      <c r="H23" s="15">
        <v>8.4499999999999993</v>
      </c>
      <c r="I23" s="14"/>
      <c r="J23" s="15">
        <v>16.22</v>
      </c>
      <c r="K23" s="15">
        <v>19.55</v>
      </c>
      <c r="L23" s="15">
        <v>24.94</v>
      </c>
      <c r="M23" s="15"/>
      <c r="N23" s="15">
        <v>49.571628979000003</v>
      </c>
      <c r="O23" s="15">
        <v>28.80567795</v>
      </c>
      <c r="P23" s="16" t="s">
        <v>17</v>
      </c>
      <c r="Q23" s="39" t="s">
        <v>554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424</v>
      </c>
      <c r="D24" s="17" t="s">
        <v>25</v>
      </c>
      <c r="E24" s="17">
        <v>3</v>
      </c>
      <c r="F24" s="14">
        <v>155.65</v>
      </c>
      <c r="G24" s="14">
        <v>139.75</v>
      </c>
      <c r="H24" s="14">
        <v>123.86</v>
      </c>
      <c r="I24" s="14"/>
      <c r="J24" s="14">
        <v>159.12</v>
      </c>
      <c r="K24" s="14">
        <v>190.9</v>
      </c>
      <c r="L24" s="14">
        <v>242.34</v>
      </c>
      <c r="M24" s="14"/>
      <c r="N24" s="14">
        <v>47.963621502000002</v>
      </c>
      <c r="O24" s="33">
        <v>33.737928700999994</v>
      </c>
      <c r="P24" s="17" t="s">
        <v>14</v>
      </c>
      <c r="Q24" s="40" t="s">
        <v>555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31.78</v>
      </c>
      <c r="G25" s="15">
        <v>30.04</v>
      </c>
      <c r="H25" s="15">
        <v>28.31</v>
      </c>
      <c r="I25" s="14"/>
      <c r="J25" s="15">
        <v>32.15</v>
      </c>
      <c r="K25" s="15">
        <v>35.61</v>
      </c>
      <c r="L25" s="15">
        <v>41.22</v>
      </c>
      <c r="M25" s="15"/>
      <c r="N25" s="15">
        <v>38.530871712</v>
      </c>
      <c r="O25" s="15">
        <v>35.127574150000001</v>
      </c>
      <c r="P25" s="16" t="s">
        <v>14</v>
      </c>
      <c r="Q25" s="39" t="s">
        <v>556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5</v>
      </c>
      <c r="F26" s="14">
        <v>63.01</v>
      </c>
      <c r="G26" s="14">
        <v>57.36</v>
      </c>
      <c r="H26" s="14">
        <v>51.71</v>
      </c>
      <c r="I26" s="14"/>
      <c r="J26" s="14">
        <v>64.430000000000007</v>
      </c>
      <c r="K26" s="14">
        <v>75.72</v>
      </c>
      <c r="L26" s="14">
        <v>93.99</v>
      </c>
      <c r="M26" s="14"/>
      <c r="N26" s="14">
        <v>35.042346422999998</v>
      </c>
      <c r="O26" s="33">
        <v>39.807834100000001</v>
      </c>
      <c r="P26" s="17" t="s">
        <v>14</v>
      </c>
      <c r="Q26" s="40" t="s">
        <v>557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3</v>
      </c>
      <c r="F27" s="15">
        <v>15.95</v>
      </c>
      <c r="G27" s="15">
        <v>15.1</v>
      </c>
      <c r="H27" s="15">
        <v>14.26</v>
      </c>
      <c r="I27" s="14"/>
      <c r="J27" s="15">
        <v>16.23</v>
      </c>
      <c r="K27" s="15">
        <v>17.91</v>
      </c>
      <c r="L27" s="15">
        <v>20.63</v>
      </c>
      <c r="M27" s="15"/>
      <c r="N27" s="15">
        <v>47.049124433999999</v>
      </c>
      <c r="O27" s="15">
        <v>449.3355449</v>
      </c>
      <c r="P27" s="16" t="s">
        <v>14</v>
      </c>
      <c r="Q27" s="39" t="s">
        <v>558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4.71</v>
      </c>
      <c r="G28" s="14">
        <v>3.72</v>
      </c>
      <c r="H28" s="14">
        <v>2.74</v>
      </c>
      <c r="I28" s="14"/>
      <c r="J28" s="14">
        <v>4.8600000000000003</v>
      </c>
      <c r="K28" s="14">
        <v>6.82</v>
      </c>
      <c r="L28" s="14">
        <v>10</v>
      </c>
      <c r="M28" s="14"/>
      <c r="N28" s="14">
        <v>30.301146588000002</v>
      </c>
      <c r="O28" s="33">
        <v>9.3590602000000001</v>
      </c>
      <c r="P28" s="17" t="s">
        <v>14</v>
      </c>
      <c r="Q28" s="40" t="s">
        <v>559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3.01</v>
      </c>
      <c r="G29" s="15">
        <v>2.34</v>
      </c>
      <c r="H29" s="15">
        <v>1.68</v>
      </c>
      <c r="I29" s="14"/>
      <c r="J29" s="15">
        <v>3.12</v>
      </c>
      <c r="K29" s="15">
        <v>4.4400000000000004</v>
      </c>
      <c r="L29" s="15">
        <v>6.6</v>
      </c>
      <c r="M29" s="15"/>
      <c r="N29" s="15">
        <v>24.461307589</v>
      </c>
      <c r="O29" s="15">
        <v>19.0166197</v>
      </c>
      <c r="P29" s="16" t="s">
        <v>14</v>
      </c>
      <c r="Q29" s="39" t="s">
        <v>560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78.010000000000005</v>
      </c>
      <c r="G30" s="14">
        <v>72.17</v>
      </c>
      <c r="H30" s="14">
        <v>66.34</v>
      </c>
      <c r="I30" s="14"/>
      <c r="J30" s="14">
        <v>82.25</v>
      </c>
      <c r="K30" s="14">
        <v>93.91</v>
      </c>
      <c r="L30" s="14">
        <v>112.78</v>
      </c>
      <c r="M30" s="14"/>
      <c r="N30" s="14">
        <v>59.397154610000001</v>
      </c>
      <c r="O30" s="33">
        <v>20.133097568</v>
      </c>
      <c r="P30" s="17" t="s">
        <v>17</v>
      </c>
      <c r="Q30" s="40" t="s">
        <v>561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562</v>
      </c>
      <c r="D31" s="16" t="s">
        <v>563</v>
      </c>
      <c r="E31" s="16">
        <v>3</v>
      </c>
      <c r="F31" s="15">
        <v>204.85</v>
      </c>
      <c r="G31" s="15">
        <v>159.69999999999999</v>
      </c>
      <c r="H31" s="15">
        <v>114.56</v>
      </c>
      <c r="I31" s="14"/>
      <c r="J31" s="15">
        <v>214.08</v>
      </c>
      <c r="K31" s="15">
        <v>304.36</v>
      </c>
      <c r="L31" s="15">
        <v>450.46</v>
      </c>
      <c r="M31" s="15"/>
      <c r="N31" s="15">
        <v>45.569695963999997</v>
      </c>
      <c r="O31" s="15">
        <v>1.2381840199999998</v>
      </c>
      <c r="P31" s="16" t="s">
        <v>14</v>
      </c>
      <c r="Q31" s="39" t="s">
        <v>564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506</v>
      </c>
      <c r="D32" s="17" t="s">
        <v>507</v>
      </c>
      <c r="E32" s="17">
        <v>10</v>
      </c>
      <c r="F32" s="14">
        <v>245.4</v>
      </c>
      <c r="G32" s="14">
        <v>212.4</v>
      </c>
      <c r="H32" s="14">
        <v>179.4</v>
      </c>
      <c r="I32" s="14"/>
      <c r="J32" s="14">
        <v>257.74</v>
      </c>
      <c r="K32" s="14">
        <v>323.73</v>
      </c>
      <c r="L32" s="14">
        <v>430.52</v>
      </c>
      <c r="M32" s="14"/>
      <c r="N32" s="14">
        <v>67.486442174999993</v>
      </c>
      <c r="O32" s="33">
        <v>1.4337114245</v>
      </c>
      <c r="P32" s="17" t="s">
        <v>17</v>
      </c>
      <c r="Q32" s="40" t="s">
        <v>565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40</v>
      </c>
      <c r="D33" s="16" t="s">
        <v>41</v>
      </c>
      <c r="E33" s="16">
        <v>0</v>
      </c>
      <c r="F33" s="15">
        <v>3.15</v>
      </c>
      <c r="G33" s="15">
        <v>2.17</v>
      </c>
      <c r="H33" s="15">
        <v>1.2</v>
      </c>
      <c r="I33" s="14"/>
      <c r="J33" s="15">
        <v>3.29</v>
      </c>
      <c r="K33" s="15">
        <v>5.23</v>
      </c>
      <c r="L33" s="15">
        <v>8.3800000000000008</v>
      </c>
      <c r="M33" s="15"/>
      <c r="N33" s="15">
        <v>23.425136689999999</v>
      </c>
      <c r="O33" s="15">
        <v>5.8670635500000001</v>
      </c>
      <c r="P33" s="16" t="s">
        <v>14</v>
      </c>
      <c r="Q33" s="39" t="s">
        <v>566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450</v>
      </c>
      <c r="D34" s="17" t="s">
        <v>451</v>
      </c>
      <c r="E34" s="17">
        <v>10</v>
      </c>
      <c r="F34" s="14">
        <v>160.6</v>
      </c>
      <c r="G34" s="14">
        <v>145.97999999999999</v>
      </c>
      <c r="H34" s="14">
        <v>131.36000000000001</v>
      </c>
      <c r="I34" s="14"/>
      <c r="J34" s="14">
        <v>166.5</v>
      </c>
      <c r="K34" s="14">
        <v>195.73</v>
      </c>
      <c r="L34" s="14">
        <v>243.03</v>
      </c>
      <c r="M34" s="14"/>
      <c r="N34" s="14">
        <v>72.585789117999994</v>
      </c>
      <c r="O34" s="33">
        <v>4.1525617559999999</v>
      </c>
      <c r="P34" s="17" t="s">
        <v>17</v>
      </c>
      <c r="Q34" s="40" t="s">
        <v>567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42</v>
      </c>
      <c r="D35" s="16" t="s">
        <v>43</v>
      </c>
      <c r="E35" s="16">
        <v>0</v>
      </c>
      <c r="F35" s="15">
        <v>8.31</v>
      </c>
      <c r="G35" s="15">
        <v>7.42</v>
      </c>
      <c r="H35" s="15">
        <v>6.53</v>
      </c>
      <c r="I35" s="14"/>
      <c r="J35" s="15">
        <v>8.66</v>
      </c>
      <c r="K35" s="15">
        <v>10.43</v>
      </c>
      <c r="L35" s="15">
        <v>13.3</v>
      </c>
      <c r="M35" s="15"/>
      <c r="N35" s="15">
        <v>40.825504185</v>
      </c>
      <c r="O35" s="15">
        <v>128.58890385000001</v>
      </c>
      <c r="P35" s="16" t="s">
        <v>14</v>
      </c>
      <c r="Q35" s="39" t="s">
        <v>568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44</v>
      </c>
      <c r="D36" s="17" t="s">
        <v>45</v>
      </c>
      <c r="E36" s="17">
        <v>3</v>
      </c>
      <c r="F36" s="14">
        <v>100.26</v>
      </c>
      <c r="G36" s="14">
        <v>75.31</v>
      </c>
      <c r="H36" s="14">
        <v>50.36</v>
      </c>
      <c r="I36" s="14"/>
      <c r="J36" s="14">
        <v>105.5</v>
      </c>
      <c r="K36" s="14">
        <v>155.38999999999999</v>
      </c>
      <c r="L36" s="14">
        <v>236.12</v>
      </c>
      <c r="M36" s="14"/>
      <c r="N36" s="14">
        <v>23.801787002000001</v>
      </c>
      <c r="O36" s="33">
        <v>75.285245467999999</v>
      </c>
      <c r="P36" s="17" t="s">
        <v>14</v>
      </c>
      <c r="Q36" s="40" t="s">
        <v>569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46</v>
      </c>
      <c r="D37" s="16" t="s">
        <v>47</v>
      </c>
      <c r="E37" s="16">
        <v>0</v>
      </c>
      <c r="F37" s="15">
        <v>11.62</v>
      </c>
      <c r="G37" s="15">
        <v>10.44</v>
      </c>
      <c r="H37" s="15">
        <v>9.27</v>
      </c>
      <c r="I37" s="14"/>
      <c r="J37" s="15">
        <v>11.78</v>
      </c>
      <c r="K37" s="15">
        <v>14.12</v>
      </c>
      <c r="L37" s="15">
        <v>17.920000000000002</v>
      </c>
      <c r="M37" s="15"/>
      <c r="N37" s="15">
        <v>23.263581591000001</v>
      </c>
      <c r="O37" s="15">
        <v>33.66664565</v>
      </c>
      <c r="P37" s="16" t="s">
        <v>14</v>
      </c>
      <c r="Q37" s="39" t="s">
        <v>570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49</v>
      </c>
      <c r="E38" s="17">
        <v>3</v>
      </c>
      <c r="F38" s="14">
        <v>50.05</v>
      </c>
      <c r="G38" s="14">
        <v>44.55</v>
      </c>
      <c r="H38" s="14">
        <v>39.049999999999997</v>
      </c>
      <c r="I38" s="14"/>
      <c r="J38" s="14">
        <v>51.05</v>
      </c>
      <c r="K38" s="14">
        <v>62.04</v>
      </c>
      <c r="L38" s="14">
        <v>79.83</v>
      </c>
      <c r="M38" s="14"/>
      <c r="N38" s="14">
        <v>26.359035804000001</v>
      </c>
      <c r="O38" s="33">
        <v>495.9022602</v>
      </c>
      <c r="P38" s="17" t="s">
        <v>14</v>
      </c>
      <c r="Q38" s="40" t="s">
        <v>571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50</v>
      </c>
      <c r="E39" s="16">
        <v>8</v>
      </c>
      <c r="F39" s="15">
        <v>55.19</v>
      </c>
      <c r="G39" s="15">
        <v>49.21</v>
      </c>
      <c r="H39" s="15">
        <v>43.24</v>
      </c>
      <c r="I39" s="14"/>
      <c r="J39" s="15">
        <v>74.52</v>
      </c>
      <c r="K39" s="15">
        <v>86.46</v>
      </c>
      <c r="L39" s="15">
        <v>105.79</v>
      </c>
      <c r="M39" s="15"/>
      <c r="N39" s="15">
        <v>28.109796757000002</v>
      </c>
      <c r="O39" s="15">
        <v>114.32736530999999</v>
      </c>
      <c r="P39" s="16" t="s">
        <v>17</v>
      </c>
      <c r="Q39" s="39" t="s">
        <v>572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48</v>
      </c>
      <c r="D40" s="17" t="s">
        <v>51</v>
      </c>
      <c r="E40" s="17">
        <v>0</v>
      </c>
      <c r="F40" s="14">
        <v>48.23</v>
      </c>
      <c r="G40" s="14">
        <v>42.97</v>
      </c>
      <c r="H40" s="14">
        <v>37.71</v>
      </c>
      <c r="I40" s="14"/>
      <c r="J40" s="14">
        <v>49.39</v>
      </c>
      <c r="K40" s="14">
        <v>59.9</v>
      </c>
      <c r="L40" s="14">
        <v>76.92</v>
      </c>
      <c r="M40" s="14"/>
      <c r="N40" s="14">
        <v>27.341480141000002</v>
      </c>
      <c r="O40" s="33">
        <v>74.902118250000001</v>
      </c>
      <c r="P40" s="17" t="s">
        <v>14</v>
      </c>
      <c r="Q40" s="40" t="s">
        <v>573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409</v>
      </c>
      <c r="D41" s="16" t="s">
        <v>410</v>
      </c>
      <c r="E41" s="16">
        <v>0</v>
      </c>
      <c r="F41" s="15">
        <v>20.62</v>
      </c>
      <c r="G41" s="15">
        <v>-21.19</v>
      </c>
      <c r="H41" s="15">
        <v>-63</v>
      </c>
      <c r="I41" s="14"/>
      <c r="J41" s="15">
        <v>21.8</v>
      </c>
      <c r="K41" s="15">
        <v>105.42</v>
      </c>
      <c r="L41" s="15">
        <v>240.74</v>
      </c>
      <c r="M41" s="15"/>
      <c r="N41" s="15">
        <v>29.136975094</v>
      </c>
      <c r="O41" s="15">
        <v>10.62493115</v>
      </c>
      <c r="P41" s="16" t="s">
        <v>14</v>
      </c>
      <c r="Q41" s="39" t="s">
        <v>574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52</v>
      </c>
      <c r="D42" s="17" t="s">
        <v>53</v>
      </c>
      <c r="E42" s="17">
        <v>0</v>
      </c>
      <c r="F42" s="14">
        <v>16.98</v>
      </c>
      <c r="G42" s="14">
        <v>13.3</v>
      </c>
      <c r="H42" s="14">
        <v>9.6300000000000008</v>
      </c>
      <c r="I42" s="14"/>
      <c r="J42" s="14">
        <v>17.55</v>
      </c>
      <c r="K42" s="14">
        <v>24.89</v>
      </c>
      <c r="L42" s="14">
        <v>36.770000000000003</v>
      </c>
      <c r="M42" s="14"/>
      <c r="N42" s="14">
        <v>24.345828010000002</v>
      </c>
      <c r="O42" s="33">
        <v>50.01220635</v>
      </c>
      <c r="P42" s="17" t="s">
        <v>14</v>
      </c>
      <c r="Q42" s="40" t="s">
        <v>575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54</v>
      </c>
      <c r="D43" s="16" t="s">
        <v>55</v>
      </c>
      <c r="E43" s="16">
        <v>3</v>
      </c>
      <c r="F43" s="15">
        <v>15.07</v>
      </c>
      <c r="G43" s="15">
        <v>13.44</v>
      </c>
      <c r="H43" s="15">
        <v>11.81</v>
      </c>
      <c r="I43" s="14"/>
      <c r="J43" s="15">
        <v>15.4</v>
      </c>
      <c r="K43" s="15">
        <v>18.649999999999999</v>
      </c>
      <c r="L43" s="15">
        <v>23.91</v>
      </c>
      <c r="M43" s="15"/>
      <c r="N43" s="15">
        <v>24.829682039000001</v>
      </c>
      <c r="O43" s="15">
        <v>603.52253370000005</v>
      </c>
      <c r="P43" s="16" t="s">
        <v>14</v>
      </c>
      <c r="Q43" s="39" t="s">
        <v>576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56</v>
      </c>
      <c r="D44" s="17" t="s">
        <v>57</v>
      </c>
      <c r="E44" s="17">
        <v>3</v>
      </c>
      <c r="F44" s="14">
        <v>4.95</v>
      </c>
      <c r="G44" s="14">
        <v>4.57</v>
      </c>
      <c r="H44" s="14">
        <v>4.2</v>
      </c>
      <c r="I44" s="14"/>
      <c r="J44" s="14">
        <v>5.09</v>
      </c>
      <c r="K44" s="14">
        <v>5.83</v>
      </c>
      <c r="L44" s="14">
        <v>7.02</v>
      </c>
      <c r="M44" s="14"/>
      <c r="N44" s="14">
        <v>36.543233927000003</v>
      </c>
      <c r="O44" s="33">
        <v>6.2283815000000002</v>
      </c>
      <c r="P44" s="17" t="s">
        <v>14</v>
      </c>
      <c r="Q44" s="40" t="s">
        <v>577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58</v>
      </c>
      <c r="D45" s="16" t="s">
        <v>59</v>
      </c>
      <c r="E45" s="16">
        <v>0</v>
      </c>
      <c r="F45" s="15">
        <v>14.25</v>
      </c>
      <c r="G45" s="15">
        <v>12.75</v>
      </c>
      <c r="H45" s="15">
        <v>11.26</v>
      </c>
      <c r="I45" s="14"/>
      <c r="J45" s="15">
        <v>14.39</v>
      </c>
      <c r="K45" s="15">
        <v>17.37</v>
      </c>
      <c r="L45" s="15">
        <v>22.19</v>
      </c>
      <c r="M45" s="15"/>
      <c r="N45" s="15">
        <v>35.136678930999999</v>
      </c>
      <c r="O45" s="15">
        <v>24.151898299999999</v>
      </c>
      <c r="P45" s="16" t="s">
        <v>14</v>
      </c>
      <c r="Q45" s="39" t="s">
        <v>578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60</v>
      </c>
      <c r="D46" s="17" t="s">
        <v>61</v>
      </c>
      <c r="E46" s="17">
        <v>10</v>
      </c>
      <c r="F46" s="14">
        <v>35.19</v>
      </c>
      <c r="G46" s="14">
        <v>34.08</v>
      </c>
      <c r="H46" s="14">
        <v>32.97</v>
      </c>
      <c r="I46" s="14"/>
      <c r="J46" s="14">
        <v>36.6</v>
      </c>
      <c r="K46" s="14">
        <v>38.81</v>
      </c>
      <c r="L46" s="14">
        <v>42.39</v>
      </c>
      <c r="M46" s="14"/>
      <c r="N46" s="14">
        <v>69.680282902000002</v>
      </c>
      <c r="O46" s="33">
        <v>155.15499265</v>
      </c>
      <c r="P46" s="17" t="s">
        <v>17</v>
      </c>
      <c r="Q46" s="40" t="s">
        <v>579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62</v>
      </c>
      <c r="D47" s="16" t="s">
        <v>63</v>
      </c>
      <c r="E47" s="16">
        <v>5</v>
      </c>
      <c r="F47" s="15">
        <v>23.26</v>
      </c>
      <c r="G47" s="15">
        <v>21.16</v>
      </c>
      <c r="H47" s="15">
        <v>19.059999999999999</v>
      </c>
      <c r="I47" s="14"/>
      <c r="J47" s="15">
        <v>23.54</v>
      </c>
      <c r="K47" s="15">
        <v>27.73</v>
      </c>
      <c r="L47" s="15">
        <v>34.520000000000003</v>
      </c>
      <c r="M47" s="15"/>
      <c r="N47" s="15">
        <v>36.258638496000003</v>
      </c>
      <c r="O47" s="15">
        <v>18.033948499999997</v>
      </c>
      <c r="P47" s="16" t="s">
        <v>14</v>
      </c>
      <c r="Q47" s="39" t="s">
        <v>580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425</v>
      </c>
      <c r="D48" s="17" t="s">
        <v>64</v>
      </c>
      <c r="E48" s="17">
        <v>6</v>
      </c>
      <c r="F48" s="14">
        <v>124.73</v>
      </c>
      <c r="G48" s="14">
        <v>118.51</v>
      </c>
      <c r="H48" s="14">
        <v>112.3</v>
      </c>
      <c r="I48" s="14"/>
      <c r="J48" s="14">
        <v>134.26</v>
      </c>
      <c r="K48" s="14">
        <v>146.68</v>
      </c>
      <c r="L48" s="14">
        <v>166.79</v>
      </c>
      <c r="M48" s="14"/>
      <c r="N48" s="14">
        <v>72.420905322999999</v>
      </c>
      <c r="O48" s="33">
        <v>10.724454281</v>
      </c>
      <c r="P48" s="17" t="s">
        <v>17</v>
      </c>
      <c r="Q48" s="40" t="s">
        <v>581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5</v>
      </c>
      <c r="F49" s="15">
        <v>9.7799999999999994</v>
      </c>
      <c r="G49" s="15">
        <v>8.98</v>
      </c>
      <c r="H49" s="15">
        <v>8.19</v>
      </c>
      <c r="I49" s="14"/>
      <c r="J49" s="15">
        <v>10.08</v>
      </c>
      <c r="K49" s="15">
        <v>11.66</v>
      </c>
      <c r="L49" s="15">
        <v>14.22</v>
      </c>
      <c r="M49" s="15"/>
      <c r="N49" s="15">
        <v>37.568662396000001</v>
      </c>
      <c r="O49" s="15">
        <v>2.5289299999999999</v>
      </c>
      <c r="P49" s="16" t="s">
        <v>14</v>
      </c>
      <c r="Q49" s="39" t="s">
        <v>582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3</v>
      </c>
      <c r="F50" s="14">
        <v>6.01</v>
      </c>
      <c r="G50" s="14">
        <v>5.07</v>
      </c>
      <c r="H50" s="14">
        <v>4.13</v>
      </c>
      <c r="I50" s="14"/>
      <c r="J50" s="14">
        <v>6.19</v>
      </c>
      <c r="K50" s="14">
        <v>8.06</v>
      </c>
      <c r="L50" s="14">
        <v>11.1</v>
      </c>
      <c r="M50" s="14"/>
      <c r="N50" s="14">
        <v>34.530784601000001</v>
      </c>
      <c r="O50" s="33">
        <v>6.3375224500000007</v>
      </c>
      <c r="P50" s="17" t="s">
        <v>14</v>
      </c>
      <c r="Q50" s="40" t="s">
        <v>583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0</v>
      </c>
      <c r="F51" s="15">
        <v>14.97</v>
      </c>
      <c r="G51" s="15">
        <v>12.94</v>
      </c>
      <c r="H51" s="15">
        <v>10.91</v>
      </c>
      <c r="I51" s="14"/>
      <c r="J51" s="15">
        <v>15.31</v>
      </c>
      <c r="K51" s="15">
        <v>19.36</v>
      </c>
      <c r="L51" s="15">
        <v>25.93</v>
      </c>
      <c r="M51" s="15"/>
      <c r="N51" s="15">
        <v>22.250325271000001</v>
      </c>
      <c r="O51" s="15">
        <v>5.0458676999999996</v>
      </c>
      <c r="P51" s="16" t="s">
        <v>14</v>
      </c>
      <c r="Q51" s="39" t="s">
        <v>584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0</v>
      </c>
      <c r="F52" s="14">
        <v>14.97</v>
      </c>
      <c r="G52" s="14">
        <v>13.84</v>
      </c>
      <c r="H52" s="14">
        <v>12.72</v>
      </c>
      <c r="I52" s="14"/>
      <c r="J52" s="14">
        <v>15.19</v>
      </c>
      <c r="K52" s="14">
        <v>17.43</v>
      </c>
      <c r="L52" s="14">
        <v>21.05</v>
      </c>
      <c r="M52" s="14"/>
      <c r="N52" s="14">
        <v>30.282817777999998</v>
      </c>
      <c r="O52" s="33">
        <v>88.669384300000004</v>
      </c>
      <c r="P52" s="17" t="s">
        <v>14</v>
      </c>
      <c r="Q52" s="40" t="s">
        <v>585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0</v>
      </c>
      <c r="F53" s="15">
        <v>17.18</v>
      </c>
      <c r="G53" s="15">
        <v>15.78</v>
      </c>
      <c r="H53" s="15">
        <v>14.39</v>
      </c>
      <c r="I53" s="14"/>
      <c r="J53" s="15">
        <v>17.510000000000002</v>
      </c>
      <c r="K53" s="15">
        <v>20.29</v>
      </c>
      <c r="L53" s="15">
        <v>24.81</v>
      </c>
      <c r="M53" s="15"/>
      <c r="N53" s="15">
        <v>34.747321315999997</v>
      </c>
      <c r="O53" s="15">
        <v>525.04487495000001</v>
      </c>
      <c r="P53" s="16" t="s">
        <v>14</v>
      </c>
      <c r="Q53" s="39" t="s">
        <v>586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3</v>
      </c>
      <c r="F54" s="14">
        <v>21.49</v>
      </c>
      <c r="G54" s="14">
        <v>20.11</v>
      </c>
      <c r="H54" s="14">
        <v>18.73</v>
      </c>
      <c r="I54" s="14"/>
      <c r="J54" s="14">
        <v>21.97</v>
      </c>
      <c r="K54" s="14">
        <v>24.72</v>
      </c>
      <c r="L54" s="14">
        <v>29.17</v>
      </c>
      <c r="M54" s="14"/>
      <c r="N54" s="14">
        <v>29.907509476000001</v>
      </c>
      <c r="O54" s="33">
        <v>45.892883950000005</v>
      </c>
      <c r="P54" s="17" t="s">
        <v>14</v>
      </c>
      <c r="Q54" s="40" t="s">
        <v>587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414</v>
      </c>
      <c r="D55" s="16" t="s">
        <v>415</v>
      </c>
      <c r="E55" s="16">
        <v>0</v>
      </c>
      <c r="F55" s="15">
        <v>12.25</v>
      </c>
      <c r="G55" s="15">
        <v>10.73</v>
      </c>
      <c r="H55" s="15">
        <v>9.2200000000000006</v>
      </c>
      <c r="I55" s="14"/>
      <c r="J55" s="15">
        <v>12.67</v>
      </c>
      <c r="K55" s="15">
        <v>15.69</v>
      </c>
      <c r="L55" s="15">
        <v>20.58</v>
      </c>
      <c r="M55" s="15"/>
      <c r="N55" s="15">
        <v>25.765064025000001</v>
      </c>
      <c r="O55" s="15">
        <v>66.093214799999998</v>
      </c>
      <c r="P55" s="16" t="s">
        <v>14</v>
      </c>
      <c r="Q55" s="39" t="s">
        <v>588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19.100000000000001</v>
      </c>
      <c r="G56" s="14">
        <v>16.489999999999998</v>
      </c>
      <c r="H56" s="14">
        <v>13.88</v>
      </c>
      <c r="I56" s="14"/>
      <c r="J56" s="14">
        <v>19.34</v>
      </c>
      <c r="K56" s="14">
        <v>24.55</v>
      </c>
      <c r="L56" s="14">
        <v>32.99</v>
      </c>
      <c r="M56" s="14"/>
      <c r="N56" s="14">
        <v>21.515627495</v>
      </c>
      <c r="O56" s="33">
        <v>614.86967200000004</v>
      </c>
      <c r="P56" s="17" t="s">
        <v>14</v>
      </c>
      <c r="Q56" s="40" t="s">
        <v>589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468</v>
      </c>
      <c r="D57" s="16" t="s">
        <v>469</v>
      </c>
      <c r="E57" s="16">
        <v>0</v>
      </c>
      <c r="F57" s="15">
        <v>18.600000000000001</v>
      </c>
      <c r="G57" s="15">
        <v>17.27</v>
      </c>
      <c r="H57" s="15">
        <v>15.95</v>
      </c>
      <c r="I57" s="14"/>
      <c r="J57" s="15">
        <v>18.78</v>
      </c>
      <c r="K57" s="15">
        <v>21.42</v>
      </c>
      <c r="L57" s="15">
        <v>25.7</v>
      </c>
      <c r="M57" s="15"/>
      <c r="N57" s="15">
        <v>42.704491101000002</v>
      </c>
      <c r="O57" s="15">
        <v>2.6020620499999998</v>
      </c>
      <c r="P57" s="16" t="s">
        <v>14</v>
      </c>
      <c r="Q57" s="39" t="s">
        <v>590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6</v>
      </c>
      <c r="F58" s="14">
        <v>8.7200000000000006</v>
      </c>
      <c r="G58" s="14">
        <v>6.96</v>
      </c>
      <c r="H58" s="14">
        <v>5.2</v>
      </c>
      <c r="I58" s="14"/>
      <c r="J58" s="14">
        <v>9.2899999999999991</v>
      </c>
      <c r="K58" s="14">
        <v>12.8</v>
      </c>
      <c r="L58" s="14">
        <v>18.489999999999998</v>
      </c>
      <c r="M58" s="14"/>
      <c r="N58" s="14">
        <v>25.121841527000001</v>
      </c>
      <c r="O58" s="33">
        <v>71.748504199999999</v>
      </c>
      <c r="P58" s="17" t="s">
        <v>14</v>
      </c>
      <c r="Q58" s="40" t="s">
        <v>591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10</v>
      </c>
      <c r="F59" s="15">
        <v>21.02</v>
      </c>
      <c r="G59" s="15">
        <v>19.2</v>
      </c>
      <c r="H59" s="15">
        <v>17.39</v>
      </c>
      <c r="I59" s="14"/>
      <c r="J59" s="15">
        <v>22.14</v>
      </c>
      <c r="K59" s="15">
        <v>25.76</v>
      </c>
      <c r="L59" s="15">
        <v>31.62</v>
      </c>
      <c r="M59" s="15"/>
      <c r="N59" s="15">
        <v>75.112233760999999</v>
      </c>
      <c r="O59" s="15">
        <v>169.61986960000002</v>
      </c>
      <c r="P59" s="16" t="s">
        <v>17</v>
      </c>
      <c r="Q59" s="39" t="s">
        <v>592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452</v>
      </c>
      <c r="D60" s="17" t="s">
        <v>453</v>
      </c>
      <c r="E60" s="17">
        <v>6</v>
      </c>
      <c r="F60" s="14">
        <v>28.97</v>
      </c>
      <c r="G60" s="14">
        <v>24.65</v>
      </c>
      <c r="H60" s="14">
        <v>20.329999999999998</v>
      </c>
      <c r="I60" s="14"/>
      <c r="J60" s="14">
        <v>29.73</v>
      </c>
      <c r="K60" s="14">
        <v>38.36</v>
      </c>
      <c r="L60" s="14">
        <v>52.34</v>
      </c>
      <c r="M60" s="14"/>
      <c r="N60" s="14">
        <v>42.712509042000001</v>
      </c>
      <c r="O60" s="33">
        <v>6.8731679354999997</v>
      </c>
      <c r="P60" s="17" t="s">
        <v>14</v>
      </c>
      <c r="Q60" s="40" t="s">
        <v>593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0</v>
      </c>
      <c r="F61" s="15">
        <v>50.32</v>
      </c>
      <c r="G61" s="15">
        <v>45.62</v>
      </c>
      <c r="H61" s="15">
        <v>40.92</v>
      </c>
      <c r="I61" s="14"/>
      <c r="J61" s="15">
        <v>50.9</v>
      </c>
      <c r="K61" s="15">
        <v>60.29</v>
      </c>
      <c r="L61" s="15">
        <v>75.5</v>
      </c>
      <c r="M61" s="15"/>
      <c r="N61" s="15">
        <v>25.401172932000001</v>
      </c>
      <c r="O61" s="15">
        <v>613.08574835000002</v>
      </c>
      <c r="P61" s="16" t="s">
        <v>14</v>
      </c>
      <c r="Q61" s="39" t="s">
        <v>594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8</v>
      </c>
      <c r="F62" s="14">
        <v>17.559999999999999</v>
      </c>
      <c r="G62" s="14">
        <v>16.670000000000002</v>
      </c>
      <c r="H62" s="14">
        <v>15.78</v>
      </c>
      <c r="I62" s="14"/>
      <c r="J62" s="14">
        <v>19.760000000000002</v>
      </c>
      <c r="K62" s="14">
        <v>21.53</v>
      </c>
      <c r="L62" s="14">
        <v>24.39</v>
      </c>
      <c r="M62" s="14"/>
      <c r="N62" s="14">
        <v>52.837932283999997</v>
      </c>
      <c r="O62" s="33">
        <v>69.293904550000008</v>
      </c>
      <c r="P62" s="17" t="s">
        <v>17</v>
      </c>
      <c r="Q62" s="40" t="s">
        <v>595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0</v>
      </c>
      <c r="F63" s="15">
        <v>4.8899999999999997</v>
      </c>
      <c r="G63" s="15">
        <v>4.1399999999999997</v>
      </c>
      <c r="H63" s="15">
        <v>3.39</v>
      </c>
      <c r="I63" s="14"/>
      <c r="J63" s="15">
        <v>4.99</v>
      </c>
      <c r="K63" s="15">
        <v>6.48</v>
      </c>
      <c r="L63" s="15">
        <v>8.89</v>
      </c>
      <c r="M63" s="15"/>
      <c r="N63" s="15">
        <v>19.897881274</v>
      </c>
      <c r="O63" s="15">
        <v>6.9890075500000002</v>
      </c>
      <c r="P63" s="16" t="s">
        <v>14</v>
      </c>
      <c r="Q63" s="39" t="s">
        <v>596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0</v>
      </c>
      <c r="F64" s="14">
        <v>1.23</v>
      </c>
      <c r="G64" s="14">
        <v>0.6</v>
      </c>
      <c r="H64" s="14">
        <v>-0.02</v>
      </c>
      <c r="I64" s="14"/>
      <c r="J64" s="14">
        <v>1.28</v>
      </c>
      <c r="K64" s="14">
        <v>2.5299999999999998</v>
      </c>
      <c r="L64" s="14">
        <v>4.5599999999999996</v>
      </c>
      <c r="M64" s="14"/>
      <c r="N64" s="14">
        <v>21.630975500000002</v>
      </c>
      <c r="O64" s="33">
        <v>9.3104582499999999</v>
      </c>
      <c r="P64" s="17" t="s">
        <v>14</v>
      </c>
      <c r="Q64" s="40" t="s">
        <v>597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7</v>
      </c>
      <c r="F65" s="15">
        <v>10.67</v>
      </c>
      <c r="G65" s="15">
        <v>10.36</v>
      </c>
      <c r="H65" s="15">
        <v>10.050000000000001</v>
      </c>
      <c r="I65" s="14"/>
      <c r="J65" s="15">
        <v>10.78</v>
      </c>
      <c r="K65" s="15">
        <v>11.39</v>
      </c>
      <c r="L65" s="15">
        <v>12.38</v>
      </c>
      <c r="M65" s="15"/>
      <c r="N65" s="15">
        <v>58.356876806999999</v>
      </c>
      <c r="O65" s="15">
        <v>33.02638675</v>
      </c>
      <c r="P65" s="16" t="s">
        <v>17</v>
      </c>
      <c r="Q65" s="39" t="s">
        <v>598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1</v>
      </c>
      <c r="F66" s="14">
        <v>11.05</v>
      </c>
      <c r="G66" s="14">
        <v>9.9499999999999993</v>
      </c>
      <c r="H66" s="14">
        <v>8.85</v>
      </c>
      <c r="I66" s="14"/>
      <c r="J66" s="14">
        <v>11.39</v>
      </c>
      <c r="K66" s="14">
        <v>13.58</v>
      </c>
      <c r="L66" s="14">
        <v>17.13</v>
      </c>
      <c r="M66" s="14"/>
      <c r="N66" s="14">
        <v>47.768706598000001</v>
      </c>
      <c r="O66" s="33">
        <v>86.593439199999992</v>
      </c>
      <c r="P66" s="17" t="s">
        <v>14</v>
      </c>
      <c r="Q66" s="40" t="s">
        <v>599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0</v>
      </c>
      <c r="F67" s="15">
        <v>10.7</v>
      </c>
      <c r="G67" s="15">
        <v>9.7899999999999991</v>
      </c>
      <c r="H67" s="15">
        <v>8.89</v>
      </c>
      <c r="I67" s="14"/>
      <c r="J67" s="15">
        <v>10.91</v>
      </c>
      <c r="K67" s="15">
        <v>12.71</v>
      </c>
      <c r="L67" s="15">
        <v>15.64</v>
      </c>
      <c r="M67" s="15"/>
      <c r="N67" s="15">
        <v>30.348766025</v>
      </c>
      <c r="O67" s="15">
        <v>180.01984659999999</v>
      </c>
      <c r="P67" s="16" t="s">
        <v>14</v>
      </c>
      <c r="Q67" s="39" t="s">
        <v>600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508</v>
      </c>
      <c r="D68" s="17" t="s">
        <v>509</v>
      </c>
      <c r="E68" s="17">
        <v>7</v>
      </c>
      <c r="F68" s="14">
        <v>67.25</v>
      </c>
      <c r="G68" s="14">
        <v>64.58</v>
      </c>
      <c r="H68" s="14">
        <v>61.92</v>
      </c>
      <c r="I68" s="14"/>
      <c r="J68" s="14">
        <v>70.3</v>
      </c>
      <c r="K68" s="14">
        <v>75.62</v>
      </c>
      <c r="L68" s="14">
        <v>84.24</v>
      </c>
      <c r="M68" s="14"/>
      <c r="N68" s="14">
        <v>56.678206629000002</v>
      </c>
      <c r="O68" s="33">
        <v>2.2803039064999999</v>
      </c>
      <c r="P68" s="17" t="s">
        <v>17</v>
      </c>
      <c r="Q68" s="40" t="s">
        <v>601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96</v>
      </c>
      <c r="D69" s="16" t="s">
        <v>97</v>
      </c>
      <c r="E69" s="16">
        <v>0</v>
      </c>
      <c r="F69" s="15">
        <v>2.36</v>
      </c>
      <c r="G69" s="15">
        <v>1.67</v>
      </c>
      <c r="H69" s="15">
        <v>0.98</v>
      </c>
      <c r="I69" s="14"/>
      <c r="J69" s="15">
        <v>2.4500000000000002</v>
      </c>
      <c r="K69" s="15">
        <v>3.82</v>
      </c>
      <c r="L69" s="15">
        <v>6.03</v>
      </c>
      <c r="M69" s="15"/>
      <c r="N69" s="15">
        <v>29.034344779000001</v>
      </c>
      <c r="O69" s="15">
        <v>55.448478999999999</v>
      </c>
      <c r="P69" s="16" t="s">
        <v>14</v>
      </c>
      <c r="Q69" s="39" t="s">
        <v>602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98</v>
      </c>
      <c r="D70" s="17" t="s">
        <v>99</v>
      </c>
      <c r="E70" s="17">
        <v>2</v>
      </c>
      <c r="F70" s="14">
        <v>32.01</v>
      </c>
      <c r="G70" s="14">
        <v>27.18</v>
      </c>
      <c r="H70" s="14">
        <v>22.36</v>
      </c>
      <c r="I70" s="14"/>
      <c r="J70" s="14">
        <v>34.03</v>
      </c>
      <c r="K70" s="14">
        <v>43.67</v>
      </c>
      <c r="L70" s="14">
        <v>59.28</v>
      </c>
      <c r="M70" s="14"/>
      <c r="N70" s="14">
        <v>40.265267330999997</v>
      </c>
      <c r="O70" s="33">
        <v>5.9380409345</v>
      </c>
      <c r="P70" s="17" t="s">
        <v>14</v>
      </c>
      <c r="Q70" s="40" t="s">
        <v>603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604</v>
      </c>
      <c r="D71" s="16" t="s">
        <v>605</v>
      </c>
      <c r="E71" s="16">
        <v>0</v>
      </c>
      <c r="F71" s="15">
        <v>24.22</v>
      </c>
      <c r="G71" s="15">
        <v>22.94</v>
      </c>
      <c r="H71" s="15">
        <v>21.66</v>
      </c>
      <c r="I71" s="14"/>
      <c r="J71" s="15">
        <v>25.75</v>
      </c>
      <c r="K71" s="15">
        <v>28.3</v>
      </c>
      <c r="L71" s="15">
        <v>32.43</v>
      </c>
      <c r="M71" s="15"/>
      <c r="N71" s="15">
        <v>21.178238052000001</v>
      </c>
      <c r="O71" s="15">
        <v>60.3417399</v>
      </c>
      <c r="P71" s="16" t="s">
        <v>14</v>
      </c>
      <c r="Q71" s="39" t="s">
        <v>606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100</v>
      </c>
      <c r="D72" s="17" t="s">
        <v>101</v>
      </c>
      <c r="E72" s="17">
        <v>9</v>
      </c>
      <c r="F72" s="14">
        <v>56.18</v>
      </c>
      <c r="G72" s="14">
        <v>52.58</v>
      </c>
      <c r="H72" s="14">
        <v>48.98</v>
      </c>
      <c r="I72" s="14"/>
      <c r="J72" s="14">
        <v>61</v>
      </c>
      <c r="K72" s="14">
        <v>68.19</v>
      </c>
      <c r="L72" s="14">
        <v>79.83</v>
      </c>
      <c r="M72" s="14"/>
      <c r="N72" s="14">
        <v>60.679486007999998</v>
      </c>
      <c r="O72" s="33">
        <v>308.45404414999996</v>
      </c>
      <c r="P72" s="17" t="s">
        <v>17</v>
      </c>
      <c r="Q72" s="40" t="s">
        <v>607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102</v>
      </c>
      <c r="D73" s="16" t="s">
        <v>103</v>
      </c>
      <c r="E73" s="16">
        <v>3</v>
      </c>
      <c r="F73" s="15">
        <v>14.29</v>
      </c>
      <c r="G73" s="15">
        <v>13.03</v>
      </c>
      <c r="H73" s="15">
        <v>11.78</v>
      </c>
      <c r="I73" s="14"/>
      <c r="J73" s="15">
        <v>14.43</v>
      </c>
      <c r="K73" s="15">
        <v>16.93</v>
      </c>
      <c r="L73" s="15">
        <v>20.99</v>
      </c>
      <c r="M73" s="15"/>
      <c r="N73" s="15">
        <v>37.365919791000003</v>
      </c>
      <c r="O73" s="15">
        <v>349.08677549999999</v>
      </c>
      <c r="P73" s="16" t="s">
        <v>14</v>
      </c>
      <c r="Q73" s="39" t="s">
        <v>608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510</v>
      </c>
      <c r="D74" s="17" t="s">
        <v>511</v>
      </c>
      <c r="E74" s="17">
        <v>8</v>
      </c>
      <c r="F74" s="14">
        <v>912.05</v>
      </c>
      <c r="G74" s="14">
        <v>765.94</v>
      </c>
      <c r="H74" s="14">
        <v>619.84</v>
      </c>
      <c r="I74" s="14"/>
      <c r="J74" s="14">
        <v>1048.97</v>
      </c>
      <c r="K74" s="14">
        <v>1341.17</v>
      </c>
      <c r="L74" s="14">
        <v>1814</v>
      </c>
      <c r="M74" s="14"/>
      <c r="N74" s="14">
        <v>53.031744011000001</v>
      </c>
      <c r="O74" s="33">
        <v>1.2831114225</v>
      </c>
      <c r="P74" s="17" t="s">
        <v>17</v>
      </c>
      <c r="Q74" s="40" t="s">
        <v>609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104</v>
      </c>
      <c r="D75" s="16" t="s">
        <v>105</v>
      </c>
      <c r="E75" s="16">
        <v>0</v>
      </c>
      <c r="F75" s="15">
        <v>3.42</v>
      </c>
      <c r="G75" s="15">
        <v>2.34</v>
      </c>
      <c r="H75" s="15">
        <v>1.26</v>
      </c>
      <c r="I75" s="14"/>
      <c r="J75" s="15">
        <v>3.6</v>
      </c>
      <c r="K75" s="15">
        <v>5.75</v>
      </c>
      <c r="L75" s="15">
        <v>9.23</v>
      </c>
      <c r="M75" s="15"/>
      <c r="N75" s="15">
        <v>18.338792460000001</v>
      </c>
      <c r="O75" s="15">
        <v>187.65559304999999</v>
      </c>
      <c r="P75" s="16" t="s">
        <v>14</v>
      </c>
      <c r="Q75" s="39" t="s">
        <v>610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106</v>
      </c>
      <c r="D76" s="17" t="s">
        <v>107</v>
      </c>
      <c r="E76" s="17">
        <v>1</v>
      </c>
      <c r="F76" s="14">
        <v>42.51</v>
      </c>
      <c r="G76" s="14">
        <v>39.159999999999997</v>
      </c>
      <c r="H76" s="14">
        <v>35.81</v>
      </c>
      <c r="I76" s="14"/>
      <c r="J76" s="14">
        <v>43.23</v>
      </c>
      <c r="K76" s="14">
        <v>49.92</v>
      </c>
      <c r="L76" s="14">
        <v>60.74</v>
      </c>
      <c r="M76" s="14"/>
      <c r="N76" s="14">
        <v>35.049444086000001</v>
      </c>
      <c r="O76" s="33">
        <v>99.599440200000004</v>
      </c>
      <c r="P76" s="17" t="s">
        <v>14</v>
      </c>
      <c r="Q76" s="40" t="s">
        <v>611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108</v>
      </c>
      <c r="D77" s="16" t="s">
        <v>109</v>
      </c>
      <c r="E77" s="16">
        <v>0</v>
      </c>
      <c r="F77" s="15">
        <v>4.29</v>
      </c>
      <c r="G77" s="15">
        <v>3.68</v>
      </c>
      <c r="H77" s="15">
        <v>3.07</v>
      </c>
      <c r="I77" s="14"/>
      <c r="J77" s="15">
        <v>4.3899999999999997</v>
      </c>
      <c r="K77" s="15">
        <v>5.6</v>
      </c>
      <c r="L77" s="15">
        <v>7.58</v>
      </c>
      <c r="M77" s="15"/>
      <c r="N77" s="15">
        <v>38.278685181</v>
      </c>
      <c r="O77" s="15">
        <v>42.100683799999999</v>
      </c>
      <c r="P77" s="16" t="s">
        <v>14</v>
      </c>
      <c r="Q77" s="39" t="s">
        <v>612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110</v>
      </c>
      <c r="D78" s="17" t="s">
        <v>111</v>
      </c>
      <c r="E78" s="17">
        <v>2</v>
      </c>
      <c r="F78" s="14">
        <v>28.6</v>
      </c>
      <c r="G78" s="14">
        <v>24.7</v>
      </c>
      <c r="H78" s="14">
        <v>20.81</v>
      </c>
      <c r="I78" s="14"/>
      <c r="J78" s="14">
        <v>29.25</v>
      </c>
      <c r="K78" s="14">
        <v>37.03</v>
      </c>
      <c r="L78" s="14">
        <v>49.62</v>
      </c>
      <c r="M78" s="14"/>
      <c r="N78" s="14">
        <v>35.137908648</v>
      </c>
      <c r="O78" s="33">
        <v>135.58043270000002</v>
      </c>
      <c r="P78" s="17" t="s">
        <v>14</v>
      </c>
      <c r="Q78" s="40" t="s">
        <v>613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112</v>
      </c>
      <c r="D79" s="16" t="s">
        <v>113</v>
      </c>
      <c r="E79" s="16">
        <v>0</v>
      </c>
      <c r="F79" s="15">
        <v>1.39</v>
      </c>
      <c r="G79" s="15">
        <v>0.96</v>
      </c>
      <c r="H79" s="15">
        <v>0.54</v>
      </c>
      <c r="I79" s="14"/>
      <c r="J79" s="15">
        <v>1.45</v>
      </c>
      <c r="K79" s="15">
        <v>2.29</v>
      </c>
      <c r="L79" s="15">
        <v>3.65</v>
      </c>
      <c r="M79" s="15"/>
      <c r="N79" s="15">
        <v>18.270268534</v>
      </c>
      <c r="O79" s="15">
        <v>23.83657595</v>
      </c>
      <c r="P79" s="16" t="s">
        <v>14</v>
      </c>
      <c r="Q79" s="39" t="s">
        <v>614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115</v>
      </c>
      <c r="E80" s="17">
        <v>2</v>
      </c>
      <c r="F80" s="14">
        <v>19.760000000000002</v>
      </c>
      <c r="G80" s="14">
        <v>15.92</v>
      </c>
      <c r="H80" s="14">
        <v>12.09</v>
      </c>
      <c r="I80" s="14"/>
      <c r="J80" s="14">
        <v>20.58</v>
      </c>
      <c r="K80" s="14">
        <v>28.24</v>
      </c>
      <c r="L80" s="14">
        <v>40.65</v>
      </c>
      <c r="M80" s="14"/>
      <c r="N80" s="14">
        <v>29.0282135</v>
      </c>
      <c r="O80" s="33">
        <v>168.86809474999998</v>
      </c>
      <c r="P80" s="17" t="s">
        <v>14</v>
      </c>
      <c r="Q80" s="40" t="s">
        <v>615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116</v>
      </c>
      <c r="E81" s="16">
        <v>3</v>
      </c>
      <c r="F81" s="15">
        <v>18.43</v>
      </c>
      <c r="G81" s="15">
        <v>14.48</v>
      </c>
      <c r="H81" s="15">
        <v>10.54</v>
      </c>
      <c r="I81" s="14"/>
      <c r="J81" s="15">
        <v>18.940000000000001</v>
      </c>
      <c r="K81" s="15">
        <v>26.82</v>
      </c>
      <c r="L81" s="15">
        <v>39.58</v>
      </c>
      <c r="M81" s="15"/>
      <c r="N81" s="15">
        <v>33.836970649000001</v>
      </c>
      <c r="O81" s="15">
        <v>9.8166188500000011</v>
      </c>
      <c r="P81" s="16" t="s">
        <v>14</v>
      </c>
      <c r="Q81" s="39" t="s">
        <v>616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117</v>
      </c>
      <c r="D82" s="17" t="s">
        <v>118</v>
      </c>
      <c r="E82" s="17">
        <v>0</v>
      </c>
      <c r="F82" s="14">
        <v>2.65</v>
      </c>
      <c r="G82" s="14">
        <v>1.99</v>
      </c>
      <c r="H82" s="14">
        <v>1.33</v>
      </c>
      <c r="I82" s="14"/>
      <c r="J82" s="14">
        <v>2.76</v>
      </c>
      <c r="K82" s="14">
        <v>4.07</v>
      </c>
      <c r="L82" s="14">
        <v>6.2</v>
      </c>
      <c r="M82" s="14"/>
      <c r="N82" s="14">
        <v>35.603893898999999</v>
      </c>
      <c r="O82" s="33">
        <v>5.6891330500000006</v>
      </c>
      <c r="P82" s="17" t="s">
        <v>14</v>
      </c>
      <c r="Q82" s="40" t="s">
        <v>617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512</v>
      </c>
      <c r="D83" s="16" t="s">
        <v>513</v>
      </c>
      <c r="E83" s="16">
        <v>7</v>
      </c>
      <c r="F83" s="15">
        <v>118.33</v>
      </c>
      <c r="G83" s="15">
        <v>90.96</v>
      </c>
      <c r="H83" s="15">
        <v>63.59</v>
      </c>
      <c r="I83" s="14"/>
      <c r="J83" s="15">
        <v>139.49</v>
      </c>
      <c r="K83" s="15">
        <v>194.22</v>
      </c>
      <c r="L83" s="15">
        <v>282.79000000000002</v>
      </c>
      <c r="M83" s="15"/>
      <c r="N83" s="15">
        <v>56.092575990999997</v>
      </c>
      <c r="O83" s="15">
        <v>1.449037079</v>
      </c>
      <c r="P83" s="16" t="s">
        <v>17</v>
      </c>
      <c r="Q83" s="39" t="s">
        <v>618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454</v>
      </c>
      <c r="D84" s="17" t="s">
        <v>455</v>
      </c>
      <c r="E84" s="17">
        <v>9</v>
      </c>
      <c r="F84" s="14">
        <v>1994.39</v>
      </c>
      <c r="G84" s="14">
        <v>1435</v>
      </c>
      <c r="H84" s="14">
        <v>875.61</v>
      </c>
      <c r="I84" s="14"/>
      <c r="J84" s="14">
        <v>2389.9499999999998</v>
      </c>
      <c r="K84" s="14">
        <v>3508.72</v>
      </c>
      <c r="L84" s="14">
        <v>5319.05</v>
      </c>
      <c r="M84" s="14"/>
      <c r="N84" s="14">
        <v>70.084751897999993</v>
      </c>
      <c r="O84" s="33">
        <v>7.3656649410000004</v>
      </c>
      <c r="P84" s="17" t="s">
        <v>17</v>
      </c>
      <c r="Q84" s="40" t="s">
        <v>619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119</v>
      </c>
      <c r="D85" s="16" t="s">
        <v>120</v>
      </c>
      <c r="E85" s="16">
        <v>7</v>
      </c>
      <c r="F85" s="15">
        <v>17.920000000000002</v>
      </c>
      <c r="G85" s="15">
        <v>15.87</v>
      </c>
      <c r="H85" s="15">
        <v>13.83</v>
      </c>
      <c r="I85" s="14"/>
      <c r="J85" s="15">
        <v>18.71</v>
      </c>
      <c r="K85" s="15">
        <v>22.79</v>
      </c>
      <c r="L85" s="15">
        <v>29.39</v>
      </c>
      <c r="M85" s="15"/>
      <c r="N85" s="15">
        <v>50.018194086999998</v>
      </c>
      <c r="O85" s="15">
        <v>9.4308592499999992</v>
      </c>
      <c r="P85" s="16" t="s">
        <v>17</v>
      </c>
      <c r="Q85" s="39" t="s">
        <v>620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121</v>
      </c>
      <c r="D86" s="17" t="s">
        <v>122</v>
      </c>
      <c r="E86" s="17">
        <v>0</v>
      </c>
      <c r="F86" s="14">
        <v>4.54</v>
      </c>
      <c r="G86" s="14">
        <v>4.05</v>
      </c>
      <c r="H86" s="14">
        <v>3.56</v>
      </c>
      <c r="I86" s="14"/>
      <c r="J86" s="14">
        <v>4.5999999999999996</v>
      </c>
      <c r="K86" s="14">
        <v>5.57</v>
      </c>
      <c r="L86" s="14">
        <v>7.14</v>
      </c>
      <c r="M86" s="14"/>
      <c r="N86" s="14">
        <v>26.522028464000002</v>
      </c>
      <c r="O86" s="33">
        <v>10.433519550000002</v>
      </c>
      <c r="P86" s="17" t="s">
        <v>14</v>
      </c>
      <c r="Q86" s="40" t="s">
        <v>621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123</v>
      </c>
      <c r="D87" s="16" t="s">
        <v>124</v>
      </c>
      <c r="E87" s="16">
        <v>0</v>
      </c>
      <c r="F87" s="15">
        <v>10.41</v>
      </c>
      <c r="G87" s="15">
        <v>8.5299999999999994</v>
      </c>
      <c r="H87" s="15">
        <v>6.66</v>
      </c>
      <c r="I87" s="14"/>
      <c r="J87" s="15">
        <v>10.64</v>
      </c>
      <c r="K87" s="15">
        <v>14.38</v>
      </c>
      <c r="L87" s="15">
        <v>20.440000000000001</v>
      </c>
      <c r="M87" s="15"/>
      <c r="N87" s="15">
        <v>22.204143120000001</v>
      </c>
      <c r="O87" s="15">
        <v>8.9771900000000002</v>
      </c>
      <c r="P87" s="16" t="s">
        <v>14</v>
      </c>
      <c r="Q87" s="39" t="s">
        <v>622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125</v>
      </c>
      <c r="D88" s="17" t="s">
        <v>126</v>
      </c>
      <c r="E88" s="17">
        <v>0</v>
      </c>
      <c r="F88" s="14">
        <v>12.18</v>
      </c>
      <c r="G88" s="14">
        <v>10.69</v>
      </c>
      <c r="H88" s="14">
        <v>9.2100000000000009</v>
      </c>
      <c r="I88" s="14"/>
      <c r="J88" s="14">
        <v>12.39</v>
      </c>
      <c r="K88" s="14">
        <v>15.35</v>
      </c>
      <c r="L88" s="14">
        <v>20.14</v>
      </c>
      <c r="M88" s="14"/>
      <c r="N88" s="14">
        <v>32.562721250999999</v>
      </c>
      <c r="O88" s="33">
        <v>92.438606799999988</v>
      </c>
      <c r="P88" s="17" t="s">
        <v>14</v>
      </c>
      <c r="Q88" s="40" t="s">
        <v>623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127</v>
      </c>
      <c r="D89" s="16" t="s">
        <v>128</v>
      </c>
      <c r="E89" s="16">
        <v>0</v>
      </c>
      <c r="F89" s="15">
        <v>7.15</v>
      </c>
      <c r="G89" s="15">
        <v>5.86</v>
      </c>
      <c r="H89" s="15">
        <v>4.58</v>
      </c>
      <c r="I89" s="14"/>
      <c r="J89" s="15">
        <v>7.33</v>
      </c>
      <c r="K89" s="15">
        <v>9.89</v>
      </c>
      <c r="L89" s="15">
        <v>14.03</v>
      </c>
      <c r="M89" s="15"/>
      <c r="N89" s="15">
        <v>35.081238376000002</v>
      </c>
      <c r="O89" s="15">
        <v>45.715648999999999</v>
      </c>
      <c r="P89" s="16" t="s">
        <v>14</v>
      </c>
      <c r="Q89" s="39" t="s">
        <v>624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411</v>
      </c>
      <c r="D90" s="17" t="s">
        <v>412</v>
      </c>
      <c r="E90" s="17">
        <v>10</v>
      </c>
      <c r="F90" s="14">
        <v>195.51</v>
      </c>
      <c r="G90" s="14">
        <v>176.24</v>
      </c>
      <c r="H90" s="14">
        <v>156.97</v>
      </c>
      <c r="I90" s="14"/>
      <c r="J90" s="14">
        <v>204.19</v>
      </c>
      <c r="K90" s="14">
        <v>242.72</v>
      </c>
      <c r="L90" s="14">
        <v>305.07</v>
      </c>
      <c r="M90" s="14"/>
      <c r="N90" s="14">
        <v>76.393706932000001</v>
      </c>
      <c r="O90" s="33">
        <v>4.7773007009999997</v>
      </c>
      <c r="P90" s="17" t="s">
        <v>17</v>
      </c>
      <c r="Q90" s="40" t="s">
        <v>625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129</v>
      </c>
      <c r="D91" s="16" t="s">
        <v>130</v>
      </c>
      <c r="E91" s="16">
        <v>4</v>
      </c>
      <c r="F91" s="15" t="s">
        <v>32</v>
      </c>
      <c r="G91" s="15" t="s">
        <v>32</v>
      </c>
      <c r="H91" s="15" t="s">
        <v>32</v>
      </c>
      <c r="I91" s="14"/>
      <c r="J91" s="15" t="s">
        <v>32</v>
      </c>
      <c r="K91" s="15" t="s">
        <v>32</v>
      </c>
      <c r="L91" s="15" t="s">
        <v>32</v>
      </c>
      <c r="M91" s="15"/>
      <c r="N91" s="15" t="s">
        <v>32</v>
      </c>
      <c r="O91" s="15" t="s">
        <v>32</v>
      </c>
      <c r="P91" s="16" t="s">
        <v>32</v>
      </c>
      <c r="Q91" s="39" t="s">
        <v>33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131</v>
      </c>
      <c r="D92" s="17" t="s">
        <v>132</v>
      </c>
      <c r="E92" s="17">
        <v>5</v>
      </c>
      <c r="F92" s="14">
        <v>72.180000000000007</v>
      </c>
      <c r="G92" s="14">
        <v>62.78</v>
      </c>
      <c r="H92" s="14">
        <v>53.38</v>
      </c>
      <c r="I92" s="14"/>
      <c r="J92" s="14">
        <v>98.48</v>
      </c>
      <c r="K92" s="14">
        <v>117.27</v>
      </c>
      <c r="L92" s="14">
        <v>147.66999999999999</v>
      </c>
      <c r="M92" s="14"/>
      <c r="N92" s="14">
        <v>52.643921968000001</v>
      </c>
      <c r="O92" s="33">
        <v>387.22629285000005</v>
      </c>
      <c r="P92" s="17" t="s">
        <v>17</v>
      </c>
      <c r="Q92" s="40" t="s">
        <v>626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133</v>
      </c>
      <c r="D93" s="16" t="s">
        <v>134</v>
      </c>
      <c r="E93" s="16">
        <v>0</v>
      </c>
      <c r="F93" s="15">
        <v>45.8</v>
      </c>
      <c r="G93" s="15">
        <v>41.64</v>
      </c>
      <c r="H93" s="15">
        <v>37.479999999999997</v>
      </c>
      <c r="I93" s="14"/>
      <c r="J93" s="15">
        <v>46.7</v>
      </c>
      <c r="K93" s="15">
        <v>55.01</v>
      </c>
      <c r="L93" s="15">
        <v>68.459999999999994</v>
      </c>
      <c r="M93" s="15"/>
      <c r="N93" s="15">
        <v>27.048273048999999</v>
      </c>
      <c r="O93" s="15">
        <v>109.9460486</v>
      </c>
      <c r="P93" s="16" t="s">
        <v>14</v>
      </c>
      <c r="Q93" s="39" t="s">
        <v>627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135</v>
      </c>
      <c r="D94" s="17" t="s">
        <v>136</v>
      </c>
      <c r="E94" s="17">
        <v>5</v>
      </c>
      <c r="F94" s="14">
        <v>23.56</v>
      </c>
      <c r="G94" s="14">
        <v>20.34</v>
      </c>
      <c r="H94" s="14">
        <v>17.12</v>
      </c>
      <c r="I94" s="14"/>
      <c r="J94" s="14">
        <v>23.96</v>
      </c>
      <c r="K94" s="14">
        <v>30.39</v>
      </c>
      <c r="L94" s="14">
        <v>40.81</v>
      </c>
      <c r="M94" s="14"/>
      <c r="N94" s="14">
        <v>34.694185617999999</v>
      </c>
      <c r="O94" s="33">
        <v>287.5867533</v>
      </c>
      <c r="P94" s="17" t="s">
        <v>14</v>
      </c>
      <c r="Q94" s="40" t="s">
        <v>628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137</v>
      </c>
      <c r="D95" s="16" t="s">
        <v>138</v>
      </c>
      <c r="E95" s="16">
        <v>7</v>
      </c>
      <c r="F95" s="15">
        <v>33.200000000000003</v>
      </c>
      <c r="G95" s="15">
        <v>30.65</v>
      </c>
      <c r="H95" s="15">
        <v>28.11</v>
      </c>
      <c r="I95" s="14"/>
      <c r="J95" s="15">
        <v>38.81</v>
      </c>
      <c r="K95" s="15">
        <v>43.89</v>
      </c>
      <c r="L95" s="15">
        <v>52.11</v>
      </c>
      <c r="M95" s="15"/>
      <c r="N95" s="15">
        <v>53.30473095</v>
      </c>
      <c r="O95" s="15">
        <v>67.857816799999995</v>
      </c>
      <c r="P95" s="16" t="s">
        <v>17</v>
      </c>
      <c r="Q95" s="39" t="s">
        <v>629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139</v>
      </c>
      <c r="D96" s="17" t="s">
        <v>140</v>
      </c>
      <c r="E96" s="17">
        <v>0</v>
      </c>
      <c r="F96" s="14">
        <v>38.159999999999997</v>
      </c>
      <c r="G96" s="14">
        <v>35.28</v>
      </c>
      <c r="H96" s="14">
        <v>32.4</v>
      </c>
      <c r="I96" s="14"/>
      <c r="J96" s="14">
        <v>39.32</v>
      </c>
      <c r="K96" s="14">
        <v>45.07</v>
      </c>
      <c r="L96" s="14">
        <v>54.39</v>
      </c>
      <c r="M96" s="14"/>
      <c r="N96" s="14">
        <v>44.068813689999999</v>
      </c>
      <c r="O96" s="33">
        <v>368.04633655000004</v>
      </c>
      <c r="P96" s="17" t="s">
        <v>14</v>
      </c>
      <c r="Q96" s="40" t="s">
        <v>630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422</v>
      </c>
      <c r="D97" s="16" t="s">
        <v>423</v>
      </c>
      <c r="E97" s="16">
        <v>3</v>
      </c>
      <c r="F97" s="15">
        <v>24.57</v>
      </c>
      <c r="G97" s="15">
        <v>21.85</v>
      </c>
      <c r="H97" s="15">
        <v>19.14</v>
      </c>
      <c r="I97" s="14"/>
      <c r="J97" s="15">
        <v>25.3</v>
      </c>
      <c r="K97" s="15">
        <v>30.72</v>
      </c>
      <c r="L97" s="15">
        <v>39.5</v>
      </c>
      <c r="M97" s="15"/>
      <c r="N97" s="15">
        <v>38.411702796999997</v>
      </c>
      <c r="O97" s="15">
        <v>3.9413791999999996</v>
      </c>
      <c r="P97" s="16" t="s">
        <v>14</v>
      </c>
      <c r="Q97" s="39" t="s">
        <v>631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141</v>
      </c>
      <c r="D98" s="17" t="s">
        <v>142</v>
      </c>
      <c r="E98" s="17">
        <v>2</v>
      </c>
      <c r="F98" s="14">
        <v>5.24</v>
      </c>
      <c r="G98" s="14">
        <v>4.24</v>
      </c>
      <c r="H98" s="14">
        <v>3.25</v>
      </c>
      <c r="I98" s="14"/>
      <c r="J98" s="14">
        <v>5.43</v>
      </c>
      <c r="K98" s="14">
        <v>7.41</v>
      </c>
      <c r="L98" s="14">
        <v>10.61</v>
      </c>
      <c r="M98" s="14"/>
      <c r="N98" s="14">
        <v>35.470664792999997</v>
      </c>
      <c r="O98" s="33">
        <v>8.1759684000000004</v>
      </c>
      <c r="P98" s="17" t="s">
        <v>14</v>
      </c>
      <c r="Q98" s="40" t="s">
        <v>632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486</v>
      </c>
      <c r="D99" s="16" t="s">
        <v>487</v>
      </c>
      <c r="E99" s="16">
        <v>9</v>
      </c>
      <c r="F99" s="15">
        <v>96.33</v>
      </c>
      <c r="G99" s="15">
        <v>87.94</v>
      </c>
      <c r="H99" s="15">
        <v>79.55</v>
      </c>
      <c r="I99" s="14"/>
      <c r="J99" s="15">
        <v>114.87</v>
      </c>
      <c r="K99" s="15">
        <v>131.63999999999999</v>
      </c>
      <c r="L99" s="15">
        <v>158.78</v>
      </c>
      <c r="M99" s="15"/>
      <c r="N99" s="15">
        <v>60.263353774999999</v>
      </c>
      <c r="O99" s="15">
        <v>2.2867996670000004</v>
      </c>
      <c r="P99" s="16" t="s">
        <v>17</v>
      </c>
      <c r="Q99" s="39" t="s">
        <v>633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143</v>
      </c>
      <c r="D100" s="17" t="s">
        <v>144</v>
      </c>
      <c r="E100" s="17">
        <v>2</v>
      </c>
      <c r="F100" s="14">
        <v>12.32</v>
      </c>
      <c r="G100" s="14">
        <v>11.01</v>
      </c>
      <c r="H100" s="14">
        <v>9.6999999999999993</v>
      </c>
      <c r="I100" s="14"/>
      <c r="J100" s="14">
        <v>12.65</v>
      </c>
      <c r="K100" s="14">
        <v>15.26</v>
      </c>
      <c r="L100" s="14">
        <v>19.489999999999998</v>
      </c>
      <c r="M100" s="14"/>
      <c r="N100" s="14">
        <v>40.053397570000001</v>
      </c>
      <c r="O100" s="33">
        <v>22.146526849999997</v>
      </c>
      <c r="P100" s="17" t="s">
        <v>14</v>
      </c>
      <c r="Q100" s="40" t="s">
        <v>634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0</v>
      </c>
      <c r="F101" s="15">
        <v>6.12</v>
      </c>
      <c r="G101" s="15">
        <v>5.23</v>
      </c>
      <c r="H101" s="15">
        <v>4.3499999999999996</v>
      </c>
      <c r="I101" s="14"/>
      <c r="J101" s="15">
        <v>6.21</v>
      </c>
      <c r="K101" s="15">
        <v>7.97</v>
      </c>
      <c r="L101" s="15">
        <v>10.83</v>
      </c>
      <c r="M101" s="15"/>
      <c r="N101" s="15">
        <v>36.935687201999997</v>
      </c>
      <c r="O101" s="15">
        <v>6.4680683999999999</v>
      </c>
      <c r="P101" s="16" t="s">
        <v>14</v>
      </c>
      <c r="Q101" s="39" t="s">
        <v>635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147</v>
      </c>
      <c r="D102" s="17" t="s">
        <v>148</v>
      </c>
      <c r="E102" s="17">
        <v>0</v>
      </c>
      <c r="F102" s="14">
        <v>14.31</v>
      </c>
      <c r="G102" s="14">
        <v>13.13</v>
      </c>
      <c r="H102" s="14">
        <v>11.96</v>
      </c>
      <c r="I102" s="14"/>
      <c r="J102" s="14">
        <v>14.73</v>
      </c>
      <c r="K102" s="14">
        <v>17.07</v>
      </c>
      <c r="L102" s="14">
        <v>20.86</v>
      </c>
      <c r="M102" s="14"/>
      <c r="N102" s="14">
        <v>24.379796131999999</v>
      </c>
      <c r="O102" s="33">
        <v>33.703609799999995</v>
      </c>
      <c r="P102" s="17" t="s">
        <v>14</v>
      </c>
      <c r="Q102" s="40" t="s">
        <v>636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149</v>
      </c>
      <c r="D103" s="16" t="s">
        <v>150</v>
      </c>
      <c r="E103" s="16">
        <v>2</v>
      </c>
      <c r="F103" s="15">
        <v>21.59</v>
      </c>
      <c r="G103" s="15">
        <v>20.16</v>
      </c>
      <c r="H103" s="15">
        <v>18.739999999999998</v>
      </c>
      <c r="I103" s="14"/>
      <c r="J103" s="15">
        <v>21.93</v>
      </c>
      <c r="K103" s="15">
        <v>24.77</v>
      </c>
      <c r="L103" s="15">
        <v>29.38</v>
      </c>
      <c r="M103" s="15"/>
      <c r="N103" s="15">
        <v>48.297860653999997</v>
      </c>
      <c r="O103" s="15">
        <v>4.0848765</v>
      </c>
      <c r="P103" s="16" t="s">
        <v>14</v>
      </c>
      <c r="Q103" s="39" t="s">
        <v>637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535</v>
      </c>
      <c r="D104" s="17" t="s">
        <v>536</v>
      </c>
      <c r="E104" s="17">
        <v>7</v>
      </c>
      <c r="F104" s="14">
        <v>109.93</v>
      </c>
      <c r="G104" s="14">
        <v>100.32</v>
      </c>
      <c r="H104" s="14">
        <v>90.72</v>
      </c>
      <c r="I104" s="14"/>
      <c r="J104" s="14">
        <v>120.6</v>
      </c>
      <c r="K104" s="14">
        <v>139.80000000000001</v>
      </c>
      <c r="L104" s="14">
        <v>170.87</v>
      </c>
      <c r="M104" s="14"/>
      <c r="N104" s="14">
        <v>51.484519405999997</v>
      </c>
      <c r="O104" s="33">
        <v>1.3334739334999999</v>
      </c>
      <c r="P104" s="17" t="s">
        <v>17</v>
      </c>
      <c r="Q104" s="40" t="s">
        <v>638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8</v>
      </c>
      <c r="F105" s="15">
        <v>23.34</v>
      </c>
      <c r="G105" s="15">
        <v>20.87</v>
      </c>
      <c r="H105" s="15">
        <v>18.399999999999999</v>
      </c>
      <c r="I105" s="14"/>
      <c r="J105" s="15">
        <v>24.65</v>
      </c>
      <c r="K105" s="15">
        <v>29.58</v>
      </c>
      <c r="L105" s="15">
        <v>37.57</v>
      </c>
      <c r="M105" s="15"/>
      <c r="N105" s="15">
        <v>52.283860803000003</v>
      </c>
      <c r="O105" s="15">
        <v>243.20191405</v>
      </c>
      <c r="P105" s="16" t="s">
        <v>17</v>
      </c>
      <c r="Q105" s="39" t="s">
        <v>639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8</v>
      </c>
      <c r="F106" s="14">
        <v>10.08</v>
      </c>
      <c r="G106" s="14">
        <v>9.14</v>
      </c>
      <c r="H106" s="14">
        <v>8.1999999999999993</v>
      </c>
      <c r="I106" s="14"/>
      <c r="J106" s="14">
        <v>10.57</v>
      </c>
      <c r="K106" s="14">
        <v>12.44</v>
      </c>
      <c r="L106" s="14">
        <v>15.48</v>
      </c>
      <c r="M106" s="14"/>
      <c r="N106" s="14">
        <v>53.346437326999997</v>
      </c>
      <c r="O106" s="33">
        <v>101.71561874999999</v>
      </c>
      <c r="P106" s="17" t="s">
        <v>17</v>
      </c>
      <c r="Q106" s="40" t="s">
        <v>640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155</v>
      </c>
      <c r="D107" s="16" t="s">
        <v>156</v>
      </c>
      <c r="E107" s="16">
        <v>0</v>
      </c>
      <c r="F107" s="15">
        <v>11.74</v>
      </c>
      <c r="G107" s="15">
        <v>9.24</v>
      </c>
      <c r="H107" s="15">
        <v>6.74</v>
      </c>
      <c r="I107" s="14"/>
      <c r="J107" s="15">
        <v>11.95</v>
      </c>
      <c r="K107" s="15">
        <v>16.940000000000001</v>
      </c>
      <c r="L107" s="15">
        <v>25.02</v>
      </c>
      <c r="M107" s="15"/>
      <c r="N107" s="15">
        <v>16.487231520999998</v>
      </c>
      <c r="O107" s="15">
        <v>51.991326450000003</v>
      </c>
      <c r="P107" s="16" t="s">
        <v>14</v>
      </c>
      <c r="Q107" s="39" t="s">
        <v>641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157</v>
      </c>
      <c r="D108" s="17" t="s">
        <v>158</v>
      </c>
      <c r="E108" s="17">
        <v>2</v>
      </c>
      <c r="F108" s="14">
        <v>3.8</v>
      </c>
      <c r="G108" s="14">
        <v>3.42</v>
      </c>
      <c r="H108" s="14">
        <v>3.05</v>
      </c>
      <c r="I108" s="14"/>
      <c r="J108" s="14">
        <v>3.88</v>
      </c>
      <c r="K108" s="14">
        <v>4.62</v>
      </c>
      <c r="L108" s="14">
        <v>5.82</v>
      </c>
      <c r="M108" s="14"/>
      <c r="N108" s="14">
        <v>34.506231919000001</v>
      </c>
      <c r="O108" s="33">
        <v>15.390855949999999</v>
      </c>
      <c r="P108" s="17" t="s">
        <v>14</v>
      </c>
      <c r="Q108" s="40" t="s">
        <v>642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159</v>
      </c>
      <c r="D109" s="16" t="s">
        <v>160</v>
      </c>
      <c r="E109" s="16">
        <v>0</v>
      </c>
      <c r="F109" s="15">
        <v>3.97</v>
      </c>
      <c r="G109" s="15">
        <v>3.34</v>
      </c>
      <c r="H109" s="15">
        <v>2.72</v>
      </c>
      <c r="I109" s="14"/>
      <c r="J109" s="15">
        <v>4.0999999999999996</v>
      </c>
      <c r="K109" s="15">
        <v>5.34</v>
      </c>
      <c r="L109" s="15">
        <v>7.36</v>
      </c>
      <c r="M109" s="15"/>
      <c r="N109" s="15">
        <v>36.956327649999999</v>
      </c>
      <c r="O109" s="15">
        <v>27.121407350000002</v>
      </c>
      <c r="P109" s="16" t="s">
        <v>14</v>
      </c>
      <c r="Q109" s="39" t="s">
        <v>643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161</v>
      </c>
      <c r="D110" s="17" t="s">
        <v>162</v>
      </c>
      <c r="E110" s="17">
        <v>0</v>
      </c>
      <c r="F110" s="14">
        <v>10.33</v>
      </c>
      <c r="G110" s="14">
        <v>9.1199999999999992</v>
      </c>
      <c r="H110" s="14">
        <v>7.91</v>
      </c>
      <c r="I110" s="14"/>
      <c r="J110" s="14">
        <v>10.65</v>
      </c>
      <c r="K110" s="14">
        <v>13.06</v>
      </c>
      <c r="L110" s="14">
        <v>16.97</v>
      </c>
      <c r="M110" s="14"/>
      <c r="N110" s="14">
        <v>33.979047991999998</v>
      </c>
      <c r="O110" s="33">
        <v>27.742860749999998</v>
      </c>
      <c r="P110" s="17" t="s">
        <v>14</v>
      </c>
      <c r="Q110" s="40" t="s">
        <v>644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426</v>
      </c>
      <c r="D111" s="16" t="s">
        <v>427</v>
      </c>
      <c r="E111" s="16">
        <v>0</v>
      </c>
      <c r="F111" s="15">
        <v>10.81</v>
      </c>
      <c r="G111" s="15">
        <v>8.51</v>
      </c>
      <c r="H111" s="15">
        <v>6.22</v>
      </c>
      <c r="I111" s="14"/>
      <c r="J111" s="15">
        <v>11.23</v>
      </c>
      <c r="K111" s="15">
        <v>15.81</v>
      </c>
      <c r="L111" s="15">
        <v>23.23</v>
      </c>
      <c r="M111" s="15"/>
      <c r="N111" s="15">
        <v>30.241818855999998</v>
      </c>
      <c r="O111" s="15">
        <v>123.82334905</v>
      </c>
      <c r="P111" s="16" t="s">
        <v>14</v>
      </c>
      <c r="Q111" s="39" t="s">
        <v>645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163</v>
      </c>
      <c r="D112" s="17" t="s">
        <v>164</v>
      </c>
      <c r="E112" s="17">
        <v>0</v>
      </c>
      <c r="F112" s="14">
        <v>2.91</v>
      </c>
      <c r="G112" s="14">
        <v>2.4500000000000002</v>
      </c>
      <c r="H112" s="14">
        <v>1.99</v>
      </c>
      <c r="I112" s="14"/>
      <c r="J112" s="14">
        <v>3.06</v>
      </c>
      <c r="K112" s="14">
        <v>3.97</v>
      </c>
      <c r="L112" s="14">
        <v>5.45</v>
      </c>
      <c r="M112" s="14"/>
      <c r="N112" s="14">
        <v>20.851163982999999</v>
      </c>
      <c r="O112" s="33">
        <v>10.998905049999999</v>
      </c>
      <c r="P112" s="17" t="s">
        <v>14</v>
      </c>
      <c r="Q112" s="40" t="s">
        <v>646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165</v>
      </c>
      <c r="D113" s="16" t="s">
        <v>166</v>
      </c>
      <c r="E113" s="16">
        <v>0</v>
      </c>
      <c r="F113" s="15">
        <v>20.55</v>
      </c>
      <c r="G113" s="15">
        <v>18.98</v>
      </c>
      <c r="H113" s="15">
        <v>17.420000000000002</v>
      </c>
      <c r="I113" s="14"/>
      <c r="J113" s="15">
        <v>20.96</v>
      </c>
      <c r="K113" s="15">
        <v>24.08</v>
      </c>
      <c r="L113" s="15">
        <v>29.14</v>
      </c>
      <c r="M113" s="15"/>
      <c r="N113" s="15">
        <v>25.517904689000002</v>
      </c>
      <c r="O113" s="15">
        <v>77.722045100000003</v>
      </c>
      <c r="P113" s="16" t="s">
        <v>14</v>
      </c>
      <c r="Q113" s="39" t="s">
        <v>647</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167</v>
      </c>
      <c r="D114" s="17" t="s">
        <v>168</v>
      </c>
      <c r="E114" s="17">
        <v>0</v>
      </c>
      <c r="F114" s="14">
        <v>24.48</v>
      </c>
      <c r="G114" s="14">
        <v>22.58</v>
      </c>
      <c r="H114" s="14">
        <v>20.68</v>
      </c>
      <c r="I114" s="14"/>
      <c r="J114" s="14">
        <v>24.86</v>
      </c>
      <c r="K114" s="14">
        <v>28.65</v>
      </c>
      <c r="L114" s="14">
        <v>34.79</v>
      </c>
      <c r="M114" s="14"/>
      <c r="N114" s="14">
        <v>26.868784552000001</v>
      </c>
      <c r="O114" s="33">
        <v>49.46288955</v>
      </c>
      <c r="P114" s="17" t="s">
        <v>14</v>
      </c>
      <c r="Q114" s="40" t="s">
        <v>648</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169</v>
      </c>
      <c r="D115" s="16" t="s">
        <v>170</v>
      </c>
      <c r="E115" s="16">
        <v>6</v>
      </c>
      <c r="F115" s="15">
        <v>92.11</v>
      </c>
      <c r="G115" s="15">
        <v>69.8</v>
      </c>
      <c r="H115" s="15">
        <v>47.5</v>
      </c>
      <c r="I115" s="14"/>
      <c r="J115" s="15">
        <v>97.38</v>
      </c>
      <c r="K115" s="15">
        <v>141.97999999999999</v>
      </c>
      <c r="L115" s="15">
        <v>214.15</v>
      </c>
      <c r="M115" s="15"/>
      <c r="N115" s="15">
        <v>53.016693748000002</v>
      </c>
      <c r="O115" s="15">
        <v>27.141036816</v>
      </c>
      <c r="P115" s="16" t="s">
        <v>14</v>
      </c>
      <c r="Q115" s="39" t="s">
        <v>649</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171</v>
      </c>
      <c r="D116" s="17" t="s">
        <v>172</v>
      </c>
      <c r="E116" s="17">
        <v>3</v>
      </c>
      <c r="F116" s="14">
        <v>13.42</v>
      </c>
      <c r="G116" s="14">
        <v>12.1</v>
      </c>
      <c r="H116" s="14">
        <v>10.78</v>
      </c>
      <c r="I116" s="14"/>
      <c r="J116" s="14">
        <v>13.63</v>
      </c>
      <c r="K116" s="14">
        <v>16.260000000000002</v>
      </c>
      <c r="L116" s="14">
        <v>20.52</v>
      </c>
      <c r="M116" s="14"/>
      <c r="N116" s="14">
        <v>34.305636440000001</v>
      </c>
      <c r="O116" s="33">
        <v>25.667808949999998</v>
      </c>
      <c r="P116" s="17" t="s">
        <v>14</v>
      </c>
      <c r="Q116" s="40" t="s">
        <v>650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173</v>
      </c>
      <c r="D117" s="16" t="s">
        <v>174</v>
      </c>
      <c r="E117" s="16">
        <v>0</v>
      </c>
      <c r="F117" s="15">
        <v>28.65</v>
      </c>
      <c r="G117" s="15">
        <v>21.86</v>
      </c>
      <c r="H117" s="15">
        <v>15.08</v>
      </c>
      <c r="I117" s="14"/>
      <c r="J117" s="15">
        <v>29.82</v>
      </c>
      <c r="K117" s="15">
        <v>43.38</v>
      </c>
      <c r="L117" s="15">
        <v>65.319999999999993</v>
      </c>
      <c r="M117" s="15"/>
      <c r="N117" s="15">
        <v>31.271731777999999</v>
      </c>
      <c r="O117" s="15">
        <v>142.96091466999999</v>
      </c>
      <c r="P117" s="16" t="s">
        <v>14</v>
      </c>
      <c r="Q117" s="39" t="s">
        <v>651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175</v>
      </c>
      <c r="D118" s="17" t="s">
        <v>176</v>
      </c>
      <c r="E118" s="17">
        <v>0</v>
      </c>
      <c r="F118" s="14">
        <v>8.89</v>
      </c>
      <c r="G118" s="14">
        <v>8.16</v>
      </c>
      <c r="H118" s="14">
        <v>7.43</v>
      </c>
      <c r="I118" s="14"/>
      <c r="J118" s="14">
        <v>9.1199999999999992</v>
      </c>
      <c r="K118" s="14">
        <v>10.57</v>
      </c>
      <c r="L118" s="14">
        <v>12.93</v>
      </c>
      <c r="M118" s="14"/>
      <c r="N118" s="14">
        <v>41.134951137000002</v>
      </c>
      <c r="O118" s="33">
        <v>8.4807971000000002</v>
      </c>
      <c r="P118" s="17" t="s">
        <v>14</v>
      </c>
      <c r="Q118" s="40" t="s">
        <v>652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177</v>
      </c>
      <c r="D119" s="16" t="s">
        <v>178</v>
      </c>
      <c r="E119" s="16">
        <v>0</v>
      </c>
      <c r="F119" s="15">
        <v>7.78</v>
      </c>
      <c r="G119" s="15">
        <v>7.12</v>
      </c>
      <c r="H119" s="15">
        <v>6.46</v>
      </c>
      <c r="I119" s="14"/>
      <c r="J119" s="15">
        <v>7.89</v>
      </c>
      <c r="K119" s="15">
        <v>9.1999999999999993</v>
      </c>
      <c r="L119" s="15">
        <v>11.32</v>
      </c>
      <c r="M119" s="15"/>
      <c r="N119" s="15">
        <v>40.607006409</v>
      </c>
      <c r="O119" s="15">
        <v>6.0210895500000001</v>
      </c>
      <c r="P119" s="16" t="s">
        <v>14</v>
      </c>
      <c r="Q119" s="39" t="s">
        <v>653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179</v>
      </c>
      <c r="D120" s="17" t="s">
        <v>180</v>
      </c>
      <c r="E120" s="17">
        <v>2</v>
      </c>
      <c r="F120" s="14">
        <v>50.45</v>
      </c>
      <c r="G120" s="14">
        <v>45.92</v>
      </c>
      <c r="H120" s="14">
        <v>41.39</v>
      </c>
      <c r="I120" s="14"/>
      <c r="J120" s="14">
        <v>51.2</v>
      </c>
      <c r="K120" s="14">
        <v>60.25</v>
      </c>
      <c r="L120" s="14">
        <v>74.91</v>
      </c>
      <c r="M120" s="14"/>
      <c r="N120" s="14">
        <v>39.359900304999996</v>
      </c>
      <c r="O120" s="33">
        <v>19.237317899999997</v>
      </c>
      <c r="P120" s="17" t="s">
        <v>14</v>
      </c>
      <c r="Q120" s="40" t="s">
        <v>654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181</v>
      </c>
      <c r="D121" s="16" t="s">
        <v>182</v>
      </c>
      <c r="E121" s="16">
        <v>3</v>
      </c>
      <c r="F121" s="15">
        <v>26.67</v>
      </c>
      <c r="G121" s="15">
        <v>24.97</v>
      </c>
      <c r="H121" s="15">
        <v>23.28</v>
      </c>
      <c r="I121" s="14"/>
      <c r="J121" s="15">
        <v>27.03</v>
      </c>
      <c r="K121" s="15">
        <v>30.41</v>
      </c>
      <c r="L121" s="15">
        <v>35.880000000000003</v>
      </c>
      <c r="M121" s="15"/>
      <c r="N121" s="15">
        <v>31.297209805000001</v>
      </c>
      <c r="O121" s="15">
        <v>68.924170150000009</v>
      </c>
      <c r="P121" s="16" t="s">
        <v>14</v>
      </c>
      <c r="Q121" s="39" t="s">
        <v>655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183</v>
      </c>
      <c r="D122" s="17" t="s">
        <v>477</v>
      </c>
      <c r="E122" s="17">
        <v>3</v>
      </c>
      <c r="F122" s="14">
        <v>12.6</v>
      </c>
      <c r="G122" s="14">
        <v>11.87</v>
      </c>
      <c r="H122" s="14">
        <v>11.14</v>
      </c>
      <c r="I122" s="14"/>
      <c r="J122" s="14">
        <v>12.77</v>
      </c>
      <c r="K122" s="14">
        <v>14.22</v>
      </c>
      <c r="L122" s="14">
        <v>16.59</v>
      </c>
      <c r="M122" s="14"/>
      <c r="N122" s="14">
        <v>28.178005592000002</v>
      </c>
      <c r="O122" s="33">
        <v>1.757528</v>
      </c>
      <c r="P122" s="17" t="s">
        <v>14</v>
      </c>
      <c r="Q122" s="40" t="s">
        <v>656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183</v>
      </c>
      <c r="D123" s="16" t="s">
        <v>184</v>
      </c>
      <c r="E123" s="16">
        <v>3</v>
      </c>
      <c r="F123" s="15">
        <v>12.41</v>
      </c>
      <c r="G123" s="15">
        <v>11.54</v>
      </c>
      <c r="H123" s="15">
        <v>10.67</v>
      </c>
      <c r="I123" s="14"/>
      <c r="J123" s="15">
        <v>12.6</v>
      </c>
      <c r="K123" s="15">
        <v>14.33</v>
      </c>
      <c r="L123" s="15">
        <v>17.13</v>
      </c>
      <c r="M123" s="15"/>
      <c r="N123" s="15">
        <v>30.291888449999998</v>
      </c>
      <c r="O123" s="15">
        <v>380.74995049999995</v>
      </c>
      <c r="P123" s="16" t="s">
        <v>14</v>
      </c>
      <c r="Q123" s="39" t="s">
        <v>657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185</v>
      </c>
      <c r="D124" s="17" t="s">
        <v>186</v>
      </c>
      <c r="E124" s="17">
        <v>3</v>
      </c>
      <c r="F124" s="14">
        <v>40.18</v>
      </c>
      <c r="G124" s="14">
        <v>37.54</v>
      </c>
      <c r="H124" s="14">
        <v>34.909999999999997</v>
      </c>
      <c r="I124" s="14"/>
      <c r="J124" s="14">
        <v>40.92</v>
      </c>
      <c r="K124" s="14">
        <v>46.18</v>
      </c>
      <c r="L124" s="14">
        <v>54.71</v>
      </c>
      <c r="M124" s="14"/>
      <c r="N124" s="14">
        <v>44.063777924999997</v>
      </c>
      <c r="O124" s="33">
        <v>285.77041405</v>
      </c>
      <c r="P124" s="17" t="s">
        <v>14</v>
      </c>
      <c r="Q124" s="40" t="s">
        <v>658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185</v>
      </c>
      <c r="D125" s="16" t="s">
        <v>187</v>
      </c>
      <c r="E125" s="16">
        <v>0</v>
      </c>
      <c r="F125" s="15">
        <v>38.43</v>
      </c>
      <c r="G125" s="15">
        <v>35.1</v>
      </c>
      <c r="H125" s="15">
        <v>31.78</v>
      </c>
      <c r="I125" s="14"/>
      <c r="J125" s="15">
        <v>39.08</v>
      </c>
      <c r="K125" s="15">
        <v>45.72</v>
      </c>
      <c r="L125" s="15">
        <v>56.47</v>
      </c>
      <c r="M125" s="15"/>
      <c r="N125" s="15">
        <v>32.160805502999999</v>
      </c>
      <c r="O125" s="15">
        <v>1370.6569734</v>
      </c>
      <c r="P125" s="16" t="s">
        <v>14</v>
      </c>
      <c r="Q125" s="39" t="s">
        <v>659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428</v>
      </c>
      <c r="D126" s="17" t="s">
        <v>188</v>
      </c>
      <c r="E126" s="17">
        <v>0</v>
      </c>
      <c r="F126" s="14">
        <v>2.41</v>
      </c>
      <c r="G126" s="14">
        <v>1.97</v>
      </c>
      <c r="H126" s="14">
        <v>1.54</v>
      </c>
      <c r="I126" s="14"/>
      <c r="J126" s="14">
        <v>2.46</v>
      </c>
      <c r="K126" s="14">
        <v>3.32</v>
      </c>
      <c r="L126" s="14">
        <v>4.72</v>
      </c>
      <c r="M126" s="14"/>
      <c r="N126" s="14">
        <v>20.000940582999998</v>
      </c>
      <c r="O126" s="33">
        <v>2.6225018000000002</v>
      </c>
      <c r="P126" s="17" t="s">
        <v>14</v>
      </c>
      <c r="Q126" s="40" t="s">
        <v>660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189</v>
      </c>
      <c r="D127" s="16" t="s">
        <v>190</v>
      </c>
      <c r="E127" s="16">
        <v>0</v>
      </c>
      <c r="F127" s="15">
        <v>59.51</v>
      </c>
      <c r="G127" s="15">
        <v>50.69</v>
      </c>
      <c r="H127" s="15">
        <v>41.88</v>
      </c>
      <c r="I127" s="14"/>
      <c r="J127" s="15">
        <v>62.9</v>
      </c>
      <c r="K127" s="15">
        <v>80.52</v>
      </c>
      <c r="L127" s="15">
        <v>109.04</v>
      </c>
      <c r="M127" s="15"/>
      <c r="N127" s="15">
        <v>32.948050148</v>
      </c>
      <c r="O127" s="15">
        <v>163.36661692000001</v>
      </c>
      <c r="P127" s="16" t="s">
        <v>14</v>
      </c>
      <c r="Q127" s="39" t="s">
        <v>661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191</v>
      </c>
      <c r="D128" s="17" t="s">
        <v>192</v>
      </c>
      <c r="E128" s="17">
        <v>7</v>
      </c>
      <c r="F128" s="14">
        <v>11.08</v>
      </c>
      <c r="G128" s="14">
        <v>9.16</v>
      </c>
      <c r="H128" s="14">
        <v>7.24</v>
      </c>
      <c r="I128" s="14"/>
      <c r="J128" s="14">
        <v>14.33</v>
      </c>
      <c r="K128" s="14">
        <v>18.16</v>
      </c>
      <c r="L128" s="14">
        <v>24.36</v>
      </c>
      <c r="M128" s="14"/>
      <c r="N128" s="14">
        <v>51.302301116999999</v>
      </c>
      <c r="O128" s="33">
        <v>67.519160850000006</v>
      </c>
      <c r="P128" s="17" t="s">
        <v>17</v>
      </c>
      <c r="Q128" s="40" t="s">
        <v>662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429</v>
      </c>
      <c r="D129" s="16" t="s">
        <v>193</v>
      </c>
      <c r="E129" s="16">
        <v>10</v>
      </c>
      <c r="F129" s="15">
        <v>160.66999999999999</v>
      </c>
      <c r="G129" s="15">
        <v>153.18</v>
      </c>
      <c r="H129" s="15">
        <v>145.69999999999999</v>
      </c>
      <c r="I129" s="14"/>
      <c r="J129" s="15">
        <v>169.22</v>
      </c>
      <c r="K129" s="15">
        <v>184.18</v>
      </c>
      <c r="L129" s="15">
        <v>208.4</v>
      </c>
      <c r="M129" s="15"/>
      <c r="N129" s="15">
        <v>72.997199785999996</v>
      </c>
      <c r="O129" s="15">
        <v>5.2378449859999998</v>
      </c>
      <c r="P129" s="16" t="s">
        <v>17</v>
      </c>
      <c r="Q129" s="39" t="s">
        <v>663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194</v>
      </c>
      <c r="D130" s="17" t="s">
        <v>195</v>
      </c>
      <c r="E130" s="17">
        <v>0</v>
      </c>
      <c r="F130" s="14">
        <v>5.74</v>
      </c>
      <c r="G130" s="14">
        <v>4.7699999999999996</v>
      </c>
      <c r="H130" s="14">
        <v>3.8</v>
      </c>
      <c r="I130" s="14"/>
      <c r="J130" s="14">
        <v>6</v>
      </c>
      <c r="K130" s="14">
        <v>7.93</v>
      </c>
      <c r="L130" s="14">
        <v>11.06</v>
      </c>
      <c r="M130" s="14"/>
      <c r="N130" s="14">
        <v>29.896576182</v>
      </c>
      <c r="O130" s="33">
        <v>4.2920604500000001</v>
      </c>
      <c r="P130" s="17" t="s">
        <v>14</v>
      </c>
      <c r="Q130" s="40" t="s">
        <v>664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196</v>
      </c>
      <c r="D131" s="16" t="s">
        <v>197</v>
      </c>
      <c r="E131" s="16">
        <v>0</v>
      </c>
      <c r="F131" s="15">
        <v>6.21</v>
      </c>
      <c r="G131" s="15">
        <v>4.9400000000000004</v>
      </c>
      <c r="H131" s="15">
        <v>3.67</v>
      </c>
      <c r="I131" s="14"/>
      <c r="J131" s="15">
        <v>6.35</v>
      </c>
      <c r="K131" s="15">
        <v>8.8800000000000008</v>
      </c>
      <c r="L131" s="15">
        <v>12.98</v>
      </c>
      <c r="M131" s="15"/>
      <c r="N131" s="15">
        <v>14.617351434</v>
      </c>
      <c r="O131" s="15">
        <v>8.4529064999999992</v>
      </c>
      <c r="P131" s="16" t="s">
        <v>14</v>
      </c>
      <c r="Q131" s="39" t="s">
        <v>665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666</v>
      </c>
      <c r="D132" s="17" t="s">
        <v>667</v>
      </c>
      <c r="E132" s="17">
        <v>10</v>
      </c>
      <c r="F132" s="14">
        <v>2630</v>
      </c>
      <c r="G132" s="14">
        <v>2301.88</v>
      </c>
      <c r="H132" s="14">
        <v>1973.76</v>
      </c>
      <c r="I132" s="14"/>
      <c r="J132" s="14">
        <v>2763.2</v>
      </c>
      <c r="K132" s="14">
        <v>3419.43</v>
      </c>
      <c r="L132" s="14">
        <v>4481.29</v>
      </c>
      <c r="M132" s="14"/>
      <c r="N132" s="14">
        <v>66.359819005000006</v>
      </c>
      <c r="O132" s="33">
        <v>1.0409558544999999</v>
      </c>
      <c r="P132" s="17" t="s">
        <v>17</v>
      </c>
      <c r="Q132" s="40" t="s">
        <v>668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198</v>
      </c>
      <c r="D133" s="16" t="s">
        <v>199</v>
      </c>
      <c r="E133" s="16">
        <v>5</v>
      </c>
      <c r="F133" s="15">
        <v>3.42</v>
      </c>
      <c r="G133" s="15">
        <v>3.1</v>
      </c>
      <c r="H133" s="15">
        <v>2.79</v>
      </c>
      <c r="I133" s="14"/>
      <c r="J133" s="15">
        <v>4.24</v>
      </c>
      <c r="K133" s="15">
        <v>4.8600000000000003</v>
      </c>
      <c r="L133" s="15">
        <v>5.87</v>
      </c>
      <c r="M133" s="15"/>
      <c r="N133" s="15">
        <v>59.839379981999997</v>
      </c>
      <c r="O133" s="15">
        <v>4.7915975</v>
      </c>
      <c r="P133" s="16" t="s">
        <v>17</v>
      </c>
      <c r="Q133" s="39" t="s">
        <v>669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198</v>
      </c>
      <c r="D134" s="17" t="s">
        <v>200</v>
      </c>
      <c r="E134" s="17">
        <v>6</v>
      </c>
      <c r="F134" s="14">
        <v>3.41</v>
      </c>
      <c r="G134" s="14">
        <v>3.11</v>
      </c>
      <c r="H134" s="14">
        <v>2.81</v>
      </c>
      <c r="I134" s="14"/>
      <c r="J134" s="14">
        <v>4.21</v>
      </c>
      <c r="K134" s="14">
        <v>4.8</v>
      </c>
      <c r="L134" s="14">
        <v>5.77</v>
      </c>
      <c r="M134" s="14"/>
      <c r="N134" s="14">
        <v>61.486487459999999</v>
      </c>
      <c r="O134" s="33">
        <v>19.942876299999998</v>
      </c>
      <c r="P134" s="17" t="s">
        <v>17</v>
      </c>
      <c r="Q134" s="40" t="s">
        <v>670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198</v>
      </c>
      <c r="D135" s="16" t="s">
        <v>201</v>
      </c>
      <c r="E135" s="16">
        <v>6</v>
      </c>
      <c r="F135" s="15">
        <v>17.010000000000002</v>
      </c>
      <c r="G135" s="15">
        <v>15.41</v>
      </c>
      <c r="H135" s="15">
        <v>13.82</v>
      </c>
      <c r="I135" s="14"/>
      <c r="J135" s="15">
        <v>21.25</v>
      </c>
      <c r="K135" s="15">
        <v>24.43</v>
      </c>
      <c r="L135" s="15">
        <v>29.58</v>
      </c>
      <c r="M135" s="15"/>
      <c r="N135" s="15">
        <v>60.854123756</v>
      </c>
      <c r="O135" s="15">
        <v>92.130174450000013</v>
      </c>
      <c r="P135" s="16" t="s">
        <v>17</v>
      </c>
      <c r="Q135" s="39" t="s">
        <v>671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514</v>
      </c>
      <c r="D136" s="17" t="s">
        <v>515</v>
      </c>
      <c r="E136" s="17">
        <v>10</v>
      </c>
      <c r="F136" s="14">
        <v>36.99</v>
      </c>
      <c r="G136" s="14">
        <v>31.8</v>
      </c>
      <c r="H136" s="14">
        <v>26.61</v>
      </c>
      <c r="I136" s="14"/>
      <c r="J136" s="14">
        <v>39.979999999999997</v>
      </c>
      <c r="K136" s="14">
        <v>50.35</v>
      </c>
      <c r="L136" s="14">
        <v>67.13</v>
      </c>
      <c r="M136" s="14"/>
      <c r="N136" s="14">
        <v>61.941509009999997</v>
      </c>
      <c r="O136" s="33">
        <v>1.1801673735</v>
      </c>
      <c r="P136" s="17" t="s">
        <v>17</v>
      </c>
      <c r="Q136" s="40" t="s">
        <v>672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202</v>
      </c>
      <c r="D137" s="16" t="s">
        <v>203</v>
      </c>
      <c r="E137" s="16">
        <v>2</v>
      </c>
      <c r="F137" s="15">
        <v>10.62</v>
      </c>
      <c r="G137" s="15">
        <v>8.0299999999999994</v>
      </c>
      <c r="H137" s="15">
        <v>5.45</v>
      </c>
      <c r="I137" s="14"/>
      <c r="J137" s="15">
        <v>10.81</v>
      </c>
      <c r="K137" s="15">
        <v>15.97</v>
      </c>
      <c r="L137" s="15">
        <v>24.33</v>
      </c>
      <c r="M137" s="15"/>
      <c r="N137" s="15">
        <v>26.724408058000002</v>
      </c>
      <c r="O137" s="15">
        <v>7.1734155499999996</v>
      </c>
      <c r="P137" s="16" t="s">
        <v>14</v>
      </c>
      <c r="Q137" s="39" t="s">
        <v>673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204</v>
      </c>
      <c r="D138" s="17" t="s">
        <v>205</v>
      </c>
      <c r="E138" s="17">
        <v>0</v>
      </c>
      <c r="F138" s="14">
        <v>2.58</v>
      </c>
      <c r="G138" s="14">
        <v>1.5</v>
      </c>
      <c r="H138" s="14">
        <v>0.43</v>
      </c>
      <c r="I138" s="14"/>
      <c r="J138" s="14">
        <v>2.82</v>
      </c>
      <c r="K138" s="14">
        <v>4.96</v>
      </c>
      <c r="L138" s="14">
        <v>8.43</v>
      </c>
      <c r="M138" s="14"/>
      <c r="N138" s="14">
        <v>31.04869815</v>
      </c>
      <c r="O138" s="33">
        <v>13.76711725</v>
      </c>
      <c r="P138" s="17" t="s">
        <v>14</v>
      </c>
      <c r="Q138" s="40" t="s">
        <v>674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206</v>
      </c>
      <c r="D139" s="16" t="s">
        <v>207</v>
      </c>
      <c r="E139" s="16">
        <v>0</v>
      </c>
      <c r="F139" s="15">
        <v>39.76</v>
      </c>
      <c r="G139" s="15">
        <v>35.56</v>
      </c>
      <c r="H139" s="15">
        <v>31.36</v>
      </c>
      <c r="I139" s="14"/>
      <c r="J139" s="15">
        <v>40.58</v>
      </c>
      <c r="K139" s="15">
        <v>48.97</v>
      </c>
      <c r="L139" s="15">
        <v>62.56</v>
      </c>
      <c r="M139" s="15"/>
      <c r="N139" s="15">
        <v>31.552154545</v>
      </c>
      <c r="O139" s="15">
        <v>409.04934814999996</v>
      </c>
      <c r="P139" s="16" t="s">
        <v>14</v>
      </c>
      <c r="Q139" s="39" t="s">
        <v>675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206</v>
      </c>
      <c r="D140" s="17" t="s">
        <v>208</v>
      </c>
      <c r="E140" s="17">
        <v>2</v>
      </c>
      <c r="F140" s="14">
        <v>38.32</v>
      </c>
      <c r="G140" s="14">
        <v>34.29</v>
      </c>
      <c r="H140" s="14">
        <v>30.27</v>
      </c>
      <c r="I140" s="14"/>
      <c r="J140" s="14">
        <v>39.049999999999997</v>
      </c>
      <c r="K140" s="14">
        <v>47.09</v>
      </c>
      <c r="L140" s="14">
        <v>60.11</v>
      </c>
      <c r="M140" s="14"/>
      <c r="N140" s="14">
        <v>31.927346504999999</v>
      </c>
      <c r="O140" s="33">
        <v>7.0641850499999999</v>
      </c>
      <c r="P140" s="17" t="s">
        <v>14</v>
      </c>
      <c r="Q140" s="40" t="s">
        <v>676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209</v>
      </c>
      <c r="D141" s="16" t="s">
        <v>210</v>
      </c>
      <c r="E141" s="16">
        <v>7</v>
      </c>
      <c r="F141" s="15">
        <v>30.39</v>
      </c>
      <c r="G141" s="15">
        <v>28.23</v>
      </c>
      <c r="H141" s="15">
        <v>26.08</v>
      </c>
      <c r="I141" s="14"/>
      <c r="J141" s="15">
        <v>31.69</v>
      </c>
      <c r="K141" s="15">
        <v>35.99</v>
      </c>
      <c r="L141" s="15">
        <v>42.96</v>
      </c>
      <c r="M141" s="15"/>
      <c r="N141" s="15">
        <v>76.69604219</v>
      </c>
      <c r="O141" s="15">
        <v>17.953004050000001</v>
      </c>
      <c r="P141" s="16" t="s">
        <v>17</v>
      </c>
      <c r="Q141" s="39" t="s">
        <v>677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211</v>
      </c>
      <c r="D142" s="17" t="s">
        <v>212</v>
      </c>
      <c r="E142" s="17">
        <v>9</v>
      </c>
      <c r="F142" s="14">
        <v>14.63</v>
      </c>
      <c r="G142" s="14">
        <v>13.64</v>
      </c>
      <c r="H142" s="14">
        <v>12.65</v>
      </c>
      <c r="I142" s="14"/>
      <c r="J142" s="14">
        <v>16.22</v>
      </c>
      <c r="K142" s="14">
        <v>18.190000000000001</v>
      </c>
      <c r="L142" s="14">
        <v>21.38</v>
      </c>
      <c r="M142" s="14"/>
      <c r="N142" s="14">
        <v>53.982086774999999</v>
      </c>
      <c r="O142" s="33">
        <v>222.62988114999999</v>
      </c>
      <c r="P142" s="17" t="s">
        <v>17</v>
      </c>
      <c r="Q142" s="40" t="s">
        <v>678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213</v>
      </c>
      <c r="D143" s="16" t="s">
        <v>214</v>
      </c>
      <c r="E143" s="16">
        <v>3</v>
      </c>
      <c r="F143" s="15">
        <v>3.61</v>
      </c>
      <c r="G143" s="15">
        <v>3.15</v>
      </c>
      <c r="H143" s="15">
        <v>2.7</v>
      </c>
      <c r="I143" s="14"/>
      <c r="J143" s="15">
        <v>3.69</v>
      </c>
      <c r="K143" s="15">
        <v>4.59</v>
      </c>
      <c r="L143" s="15">
        <v>6.04</v>
      </c>
      <c r="M143" s="15"/>
      <c r="N143" s="15">
        <v>46.531377069999998</v>
      </c>
      <c r="O143" s="15">
        <v>14.777970250000001</v>
      </c>
      <c r="P143" s="16" t="s">
        <v>14</v>
      </c>
      <c r="Q143" s="39" t="s">
        <v>679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215</v>
      </c>
      <c r="D144" s="17" t="s">
        <v>216</v>
      </c>
      <c r="E144" s="17">
        <v>0</v>
      </c>
      <c r="F144" s="14">
        <v>18.579999999999998</v>
      </c>
      <c r="G144" s="14">
        <v>16.18</v>
      </c>
      <c r="H144" s="14">
        <v>13.78</v>
      </c>
      <c r="I144" s="14"/>
      <c r="J144" s="14">
        <v>18.920000000000002</v>
      </c>
      <c r="K144" s="14">
        <v>23.71</v>
      </c>
      <c r="L144" s="14">
        <v>31.47</v>
      </c>
      <c r="M144" s="14"/>
      <c r="N144" s="14">
        <v>24.965882948000001</v>
      </c>
      <c r="O144" s="33">
        <v>11.0972043</v>
      </c>
      <c r="P144" s="17" t="s">
        <v>14</v>
      </c>
      <c r="Q144" s="40" t="s">
        <v>680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217</v>
      </c>
      <c r="D145" s="16" t="s">
        <v>218</v>
      </c>
      <c r="E145" s="16">
        <v>0</v>
      </c>
      <c r="F145" s="15">
        <v>5.34</v>
      </c>
      <c r="G145" s="15">
        <v>3.55</v>
      </c>
      <c r="H145" s="15">
        <v>1.77</v>
      </c>
      <c r="I145" s="14"/>
      <c r="J145" s="15">
        <v>5.54</v>
      </c>
      <c r="K145" s="15">
        <v>9.1</v>
      </c>
      <c r="L145" s="15">
        <v>14.86</v>
      </c>
      <c r="M145" s="15"/>
      <c r="N145" s="15">
        <v>16.839280220999999</v>
      </c>
      <c r="O145" s="15">
        <v>115.6109459</v>
      </c>
      <c r="P145" s="16" t="s">
        <v>14</v>
      </c>
      <c r="Q145" s="39" t="s">
        <v>681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219</v>
      </c>
      <c r="D146" s="17" t="s">
        <v>220</v>
      </c>
      <c r="E146" s="17">
        <v>3</v>
      </c>
      <c r="F146" s="14">
        <v>5.63</v>
      </c>
      <c r="G146" s="14">
        <v>5.2</v>
      </c>
      <c r="H146" s="14">
        <v>4.78</v>
      </c>
      <c r="I146" s="14"/>
      <c r="J146" s="14">
        <v>5.75</v>
      </c>
      <c r="K146" s="14">
        <v>6.59</v>
      </c>
      <c r="L146" s="14">
        <v>7.95</v>
      </c>
      <c r="M146" s="14"/>
      <c r="N146" s="14">
        <v>37.246534533999998</v>
      </c>
      <c r="O146" s="33">
        <v>3.3536568499999997</v>
      </c>
      <c r="P146" s="17" t="s">
        <v>14</v>
      </c>
      <c r="Q146" s="40" t="s">
        <v>682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219</v>
      </c>
      <c r="D147" s="16" t="s">
        <v>221</v>
      </c>
      <c r="E147" s="16">
        <v>2</v>
      </c>
      <c r="F147" s="15">
        <v>5.6</v>
      </c>
      <c r="G147" s="15">
        <v>5.15</v>
      </c>
      <c r="H147" s="15">
        <v>4.7</v>
      </c>
      <c r="I147" s="14"/>
      <c r="J147" s="15">
        <v>5.78</v>
      </c>
      <c r="K147" s="15">
        <v>6.67</v>
      </c>
      <c r="L147" s="15">
        <v>8.1199999999999992</v>
      </c>
      <c r="M147" s="15"/>
      <c r="N147" s="15">
        <v>33.703164446999999</v>
      </c>
      <c r="O147" s="15">
        <v>43.575440450000002</v>
      </c>
      <c r="P147" s="16" t="s">
        <v>14</v>
      </c>
      <c r="Q147" s="39" t="s">
        <v>683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222</v>
      </c>
      <c r="D148" s="17" t="s">
        <v>223</v>
      </c>
      <c r="E148" s="17">
        <v>0</v>
      </c>
      <c r="F148" s="14">
        <v>14.98</v>
      </c>
      <c r="G148" s="14">
        <v>12.56</v>
      </c>
      <c r="H148" s="14">
        <v>10.14</v>
      </c>
      <c r="I148" s="14"/>
      <c r="J148" s="14">
        <v>15.73</v>
      </c>
      <c r="K148" s="14">
        <v>20.56</v>
      </c>
      <c r="L148" s="14">
        <v>28.39</v>
      </c>
      <c r="M148" s="14"/>
      <c r="N148" s="14">
        <v>26.705731476</v>
      </c>
      <c r="O148" s="33">
        <v>127.59983444999999</v>
      </c>
      <c r="P148" s="17" t="s">
        <v>14</v>
      </c>
      <c r="Q148" s="40" t="s">
        <v>684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456</v>
      </c>
      <c r="D149" s="16" t="s">
        <v>457</v>
      </c>
      <c r="E149" s="16">
        <v>10</v>
      </c>
      <c r="F149" s="15">
        <v>146</v>
      </c>
      <c r="G149" s="15">
        <v>107.09</v>
      </c>
      <c r="H149" s="15">
        <v>68.19</v>
      </c>
      <c r="I149" s="14"/>
      <c r="J149" s="15">
        <v>163.33000000000001</v>
      </c>
      <c r="K149" s="15">
        <v>241.13</v>
      </c>
      <c r="L149" s="15">
        <v>367.02</v>
      </c>
      <c r="M149" s="15"/>
      <c r="N149" s="15">
        <v>77.754673815000004</v>
      </c>
      <c r="O149" s="15">
        <v>5.9759248009999997</v>
      </c>
      <c r="P149" s="16" t="s">
        <v>17</v>
      </c>
      <c r="Q149" s="39" t="s">
        <v>685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224</v>
      </c>
      <c r="D150" s="17" t="s">
        <v>225</v>
      </c>
      <c r="E150" s="17">
        <v>0</v>
      </c>
      <c r="F150" s="14">
        <v>3.71</v>
      </c>
      <c r="G150" s="14">
        <v>3.28</v>
      </c>
      <c r="H150" s="14">
        <v>2.85</v>
      </c>
      <c r="I150" s="14"/>
      <c r="J150" s="14">
        <v>3.89</v>
      </c>
      <c r="K150" s="14">
        <v>4.74</v>
      </c>
      <c r="L150" s="14">
        <v>6.13</v>
      </c>
      <c r="M150" s="14"/>
      <c r="N150" s="14">
        <v>30.005015833000002</v>
      </c>
      <c r="O150" s="33">
        <v>4.9514434000000005</v>
      </c>
      <c r="P150" s="17" t="s">
        <v>14</v>
      </c>
      <c r="Q150" s="40" t="s">
        <v>686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417</v>
      </c>
      <c r="D151" s="16" t="s">
        <v>418</v>
      </c>
      <c r="E151" s="16">
        <v>0</v>
      </c>
      <c r="F151" s="15">
        <v>3.12</v>
      </c>
      <c r="G151" s="15">
        <v>2.84</v>
      </c>
      <c r="H151" s="15">
        <v>2.56</v>
      </c>
      <c r="I151" s="14"/>
      <c r="J151" s="15">
        <v>3.2</v>
      </c>
      <c r="K151" s="15">
        <v>3.75</v>
      </c>
      <c r="L151" s="15">
        <v>4.6500000000000004</v>
      </c>
      <c r="M151" s="15"/>
      <c r="N151" s="15">
        <v>31.081339105000001</v>
      </c>
      <c r="O151" s="15">
        <v>1.67746035</v>
      </c>
      <c r="P151" s="16" t="s">
        <v>14</v>
      </c>
      <c r="Q151" s="39" t="s">
        <v>537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226</v>
      </c>
      <c r="D152" s="17" t="s">
        <v>227</v>
      </c>
      <c r="E152" s="17">
        <v>5</v>
      </c>
      <c r="F152" s="14">
        <v>68.06</v>
      </c>
      <c r="G152" s="14">
        <v>57.81</v>
      </c>
      <c r="H152" s="14">
        <v>47.57</v>
      </c>
      <c r="I152" s="14"/>
      <c r="J152" s="14">
        <v>94.5</v>
      </c>
      <c r="K152" s="14">
        <v>114.98</v>
      </c>
      <c r="L152" s="14">
        <v>148.13</v>
      </c>
      <c r="M152" s="14"/>
      <c r="N152" s="14">
        <v>48.476278557000001</v>
      </c>
      <c r="O152" s="33">
        <v>45.016144793999999</v>
      </c>
      <c r="P152" s="17" t="s">
        <v>17</v>
      </c>
      <c r="Q152" s="40" t="s">
        <v>687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688</v>
      </c>
      <c r="D153" s="16" t="s">
        <v>689</v>
      </c>
      <c r="E153" s="16">
        <v>9</v>
      </c>
      <c r="F153" s="15">
        <v>76.680000000000007</v>
      </c>
      <c r="G153" s="15">
        <v>69.37</v>
      </c>
      <c r="H153" s="15">
        <v>62.06</v>
      </c>
      <c r="I153" s="14"/>
      <c r="J153" s="15">
        <v>88.78</v>
      </c>
      <c r="K153" s="15">
        <v>103.39</v>
      </c>
      <c r="L153" s="15">
        <v>127.04</v>
      </c>
      <c r="M153" s="15"/>
      <c r="N153" s="15">
        <v>55.127686464</v>
      </c>
      <c r="O153" s="15">
        <v>2.56785855</v>
      </c>
      <c r="P153" s="16" t="s">
        <v>17</v>
      </c>
      <c r="Q153" s="39" t="s">
        <v>690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228</v>
      </c>
      <c r="D154" s="17" t="s">
        <v>229</v>
      </c>
      <c r="E154" s="17">
        <v>3</v>
      </c>
      <c r="F154" s="14">
        <v>106.79</v>
      </c>
      <c r="G154" s="14">
        <v>95.85</v>
      </c>
      <c r="H154" s="14">
        <v>84.92</v>
      </c>
      <c r="I154" s="14"/>
      <c r="J154" s="14">
        <v>110.52</v>
      </c>
      <c r="K154" s="14">
        <v>132.38</v>
      </c>
      <c r="L154" s="14">
        <v>167.75</v>
      </c>
      <c r="M154" s="14"/>
      <c r="N154" s="14">
        <v>46.973708090000002</v>
      </c>
      <c r="O154" s="33">
        <v>22.075015309999998</v>
      </c>
      <c r="P154" s="17" t="s">
        <v>14</v>
      </c>
      <c r="Q154" s="40" t="s">
        <v>691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230</v>
      </c>
      <c r="D155" s="16" t="s">
        <v>231</v>
      </c>
      <c r="E155" s="16">
        <v>5</v>
      </c>
      <c r="F155" s="15">
        <v>31.85</v>
      </c>
      <c r="G155" s="15">
        <v>30.44</v>
      </c>
      <c r="H155" s="15">
        <v>29.03</v>
      </c>
      <c r="I155" s="14"/>
      <c r="J155" s="15">
        <v>32.36</v>
      </c>
      <c r="K155" s="15">
        <v>35.17</v>
      </c>
      <c r="L155" s="15">
        <v>39.729999999999997</v>
      </c>
      <c r="M155" s="15"/>
      <c r="N155" s="15">
        <v>37.424184228999998</v>
      </c>
      <c r="O155" s="15">
        <v>8.475536850000001</v>
      </c>
      <c r="P155" s="16" t="s">
        <v>14</v>
      </c>
      <c r="Q155" s="39" t="s">
        <v>692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430</v>
      </c>
      <c r="D156" s="17" t="s">
        <v>232</v>
      </c>
      <c r="E156" s="17">
        <v>10</v>
      </c>
      <c r="F156" s="14">
        <v>790.77</v>
      </c>
      <c r="G156" s="14">
        <v>590.44000000000005</v>
      </c>
      <c r="H156" s="14">
        <v>390.12</v>
      </c>
      <c r="I156" s="14"/>
      <c r="J156" s="14">
        <v>920.05</v>
      </c>
      <c r="K156" s="14">
        <v>1320.69</v>
      </c>
      <c r="L156" s="14">
        <v>1968.98</v>
      </c>
      <c r="M156" s="14"/>
      <c r="N156" s="14">
        <v>59.951495821999998</v>
      </c>
      <c r="O156" s="33">
        <v>108.20424367</v>
      </c>
      <c r="P156" s="17" t="s">
        <v>17</v>
      </c>
      <c r="Q156" s="40" t="s">
        <v>693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233</v>
      </c>
      <c r="D157" s="16" t="s">
        <v>234</v>
      </c>
      <c r="E157" s="16">
        <v>4</v>
      </c>
      <c r="F157" s="15">
        <v>88.24</v>
      </c>
      <c r="G157" s="15">
        <v>81.819999999999993</v>
      </c>
      <c r="H157" s="15">
        <v>75.400000000000006</v>
      </c>
      <c r="I157" s="14"/>
      <c r="J157" s="15">
        <v>97.94</v>
      </c>
      <c r="K157" s="15">
        <v>110.77</v>
      </c>
      <c r="L157" s="15">
        <v>131.55000000000001</v>
      </c>
      <c r="M157" s="15"/>
      <c r="N157" s="15">
        <v>48.955272258000001</v>
      </c>
      <c r="O157" s="15">
        <v>35.136150581999999</v>
      </c>
      <c r="P157" s="16" t="s">
        <v>17</v>
      </c>
      <c r="Q157" s="39" t="s">
        <v>694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235</v>
      </c>
      <c r="D158" s="17" t="s">
        <v>236</v>
      </c>
      <c r="E158" s="17">
        <v>7</v>
      </c>
      <c r="F158" s="14">
        <v>15.16</v>
      </c>
      <c r="G158" s="14">
        <v>14.23</v>
      </c>
      <c r="H158" s="14">
        <v>13.31</v>
      </c>
      <c r="I158" s="14"/>
      <c r="J158" s="14">
        <v>15.33</v>
      </c>
      <c r="K158" s="14">
        <v>17.170000000000002</v>
      </c>
      <c r="L158" s="14">
        <v>20.16</v>
      </c>
      <c r="M158" s="14"/>
      <c r="N158" s="14">
        <v>75.165058012000003</v>
      </c>
      <c r="O158" s="33">
        <v>23.56525345</v>
      </c>
      <c r="P158" s="17" t="s">
        <v>17</v>
      </c>
      <c r="Q158" s="40" t="s">
        <v>695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237</v>
      </c>
      <c r="D159" s="16" t="s">
        <v>238</v>
      </c>
      <c r="E159" s="16">
        <v>0</v>
      </c>
      <c r="F159" s="15">
        <v>3.56</v>
      </c>
      <c r="G159" s="15">
        <v>2.67</v>
      </c>
      <c r="H159" s="15">
        <v>1.78</v>
      </c>
      <c r="I159" s="14"/>
      <c r="J159" s="15">
        <v>3.67</v>
      </c>
      <c r="K159" s="15">
        <v>5.44</v>
      </c>
      <c r="L159" s="15">
        <v>8.32</v>
      </c>
      <c r="M159" s="15"/>
      <c r="N159" s="15">
        <v>39.474515427999997</v>
      </c>
      <c r="O159" s="15">
        <v>80.588022949999996</v>
      </c>
      <c r="P159" s="16" t="s">
        <v>14</v>
      </c>
      <c r="Q159" s="39" t="s">
        <v>696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239</v>
      </c>
      <c r="D160" s="17" t="s">
        <v>240</v>
      </c>
      <c r="E160" s="17">
        <v>0</v>
      </c>
      <c r="F160" s="14">
        <v>13.84</v>
      </c>
      <c r="G160" s="14">
        <v>12.6</v>
      </c>
      <c r="H160" s="14">
        <v>11.36</v>
      </c>
      <c r="I160" s="14"/>
      <c r="J160" s="14">
        <v>14.04</v>
      </c>
      <c r="K160" s="14">
        <v>16.510000000000002</v>
      </c>
      <c r="L160" s="14">
        <v>20.5</v>
      </c>
      <c r="M160" s="14"/>
      <c r="N160" s="14">
        <v>26.330473271999999</v>
      </c>
      <c r="O160" s="33">
        <v>140.34782605000001</v>
      </c>
      <c r="P160" s="17" t="s">
        <v>14</v>
      </c>
      <c r="Q160" s="40" t="s">
        <v>697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241</v>
      </c>
      <c r="D161" s="16" t="s">
        <v>242</v>
      </c>
      <c r="E161" s="16">
        <v>0</v>
      </c>
      <c r="F161" s="15">
        <v>25.46</v>
      </c>
      <c r="G161" s="15">
        <v>22.73</v>
      </c>
      <c r="H161" s="15">
        <v>20</v>
      </c>
      <c r="I161" s="14"/>
      <c r="J161" s="15">
        <v>26.2</v>
      </c>
      <c r="K161" s="15">
        <v>31.65</v>
      </c>
      <c r="L161" s="15">
        <v>40.47</v>
      </c>
      <c r="M161" s="15"/>
      <c r="N161" s="15">
        <v>30.912797064999999</v>
      </c>
      <c r="O161" s="15">
        <v>32.8658511</v>
      </c>
      <c r="P161" s="16" t="s">
        <v>14</v>
      </c>
      <c r="Q161" s="39" t="s">
        <v>698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243</v>
      </c>
      <c r="D162" s="17" t="s">
        <v>244</v>
      </c>
      <c r="E162" s="17">
        <v>0</v>
      </c>
      <c r="F162" s="14">
        <v>9.06</v>
      </c>
      <c r="G162" s="14">
        <v>7.23</v>
      </c>
      <c r="H162" s="14">
        <v>5.41</v>
      </c>
      <c r="I162" s="14"/>
      <c r="J162" s="14">
        <v>9.3000000000000007</v>
      </c>
      <c r="K162" s="14">
        <v>12.94</v>
      </c>
      <c r="L162" s="14">
        <v>18.850000000000001</v>
      </c>
      <c r="M162" s="14"/>
      <c r="N162" s="14">
        <v>33.942102566000003</v>
      </c>
      <c r="O162" s="33">
        <v>56.473218500000002</v>
      </c>
      <c r="P162" s="17" t="s">
        <v>14</v>
      </c>
      <c r="Q162" s="40" t="s">
        <v>699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245</v>
      </c>
      <c r="D163" s="16" t="s">
        <v>246</v>
      </c>
      <c r="E163" s="16">
        <v>0</v>
      </c>
      <c r="F163" s="15">
        <v>5.3</v>
      </c>
      <c r="G163" s="15">
        <v>3.68</v>
      </c>
      <c r="H163" s="15">
        <v>2.06</v>
      </c>
      <c r="I163" s="14"/>
      <c r="J163" s="15">
        <v>5.59</v>
      </c>
      <c r="K163" s="15">
        <v>8.82</v>
      </c>
      <c r="L163" s="15">
        <v>14.05</v>
      </c>
      <c r="M163" s="15"/>
      <c r="N163" s="15">
        <v>26.167364547999998</v>
      </c>
      <c r="O163" s="15">
        <v>63.672704349999997</v>
      </c>
      <c r="P163" s="16" t="s">
        <v>14</v>
      </c>
      <c r="Q163" s="39" t="s">
        <v>700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247</v>
      </c>
      <c r="D164" s="17" t="s">
        <v>248</v>
      </c>
      <c r="E164" s="17">
        <v>0</v>
      </c>
      <c r="F164" s="14">
        <v>27.97</v>
      </c>
      <c r="G164" s="14">
        <v>25.6</v>
      </c>
      <c r="H164" s="14">
        <v>23.23</v>
      </c>
      <c r="I164" s="14"/>
      <c r="J164" s="14">
        <v>28.43</v>
      </c>
      <c r="K164" s="14">
        <v>33.159999999999997</v>
      </c>
      <c r="L164" s="14">
        <v>40.81</v>
      </c>
      <c r="M164" s="14"/>
      <c r="N164" s="14">
        <v>27.931224670999999</v>
      </c>
      <c r="O164" s="33">
        <v>89.362030349999998</v>
      </c>
      <c r="P164" s="17" t="s">
        <v>14</v>
      </c>
      <c r="Q164" s="40" t="s">
        <v>701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249</v>
      </c>
      <c r="D165" s="16" t="s">
        <v>250</v>
      </c>
      <c r="E165" s="16">
        <v>3</v>
      </c>
      <c r="F165" s="15">
        <v>9.43</v>
      </c>
      <c r="G165" s="15">
        <v>8.59</v>
      </c>
      <c r="H165" s="15">
        <v>7.75</v>
      </c>
      <c r="I165" s="14"/>
      <c r="J165" s="15">
        <v>9.7200000000000006</v>
      </c>
      <c r="K165" s="15">
        <v>11.39</v>
      </c>
      <c r="L165" s="15">
        <v>14.1</v>
      </c>
      <c r="M165" s="15"/>
      <c r="N165" s="15">
        <v>31.805716672999999</v>
      </c>
      <c r="O165" s="15">
        <v>152.81251560000001</v>
      </c>
      <c r="P165" s="16" t="s">
        <v>14</v>
      </c>
      <c r="Q165" s="39" t="s">
        <v>702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443</v>
      </c>
      <c r="D166" s="17" t="s">
        <v>444</v>
      </c>
      <c r="E166" s="17">
        <v>10</v>
      </c>
      <c r="F166" s="14">
        <v>33.94</v>
      </c>
      <c r="G166" s="14">
        <v>31.09</v>
      </c>
      <c r="H166" s="14">
        <v>28.24</v>
      </c>
      <c r="I166" s="14"/>
      <c r="J166" s="14">
        <v>34.1</v>
      </c>
      <c r="K166" s="14">
        <v>39.79</v>
      </c>
      <c r="L166" s="14">
        <v>49</v>
      </c>
      <c r="M166" s="14"/>
      <c r="N166" s="14">
        <v>69.144204595000005</v>
      </c>
      <c r="O166" s="33">
        <v>2.2298870000000002</v>
      </c>
      <c r="P166" s="17" t="s">
        <v>17</v>
      </c>
      <c r="Q166" s="40" t="s">
        <v>703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251</v>
      </c>
      <c r="D167" s="16" t="s">
        <v>252</v>
      </c>
      <c r="E167" s="16">
        <v>2</v>
      </c>
      <c r="F167" s="15">
        <v>8.33</v>
      </c>
      <c r="G167" s="15">
        <v>7.35</v>
      </c>
      <c r="H167" s="15">
        <v>6.37</v>
      </c>
      <c r="I167" s="14"/>
      <c r="J167" s="15">
        <v>8.6199999999999992</v>
      </c>
      <c r="K167" s="15">
        <v>10.57</v>
      </c>
      <c r="L167" s="15">
        <v>13.74</v>
      </c>
      <c r="M167" s="15"/>
      <c r="N167" s="15">
        <v>46.607579256000001</v>
      </c>
      <c r="O167" s="15">
        <v>6.9553856324999996</v>
      </c>
      <c r="P167" s="16" t="s">
        <v>14</v>
      </c>
      <c r="Q167" s="39" t="s">
        <v>704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253</v>
      </c>
      <c r="D168" s="17" t="s">
        <v>254</v>
      </c>
      <c r="E168" s="17">
        <v>0</v>
      </c>
      <c r="F168" s="14">
        <v>10.02</v>
      </c>
      <c r="G168" s="14">
        <v>7.92</v>
      </c>
      <c r="H168" s="14">
        <v>5.82</v>
      </c>
      <c r="I168" s="14"/>
      <c r="J168" s="14">
        <v>10.49</v>
      </c>
      <c r="K168" s="14">
        <v>14.68</v>
      </c>
      <c r="L168" s="14">
        <v>21.47</v>
      </c>
      <c r="M168" s="14"/>
      <c r="N168" s="14">
        <v>33.426785873999997</v>
      </c>
      <c r="O168" s="33">
        <v>109.85323246</v>
      </c>
      <c r="P168" s="17" t="s">
        <v>14</v>
      </c>
      <c r="Q168" s="40" t="s">
        <v>705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255</v>
      </c>
      <c r="D169" s="16" t="s">
        <v>256</v>
      </c>
      <c r="E169" s="16">
        <v>5</v>
      </c>
      <c r="F169" s="15">
        <v>22.2</v>
      </c>
      <c r="G169" s="15">
        <v>20.170000000000002</v>
      </c>
      <c r="H169" s="15">
        <v>18.14</v>
      </c>
      <c r="I169" s="14"/>
      <c r="J169" s="15">
        <v>22.65</v>
      </c>
      <c r="K169" s="15">
        <v>26.7</v>
      </c>
      <c r="L169" s="15">
        <v>33.270000000000003</v>
      </c>
      <c r="M169" s="15"/>
      <c r="N169" s="15">
        <v>48.639786186000002</v>
      </c>
      <c r="O169" s="15">
        <v>105.03272023999999</v>
      </c>
      <c r="P169" s="16" t="s">
        <v>14</v>
      </c>
      <c r="Q169" s="39" t="s">
        <v>706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257</v>
      </c>
      <c r="D170" s="17" t="s">
        <v>258</v>
      </c>
      <c r="E170" s="17">
        <v>3</v>
      </c>
      <c r="F170" s="14">
        <v>9.9600000000000009</v>
      </c>
      <c r="G170" s="14">
        <v>9.25</v>
      </c>
      <c r="H170" s="14">
        <v>8.5399999999999991</v>
      </c>
      <c r="I170" s="14"/>
      <c r="J170" s="14">
        <v>10.35</v>
      </c>
      <c r="K170" s="14">
        <v>11.76</v>
      </c>
      <c r="L170" s="14">
        <v>14.05</v>
      </c>
      <c r="M170" s="14"/>
      <c r="N170" s="14">
        <v>40.154910028000003</v>
      </c>
      <c r="O170" s="33">
        <v>5.8304430499999995</v>
      </c>
      <c r="P170" s="17" t="s">
        <v>14</v>
      </c>
      <c r="Q170" s="40"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259</v>
      </c>
      <c r="D171" s="16" t="s">
        <v>260</v>
      </c>
      <c r="E171" s="16">
        <v>0</v>
      </c>
      <c r="F171" s="15">
        <v>1.2</v>
      </c>
      <c r="G171" s="15">
        <v>0.56999999999999995</v>
      </c>
      <c r="H171" s="15">
        <v>-0.04</v>
      </c>
      <c r="I171" s="14"/>
      <c r="J171" s="15">
        <v>1.29</v>
      </c>
      <c r="K171" s="15">
        <v>2.5299999999999998</v>
      </c>
      <c r="L171" s="15">
        <v>4.54</v>
      </c>
      <c r="M171" s="15"/>
      <c r="N171" s="15">
        <v>41.834227419999998</v>
      </c>
      <c r="O171" s="15">
        <v>10.6248348</v>
      </c>
      <c r="P171" s="16" t="s">
        <v>14</v>
      </c>
      <c r="Q171" s="39" t="s">
        <v>708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261</v>
      </c>
      <c r="D172" s="17" t="s">
        <v>262</v>
      </c>
      <c r="E172" s="17">
        <v>9</v>
      </c>
      <c r="F172" s="14">
        <v>180.8</v>
      </c>
      <c r="G172" s="14">
        <v>151.04</v>
      </c>
      <c r="H172" s="14">
        <v>121.28</v>
      </c>
      <c r="I172" s="14"/>
      <c r="J172" s="14">
        <v>209.06</v>
      </c>
      <c r="K172" s="14">
        <v>268.57</v>
      </c>
      <c r="L172" s="14">
        <v>364.88</v>
      </c>
      <c r="M172" s="14"/>
      <c r="N172" s="14">
        <v>57.265734578</v>
      </c>
      <c r="O172" s="33">
        <v>15.651457603000001</v>
      </c>
      <c r="P172" s="17" t="s">
        <v>17</v>
      </c>
      <c r="Q172" s="40" t="s">
        <v>709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398</v>
      </c>
      <c r="D173" s="16" t="s">
        <v>399</v>
      </c>
      <c r="E173" s="16">
        <v>2</v>
      </c>
      <c r="F173" s="15">
        <v>5.95</v>
      </c>
      <c r="G173" s="15">
        <v>5.26</v>
      </c>
      <c r="H173" s="15">
        <v>4.57</v>
      </c>
      <c r="I173" s="14"/>
      <c r="J173" s="15">
        <v>6.16</v>
      </c>
      <c r="K173" s="15">
        <v>7.53</v>
      </c>
      <c r="L173" s="15">
        <v>9.76</v>
      </c>
      <c r="M173" s="15"/>
      <c r="N173" s="15">
        <v>25.417531468</v>
      </c>
      <c r="O173" s="15">
        <v>3.8316786</v>
      </c>
      <c r="P173" s="16" t="s">
        <v>14</v>
      </c>
      <c r="Q173" s="39" t="s">
        <v>710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263</v>
      </c>
      <c r="D174" s="17" t="s">
        <v>264</v>
      </c>
      <c r="E174" s="17">
        <v>3</v>
      </c>
      <c r="F174" s="14">
        <v>76.290000000000006</v>
      </c>
      <c r="G174" s="14">
        <v>69.63</v>
      </c>
      <c r="H174" s="14">
        <v>62.97</v>
      </c>
      <c r="I174" s="14"/>
      <c r="J174" s="14">
        <v>78.3</v>
      </c>
      <c r="K174" s="14">
        <v>91.61</v>
      </c>
      <c r="L174" s="14">
        <v>113.16</v>
      </c>
      <c r="M174" s="14"/>
      <c r="N174" s="14">
        <v>44.091266257999997</v>
      </c>
      <c r="O174" s="33">
        <v>65.332620699999993</v>
      </c>
      <c r="P174" s="17" t="s">
        <v>14</v>
      </c>
      <c r="Q174" s="40" t="s">
        <v>711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265</v>
      </c>
      <c r="D175" s="16" t="s">
        <v>266</v>
      </c>
      <c r="E175" s="16">
        <v>3</v>
      </c>
      <c r="F175" s="15">
        <v>1.66</v>
      </c>
      <c r="G175" s="15">
        <v>0.91</v>
      </c>
      <c r="H175" s="15">
        <v>0.16</v>
      </c>
      <c r="I175" s="14"/>
      <c r="J175" s="15">
        <v>1.81</v>
      </c>
      <c r="K175" s="15">
        <v>3.3</v>
      </c>
      <c r="L175" s="15">
        <v>5.72</v>
      </c>
      <c r="M175" s="15"/>
      <c r="N175" s="15">
        <v>34.350144653000001</v>
      </c>
      <c r="O175" s="15">
        <v>4.8383350499999995</v>
      </c>
      <c r="P175" s="16" t="s">
        <v>14</v>
      </c>
      <c r="Q175" s="39" t="s">
        <v>712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267</v>
      </c>
      <c r="D176" s="17" t="s">
        <v>268</v>
      </c>
      <c r="E176" s="17">
        <v>0</v>
      </c>
      <c r="F176" s="14">
        <v>3.86</v>
      </c>
      <c r="G176" s="14">
        <v>2.68</v>
      </c>
      <c r="H176" s="14">
        <v>1.51</v>
      </c>
      <c r="I176" s="14"/>
      <c r="J176" s="14">
        <v>3.97</v>
      </c>
      <c r="K176" s="14">
        <v>6.31</v>
      </c>
      <c r="L176" s="14">
        <v>10.1</v>
      </c>
      <c r="M176" s="14"/>
      <c r="N176" s="14">
        <v>23.400647444000001</v>
      </c>
      <c r="O176" s="33">
        <v>20.502644799999999</v>
      </c>
      <c r="P176" s="17" t="s">
        <v>14</v>
      </c>
      <c r="Q176" s="40" t="s">
        <v>713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458</v>
      </c>
      <c r="D177" s="16" t="s">
        <v>459</v>
      </c>
      <c r="E177" s="16">
        <v>5</v>
      </c>
      <c r="F177" s="15">
        <v>233</v>
      </c>
      <c r="G177" s="15">
        <v>207.14</v>
      </c>
      <c r="H177" s="15">
        <v>181.29</v>
      </c>
      <c r="I177" s="14"/>
      <c r="J177" s="15">
        <v>289</v>
      </c>
      <c r="K177" s="15">
        <v>340.7</v>
      </c>
      <c r="L177" s="15">
        <v>424.37</v>
      </c>
      <c r="M177" s="15"/>
      <c r="N177" s="15">
        <v>47.495705100000002</v>
      </c>
      <c r="O177" s="15">
        <v>6.5474242865000001</v>
      </c>
      <c r="P177" s="16" t="s">
        <v>17</v>
      </c>
      <c r="Q177" s="39" t="s">
        <v>714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269</v>
      </c>
      <c r="D178" s="17" t="s">
        <v>270</v>
      </c>
      <c r="E178" s="17">
        <v>5</v>
      </c>
      <c r="F178" s="14">
        <v>45.72</v>
      </c>
      <c r="G178" s="14">
        <v>40.47</v>
      </c>
      <c r="H178" s="14">
        <v>35.229999999999997</v>
      </c>
      <c r="I178" s="14"/>
      <c r="J178" s="14">
        <v>46.29</v>
      </c>
      <c r="K178" s="14">
        <v>56.77</v>
      </c>
      <c r="L178" s="14">
        <v>73.73</v>
      </c>
      <c r="M178" s="14"/>
      <c r="N178" s="14">
        <v>33.622447493999999</v>
      </c>
      <c r="O178" s="33">
        <v>558.29010604999996</v>
      </c>
      <c r="P178" s="17" t="s">
        <v>14</v>
      </c>
      <c r="Q178" s="40" t="s">
        <v>715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269</v>
      </c>
      <c r="D179" s="16" t="s">
        <v>272</v>
      </c>
      <c r="E179" s="16">
        <v>5</v>
      </c>
      <c r="F179" s="15">
        <v>40.83</v>
      </c>
      <c r="G179" s="15">
        <v>36.56</v>
      </c>
      <c r="H179" s="15">
        <v>32.29</v>
      </c>
      <c r="I179" s="14"/>
      <c r="J179" s="15">
        <v>41.32</v>
      </c>
      <c r="K179" s="15">
        <v>49.85</v>
      </c>
      <c r="L179" s="15">
        <v>63.66</v>
      </c>
      <c r="M179" s="15"/>
      <c r="N179" s="15">
        <v>31.152957038</v>
      </c>
      <c r="O179" s="15">
        <v>2160.3970769000002</v>
      </c>
      <c r="P179" s="16" t="s">
        <v>14</v>
      </c>
      <c r="Q179" s="39" t="s">
        <v>716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273</v>
      </c>
      <c r="D180" s="17" t="s">
        <v>274</v>
      </c>
      <c r="E180" s="17">
        <v>2</v>
      </c>
      <c r="F180" s="14">
        <v>10.76</v>
      </c>
      <c r="G180" s="14">
        <v>9.51</v>
      </c>
      <c r="H180" s="14">
        <v>8.27</v>
      </c>
      <c r="I180" s="14"/>
      <c r="J180" s="14">
        <v>10.89</v>
      </c>
      <c r="K180" s="14">
        <v>13.37</v>
      </c>
      <c r="L180" s="14">
        <v>17.39</v>
      </c>
      <c r="M180" s="14"/>
      <c r="N180" s="14">
        <v>23.538713179999998</v>
      </c>
      <c r="O180" s="33">
        <v>26.552334750000004</v>
      </c>
      <c r="P180" s="17" t="s">
        <v>14</v>
      </c>
      <c r="Q180" s="40" t="s">
        <v>717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397</v>
      </c>
      <c r="D181" s="16" t="s">
        <v>275</v>
      </c>
      <c r="E181" s="16">
        <v>5</v>
      </c>
      <c r="F181" s="15">
        <v>61.38</v>
      </c>
      <c r="G181" s="15">
        <v>53.86</v>
      </c>
      <c r="H181" s="15">
        <v>46.35</v>
      </c>
      <c r="I181" s="14"/>
      <c r="J181" s="15">
        <v>62.62</v>
      </c>
      <c r="K181" s="15">
        <v>77.64</v>
      </c>
      <c r="L181" s="15">
        <v>101.95</v>
      </c>
      <c r="M181" s="15"/>
      <c r="N181" s="15">
        <v>41.888650650000002</v>
      </c>
      <c r="O181" s="15">
        <v>541.46416150000005</v>
      </c>
      <c r="P181" s="16" t="s">
        <v>14</v>
      </c>
      <c r="Q181" s="39" t="s">
        <v>718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440</v>
      </c>
      <c r="D182" s="17" t="s">
        <v>276</v>
      </c>
      <c r="E182" s="17">
        <v>0</v>
      </c>
      <c r="F182" s="14">
        <v>3.1</v>
      </c>
      <c r="G182" s="14">
        <v>2.71</v>
      </c>
      <c r="H182" s="14">
        <v>2.33</v>
      </c>
      <c r="I182" s="14"/>
      <c r="J182" s="14">
        <v>3.19</v>
      </c>
      <c r="K182" s="14">
        <v>3.95</v>
      </c>
      <c r="L182" s="14">
        <v>5.19</v>
      </c>
      <c r="M182" s="14"/>
      <c r="N182" s="14">
        <v>30.97672055</v>
      </c>
      <c r="O182" s="33">
        <v>10.58213385</v>
      </c>
      <c r="P182" s="17" t="s">
        <v>14</v>
      </c>
      <c r="Q182" s="40" t="s">
        <v>719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416</v>
      </c>
      <c r="D183" s="16" t="s">
        <v>277</v>
      </c>
      <c r="E183" s="16">
        <v>3</v>
      </c>
      <c r="F183" s="15">
        <v>12.11</v>
      </c>
      <c r="G183" s="15">
        <v>10.37</v>
      </c>
      <c r="H183" s="15">
        <v>8.6300000000000008</v>
      </c>
      <c r="I183" s="14"/>
      <c r="J183" s="15">
        <v>12.85</v>
      </c>
      <c r="K183" s="15">
        <v>16.32</v>
      </c>
      <c r="L183" s="15">
        <v>21.94</v>
      </c>
      <c r="M183" s="15"/>
      <c r="N183" s="15">
        <v>30.030102865</v>
      </c>
      <c r="O183" s="15">
        <v>19.330086099999999</v>
      </c>
      <c r="P183" s="16" t="s">
        <v>14</v>
      </c>
      <c r="Q183" s="39" t="s">
        <v>720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538</v>
      </c>
      <c r="D184" s="17" t="s">
        <v>278</v>
      </c>
      <c r="E184" s="17">
        <v>0</v>
      </c>
      <c r="F184" s="14">
        <v>8.19</v>
      </c>
      <c r="G184" s="14">
        <v>5.67</v>
      </c>
      <c r="H184" s="14">
        <v>3.16</v>
      </c>
      <c r="I184" s="14"/>
      <c r="J184" s="14">
        <v>8.4499999999999993</v>
      </c>
      <c r="K184" s="14">
        <v>13.47</v>
      </c>
      <c r="L184" s="14">
        <v>21.6</v>
      </c>
      <c r="M184" s="14"/>
      <c r="N184" s="14">
        <v>24.209889734000001</v>
      </c>
      <c r="O184" s="33">
        <v>52.959799050000001</v>
      </c>
      <c r="P184" s="17" t="s">
        <v>14</v>
      </c>
      <c r="Q184" s="40" t="s">
        <v>721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501</v>
      </c>
      <c r="D185" s="16" t="s">
        <v>279</v>
      </c>
      <c r="E185" s="16">
        <v>2</v>
      </c>
      <c r="F185" s="15">
        <v>47.61</v>
      </c>
      <c r="G185" s="15">
        <v>44.3</v>
      </c>
      <c r="H185" s="15">
        <v>40.99</v>
      </c>
      <c r="I185" s="14"/>
      <c r="J185" s="15">
        <v>48.1</v>
      </c>
      <c r="K185" s="15">
        <v>54.71</v>
      </c>
      <c r="L185" s="15">
        <v>65.430000000000007</v>
      </c>
      <c r="M185" s="15"/>
      <c r="N185" s="15">
        <v>39.614079982</v>
      </c>
      <c r="O185" s="15">
        <v>79.952892200000008</v>
      </c>
      <c r="P185" s="16" t="s">
        <v>14</v>
      </c>
      <c r="Q185" s="39" t="s">
        <v>722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404</v>
      </c>
      <c r="D186" s="17" t="s">
        <v>280</v>
      </c>
      <c r="E186" s="17">
        <v>0</v>
      </c>
      <c r="F186" s="14">
        <v>3.37</v>
      </c>
      <c r="G186" s="14">
        <v>2.92</v>
      </c>
      <c r="H186" s="14">
        <v>2.48</v>
      </c>
      <c r="I186" s="14"/>
      <c r="J186" s="14">
        <v>3.67</v>
      </c>
      <c r="K186" s="14">
        <v>4.55</v>
      </c>
      <c r="L186" s="14">
        <v>5.98</v>
      </c>
      <c r="M186" s="14"/>
      <c r="N186" s="14">
        <v>17.442952137999999</v>
      </c>
      <c r="O186" s="33">
        <v>4.7570325499999999</v>
      </c>
      <c r="P186" s="17" t="s">
        <v>14</v>
      </c>
      <c r="Q186" s="40" t="s">
        <v>723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442</v>
      </c>
      <c r="D187" s="16" t="s">
        <v>281</v>
      </c>
      <c r="E187" s="16">
        <v>5</v>
      </c>
      <c r="F187" s="15">
        <v>17.57</v>
      </c>
      <c r="G187" s="15">
        <v>16.059999999999999</v>
      </c>
      <c r="H187" s="15">
        <v>14.56</v>
      </c>
      <c r="I187" s="14"/>
      <c r="J187" s="15">
        <v>17.809999999999999</v>
      </c>
      <c r="K187" s="15">
        <v>20.81</v>
      </c>
      <c r="L187" s="15">
        <v>25.68</v>
      </c>
      <c r="M187" s="15"/>
      <c r="N187" s="15">
        <v>35.501912161</v>
      </c>
      <c r="O187" s="15">
        <v>10.3709594</v>
      </c>
      <c r="P187" s="16" t="s">
        <v>14</v>
      </c>
      <c r="Q187" s="39" t="s">
        <v>724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725</v>
      </c>
      <c r="D188" s="17" t="s">
        <v>726</v>
      </c>
      <c r="E188" s="17">
        <v>0</v>
      </c>
      <c r="F188" s="14">
        <v>6.45</v>
      </c>
      <c r="G188" s="14">
        <v>5.44</v>
      </c>
      <c r="H188" s="14">
        <v>4.43</v>
      </c>
      <c r="I188" s="14"/>
      <c r="J188" s="14">
        <v>6.68</v>
      </c>
      <c r="K188" s="14">
        <v>8.69</v>
      </c>
      <c r="L188" s="14">
        <v>11.95</v>
      </c>
      <c r="M188" s="14"/>
      <c r="N188" s="14">
        <v>39.146478463000001</v>
      </c>
      <c r="O188" s="33">
        <v>1.2994566000000001</v>
      </c>
      <c r="P188" s="17" t="s">
        <v>14</v>
      </c>
      <c r="Q188" s="40" t="s">
        <v>727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460</v>
      </c>
      <c r="D189" s="16" t="s">
        <v>461</v>
      </c>
      <c r="E189" s="16">
        <v>7</v>
      </c>
      <c r="F189" s="15">
        <v>93.23</v>
      </c>
      <c r="G189" s="15">
        <v>75.56</v>
      </c>
      <c r="H189" s="15">
        <v>57.9</v>
      </c>
      <c r="I189" s="14"/>
      <c r="J189" s="15">
        <v>109.71</v>
      </c>
      <c r="K189" s="15">
        <v>145.03</v>
      </c>
      <c r="L189" s="15">
        <v>202.18</v>
      </c>
      <c r="M189" s="15"/>
      <c r="N189" s="15">
        <v>51.443025925000001</v>
      </c>
      <c r="O189" s="15">
        <v>3.9003037049999998</v>
      </c>
      <c r="P189" s="16" t="s">
        <v>17</v>
      </c>
      <c r="Q189" s="39" t="s">
        <v>728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516</v>
      </c>
      <c r="D190" s="17" t="s">
        <v>282</v>
      </c>
      <c r="E190" s="17">
        <v>0</v>
      </c>
      <c r="F190" s="14">
        <v>1.49</v>
      </c>
      <c r="G190" s="14">
        <v>1.1299999999999999</v>
      </c>
      <c r="H190" s="14">
        <v>0.77</v>
      </c>
      <c r="I190" s="14"/>
      <c r="J190" s="14">
        <v>1.58</v>
      </c>
      <c r="K190" s="14">
        <v>2.29</v>
      </c>
      <c r="L190" s="14">
        <v>3.44</v>
      </c>
      <c r="M190" s="14"/>
      <c r="N190" s="14">
        <v>23.919557593</v>
      </c>
      <c r="O190" s="33">
        <v>7.4449427500000001</v>
      </c>
      <c r="P190" s="17" t="s">
        <v>14</v>
      </c>
      <c r="Q190" s="40" t="s">
        <v>729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488</v>
      </c>
      <c r="D191" s="16" t="s">
        <v>283</v>
      </c>
      <c r="E191" s="16">
        <v>0</v>
      </c>
      <c r="F191" s="15">
        <v>1.22</v>
      </c>
      <c r="G191" s="15">
        <v>0.79</v>
      </c>
      <c r="H191" s="15">
        <v>0.36</v>
      </c>
      <c r="I191" s="14"/>
      <c r="J191" s="15">
        <v>1.33</v>
      </c>
      <c r="K191" s="15">
        <v>2.1800000000000002</v>
      </c>
      <c r="L191" s="15">
        <v>3.57</v>
      </c>
      <c r="M191" s="15"/>
      <c r="N191" s="15">
        <v>21.092288255</v>
      </c>
      <c r="O191" s="15">
        <v>4.9762779500000001</v>
      </c>
      <c r="P191" s="16" t="s">
        <v>14</v>
      </c>
      <c r="Q191" s="39" t="s">
        <v>730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284</v>
      </c>
      <c r="E192" s="17">
        <v>3</v>
      </c>
      <c r="F192" s="14">
        <v>17.3</v>
      </c>
      <c r="G192" s="14">
        <v>14.18</v>
      </c>
      <c r="H192" s="14">
        <v>11.06</v>
      </c>
      <c r="I192" s="14"/>
      <c r="J192" s="14">
        <v>18.010000000000002</v>
      </c>
      <c r="K192" s="14">
        <v>24.24</v>
      </c>
      <c r="L192" s="14">
        <v>34.32</v>
      </c>
      <c r="M192" s="14"/>
      <c r="N192" s="14">
        <v>37.749403551</v>
      </c>
      <c r="O192" s="33">
        <v>257.55033635000001</v>
      </c>
      <c r="P192" s="17" t="s">
        <v>14</v>
      </c>
      <c r="Q192" s="40" t="s">
        <v>731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472</v>
      </c>
      <c r="D193" s="16" t="s">
        <v>285</v>
      </c>
      <c r="E193" s="16">
        <v>6</v>
      </c>
      <c r="F193" s="15">
        <v>0.38</v>
      </c>
      <c r="G193" s="15">
        <v>0.16</v>
      </c>
      <c r="H193" s="15">
        <v>-0.04</v>
      </c>
      <c r="I193" s="14"/>
      <c r="J193" s="15">
        <v>1.01</v>
      </c>
      <c r="K193" s="15">
        <v>1.43</v>
      </c>
      <c r="L193" s="15">
        <v>2.11</v>
      </c>
      <c r="M193" s="15"/>
      <c r="N193" s="15">
        <v>57.836972762000002</v>
      </c>
      <c r="O193" s="15">
        <v>7.877535</v>
      </c>
      <c r="P193" s="16" t="s">
        <v>17</v>
      </c>
      <c r="Q193" s="39" t="s">
        <v>732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478</v>
      </c>
      <c r="D194" s="17" t="s">
        <v>286</v>
      </c>
      <c r="E194" s="17">
        <v>0</v>
      </c>
      <c r="F194" s="14">
        <v>4.92</v>
      </c>
      <c r="G194" s="14">
        <v>4.18</v>
      </c>
      <c r="H194" s="14">
        <v>3.44</v>
      </c>
      <c r="I194" s="14"/>
      <c r="J194" s="14">
        <v>5.0199999999999996</v>
      </c>
      <c r="K194" s="14">
        <v>6.49</v>
      </c>
      <c r="L194" s="14">
        <v>8.8800000000000008</v>
      </c>
      <c r="M194" s="14"/>
      <c r="N194" s="14">
        <v>32.150220028</v>
      </c>
      <c r="O194" s="33">
        <v>11.884661299999999</v>
      </c>
      <c r="P194" s="17" t="s">
        <v>14</v>
      </c>
      <c r="Q194" s="40" t="s">
        <v>733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445</v>
      </c>
      <c r="D195" s="16" t="s">
        <v>446</v>
      </c>
      <c r="E195" s="16">
        <v>1</v>
      </c>
      <c r="F195" s="15">
        <v>0.5</v>
      </c>
      <c r="G195" s="15">
        <v>-0.13</v>
      </c>
      <c r="H195" s="15">
        <v>-0.76</v>
      </c>
      <c r="I195" s="14"/>
      <c r="J195" s="15">
        <v>0.53</v>
      </c>
      <c r="K195" s="15">
        <v>1.79</v>
      </c>
      <c r="L195" s="15">
        <v>3.83</v>
      </c>
      <c r="M195" s="15"/>
      <c r="N195" s="15">
        <v>36.808200732000003</v>
      </c>
      <c r="O195" s="15">
        <v>1.90126605</v>
      </c>
      <c r="P195" s="16" t="s">
        <v>14</v>
      </c>
      <c r="Q195" s="39" t="s">
        <v>734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401</v>
      </c>
      <c r="D196" s="17" t="s">
        <v>287</v>
      </c>
      <c r="E196" s="17">
        <v>0</v>
      </c>
      <c r="F196" s="14">
        <v>32.340000000000003</v>
      </c>
      <c r="G196" s="14">
        <v>28.36</v>
      </c>
      <c r="H196" s="14">
        <v>24.39</v>
      </c>
      <c r="I196" s="14"/>
      <c r="J196" s="14">
        <v>33.07</v>
      </c>
      <c r="K196" s="14">
        <v>41.01</v>
      </c>
      <c r="L196" s="14">
        <v>53.86</v>
      </c>
      <c r="M196" s="14"/>
      <c r="N196" s="14">
        <v>28.459855587</v>
      </c>
      <c r="O196" s="33">
        <v>296.58270240000002</v>
      </c>
      <c r="P196" s="17" t="s">
        <v>14</v>
      </c>
      <c r="Q196" s="40" t="s">
        <v>735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403</v>
      </c>
      <c r="D197" s="16" t="s">
        <v>288</v>
      </c>
      <c r="E197" s="16">
        <v>3</v>
      </c>
      <c r="F197" s="15">
        <v>8.31</v>
      </c>
      <c r="G197" s="15">
        <v>7.39</v>
      </c>
      <c r="H197" s="15">
        <v>6.48</v>
      </c>
      <c r="I197" s="14"/>
      <c r="J197" s="15">
        <v>8.58</v>
      </c>
      <c r="K197" s="15">
        <v>10.4</v>
      </c>
      <c r="L197" s="15">
        <v>13.37</v>
      </c>
      <c r="M197" s="15"/>
      <c r="N197" s="15">
        <v>35.252292939</v>
      </c>
      <c r="O197" s="15">
        <v>13.575707599999999</v>
      </c>
      <c r="P197" s="16" t="s">
        <v>14</v>
      </c>
      <c r="Q197" s="39" t="s">
        <v>736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502</v>
      </c>
      <c r="D198" s="17" t="s">
        <v>503</v>
      </c>
      <c r="E198" s="17">
        <v>6</v>
      </c>
      <c r="F198" s="14">
        <v>108.25</v>
      </c>
      <c r="G198" s="14">
        <v>85.02</v>
      </c>
      <c r="H198" s="14">
        <v>61.8</v>
      </c>
      <c r="I198" s="14"/>
      <c r="J198" s="14">
        <v>141.15</v>
      </c>
      <c r="K198" s="14">
        <v>187.59</v>
      </c>
      <c r="L198" s="14">
        <v>262.74</v>
      </c>
      <c r="M198" s="14"/>
      <c r="N198" s="14">
        <v>48.107303305999999</v>
      </c>
      <c r="O198" s="33">
        <v>1.7281065980000001</v>
      </c>
      <c r="P198" s="17" t="s">
        <v>17</v>
      </c>
      <c r="Q198" s="40" t="s">
        <v>737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489</v>
      </c>
      <c r="D199" s="16" t="s">
        <v>490</v>
      </c>
      <c r="E199" s="16">
        <v>5</v>
      </c>
      <c r="F199" s="15">
        <v>521.61</v>
      </c>
      <c r="G199" s="15">
        <v>481.2</v>
      </c>
      <c r="H199" s="15">
        <v>440.8</v>
      </c>
      <c r="I199" s="14"/>
      <c r="J199" s="15">
        <v>525.58000000000004</v>
      </c>
      <c r="K199" s="15">
        <v>606.38</v>
      </c>
      <c r="L199" s="15">
        <v>737.13</v>
      </c>
      <c r="M199" s="15"/>
      <c r="N199" s="15">
        <v>46.188004104999997</v>
      </c>
      <c r="O199" s="15">
        <v>1.5681346845000002</v>
      </c>
      <c r="P199" s="16" t="s">
        <v>14</v>
      </c>
      <c r="Q199" s="39" t="s">
        <v>738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406</v>
      </c>
      <c r="D200" s="17" t="s">
        <v>289</v>
      </c>
      <c r="E200" s="17">
        <v>0</v>
      </c>
      <c r="F200" s="14">
        <v>13.42</v>
      </c>
      <c r="G200" s="14">
        <v>12.22</v>
      </c>
      <c r="H200" s="14">
        <v>11.03</v>
      </c>
      <c r="I200" s="14"/>
      <c r="J200" s="14">
        <v>13.94</v>
      </c>
      <c r="K200" s="14">
        <v>16.32</v>
      </c>
      <c r="L200" s="14">
        <v>20.18</v>
      </c>
      <c r="M200" s="14"/>
      <c r="N200" s="14">
        <v>29.569578702000001</v>
      </c>
      <c r="O200" s="33">
        <v>213.01005714999999</v>
      </c>
      <c r="P200" s="17" t="s">
        <v>14</v>
      </c>
      <c r="Q200" s="40" t="s">
        <v>739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290</v>
      </c>
      <c r="D201" s="16" t="s">
        <v>291</v>
      </c>
      <c r="E201" s="16">
        <v>0</v>
      </c>
      <c r="F201" s="15">
        <v>27.13</v>
      </c>
      <c r="G201" s="15">
        <v>24.47</v>
      </c>
      <c r="H201" s="15">
        <v>21.81</v>
      </c>
      <c r="I201" s="14"/>
      <c r="J201" s="15">
        <v>27.67</v>
      </c>
      <c r="K201" s="15">
        <v>32.979999999999997</v>
      </c>
      <c r="L201" s="15">
        <v>41.59</v>
      </c>
      <c r="M201" s="15"/>
      <c r="N201" s="15">
        <v>29.474186435</v>
      </c>
      <c r="O201" s="15">
        <v>449.1254965</v>
      </c>
      <c r="P201" s="16" t="s">
        <v>14</v>
      </c>
      <c r="Q201" s="39" t="s">
        <v>740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292</v>
      </c>
      <c r="D202" s="17" t="s">
        <v>539</v>
      </c>
      <c r="E202" s="17">
        <v>3</v>
      </c>
      <c r="F202" s="14">
        <v>8</v>
      </c>
      <c r="G202" s="14">
        <v>6.82</v>
      </c>
      <c r="H202" s="14">
        <v>5.65</v>
      </c>
      <c r="I202" s="14"/>
      <c r="J202" s="14">
        <v>8.27</v>
      </c>
      <c r="K202" s="14">
        <v>10.61</v>
      </c>
      <c r="L202" s="14">
        <v>14.41</v>
      </c>
      <c r="M202" s="14"/>
      <c r="N202" s="14">
        <v>39.156151694999998</v>
      </c>
      <c r="O202" s="33">
        <v>1.1236952499999999</v>
      </c>
      <c r="P202" s="17" t="s">
        <v>14</v>
      </c>
      <c r="Q202" s="40" t="s">
        <v>741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292</v>
      </c>
      <c r="D203" s="16" t="s">
        <v>293</v>
      </c>
      <c r="E203" s="16">
        <v>0</v>
      </c>
      <c r="F203" s="15">
        <v>7.13</v>
      </c>
      <c r="G203" s="15">
        <v>6.49</v>
      </c>
      <c r="H203" s="15">
        <v>5.85</v>
      </c>
      <c r="I203" s="14"/>
      <c r="J203" s="15">
        <v>7.23</v>
      </c>
      <c r="K203" s="15">
        <v>8.5</v>
      </c>
      <c r="L203" s="15">
        <v>10.57</v>
      </c>
      <c r="M203" s="15"/>
      <c r="N203" s="15">
        <v>33.765286822</v>
      </c>
      <c r="O203" s="15">
        <v>8.4190983500000005</v>
      </c>
      <c r="P203" s="16" t="s">
        <v>14</v>
      </c>
      <c r="Q203" s="39" t="s">
        <v>742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292</v>
      </c>
      <c r="D204" s="17" t="s">
        <v>294</v>
      </c>
      <c r="E204" s="17">
        <v>0</v>
      </c>
      <c r="F204" s="14">
        <v>36.69</v>
      </c>
      <c r="G204" s="14">
        <v>33.01</v>
      </c>
      <c r="H204" s="14">
        <v>29.33</v>
      </c>
      <c r="I204" s="14"/>
      <c r="J204" s="14">
        <v>37.24</v>
      </c>
      <c r="K204" s="14">
        <v>44.59</v>
      </c>
      <c r="L204" s="14">
        <v>56.49</v>
      </c>
      <c r="M204" s="14"/>
      <c r="N204" s="14">
        <v>32.611980780000003</v>
      </c>
      <c r="O204" s="33">
        <v>49.833106800000003</v>
      </c>
      <c r="P204" s="17" t="s">
        <v>14</v>
      </c>
      <c r="Q204" s="40" t="s">
        <v>743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295</v>
      </c>
      <c r="D205" s="16" t="s">
        <v>479</v>
      </c>
      <c r="E205" s="16">
        <v>0</v>
      </c>
      <c r="F205" s="15">
        <v>13.81</v>
      </c>
      <c r="G205" s="15">
        <v>12.28</v>
      </c>
      <c r="H205" s="15">
        <v>10.75</v>
      </c>
      <c r="I205" s="14"/>
      <c r="J205" s="15">
        <v>14</v>
      </c>
      <c r="K205" s="15">
        <v>17.05</v>
      </c>
      <c r="L205" s="15">
        <v>22</v>
      </c>
      <c r="M205" s="15"/>
      <c r="N205" s="15">
        <v>40.366495764</v>
      </c>
      <c r="O205" s="15">
        <v>1.6127950499999999</v>
      </c>
      <c r="P205" s="16" t="s">
        <v>14</v>
      </c>
      <c r="Q205" s="39" t="s">
        <v>744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295</v>
      </c>
      <c r="D206" s="17" t="s">
        <v>296</v>
      </c>
      <c r="E206" s="17">
        <v>2</v>
      </c>
      <c r="F206" s="14">
        <v>26.6</v>
      </c>
      <c r="G206" s="14">
        <v>23.33</v>
      </c>
      <c r="H206" s="14">
        <v>20.07</v>
      </c>
      <c r="I206" s="14"/>
      <c r="J206" s="14">
        <v>26.92</v>
      </c>
      <c r="K206" s="14">
        <v>33.44</v>
      </c>
      <c r="L206" s="14">
        <v>44.01</v>
      </c>
      <c r="M206" s="14"/>
      <c r="N206" s="14">
        <v>36.021570883999999</v>
      </c>
      <c r="O206" s="33">
        <v>73.175146049999995</v>
      </c>
      <c r="P206" s="17" t="s">
        <v>14</v>
      </c>
      <c r="Q206" s="40" t="s">
        <v>745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297</v>
      </c>
      <c r="D207" s="16" t="s">
        <v>298</v>
      </c>
      <c r="E207" s="16">
        <v>5</v>
      </c>
      <c r="F207" s="15">
        <v>16.61</v>
      </c>
      <c r="G207" s="15">
        <v>14.33</v>
      </c>
      <c r="H207" s="15">
        <v>12.06</v>
      </c>
      <c r="I207" s="14"/>
      <c r="J207" s="15">
        <v>17.34</v>
      </c>
      <c r="K207" s="15">
        <v>21.88</v>
      </c>
      <c r="L207" s="15">
        <v>29.23</v>
      </c>
      <c r="M207" s="15"/>
      <c r="N207" s="15">
        <v>47.304457902000003</v>
      </c>
      <c r="O207" s="15">
        <v>42.796690000000005</v>
      </c>
      <c r="P207" s="16" t="s">
        <v>14</v>
      </c>
      <c r="Q207" s="39" t="s">
        <v>746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299</v>
      </c>
      <c r="D208" s="17" t="s">
        <v>300</v>
      </c>
      <c r="E208" s="17">
        <v>0</v>
      </c>
      <c r="F208" s="14">
        <v>4.72</v>
      </c>
      <c r="G208" s="14">
        <v>4.43</v>
      </c>
      <c r="H208" s="14">
        <v>4.1399999999999997</v>
      </c>
      <c r="I208" s="14"/>
      <c r="J208" s="14">
        <v>4.82</v>
      </c>
      <c r="K208" s="14">
        <v>5.39</v>
      </c>
      <c r="L208" s="14">
        <v>6.33</v>
      </c>
      <c r="M208" s="14"/>
      <c r="N208" s="14">
        <v>31.318498723000001</v>
      </c>
      <c r="O208" s="33">
        <v>3.0302430500000002</v>
      </c>
      <c r="P208" s="17" t="s">
        <v>14</v>
      </c>
      <c r="Q208" s="40" t="s">
        <v>747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517</v>
      </c>
      <c r="D209" s="16" t="s">
        <v>518</v>
      </c>
      <c r="E209" s="16">
        <v>10</v>
      </c>
      <c r="F209" s="15">
        <v>4460</v>
      </c>
      <c r="G209" s="15">
        <v>3502.24</v>
      </c>
      <c r="H209" s="15">
        <v>2544.48</v>
      </c>
      <c r="I209" s="14"/>
      <c r="J209" s="15">
        <v>4880.08</v>
      </c>
      <c r="K209" s="15">
        <v>6795.59</v>
      </c>
      <c r="L209" s="15">
        <v>9895.1200000000008</v>
      </c>
      <c r="M209" s="15"/>
      <c r="N209" s="15">
        <v>61.285716999999998</v>
      </c>
      <c r="O209" s="15">
        <v>2.6000412449999999</v>
      </c>
      <c r="P209" s="16" t="s">
        <v>17</v>
      </c>
      <c r="Q209" s="39" t="s">
        <v>748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301</v>
      </c>
      <c r="D210" s="17" t="s">
        <v>302</v>
      </c>
      <c r="E210" s="17">
        <v>3</v>
      </c>
      <c r="F210" s="14">
        <v>10.83</v>
      </c>
      <c r="G210" s="14">
        <v>9.39</v>
      </c>
      <c r="H210" s="14">
        <v>7.96</v>
      </c>
      <c r="I210" s="14"/>
      <c r="J210" s="14">
        <v>11.07</v>
      </c>
      <c r="K210" s="14">
        <v>13.93</v>
      </c>
      <c r="L210" s="14">
        <v>18.55</v>
      </c>
      <c r="M210" s="14"/>
      <c r="N210" s="14">
        <v>31.896409059</v>
      </c>
      <c r="O210" s="33">
        <v>11.569404650000001</v>
      </c>
      <c r="P210" s="17" t="s">
        <v>14</v>
      </c>
      <c r="Q210" s="40" t="s">
        <v>749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303</v>
      </c>
      <c r="D211" s="16" t="s">
        <v>304</v>
      </c>
      <c r="E211" s="16">
        <v>0</v>
      </c>
      <c r="F211" s="15">
        <v>5.88</v>
      </c>
      <c r="G211" s="15">
        <v>4.4000000000000004</v>
      </c>
      <c r="H211" s="15">
        <v>2.92</v>
      </c>
      <c r="I211" s="14"/>
      <c r="J211" s="15">
        <v>6.06</v>
      </c>
      <c r="K211" s="15">
        <v>9.01</v>
      </c>
      <c r="L211" s="15">
        <v>13.79</v>
      </c>
      <c r="M211" s="15"/>
      <c r="N211" s="15">
        <v>36.665425761999998</v>
      </c>
      <c r="O211" s="15">
        <v>99.469871650000002</v>
      </c>
      <c r="P211" s="16" t="s">
        <v>14</v>
      </c>
      <c r="Q211" s="39" t="s">
        <v>750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305</v>
      </c>
      <c r="D212" s="17" t="s">
        <v>306</v>
      </c>
      <c r="E212" s="17">
        <v>0</v>
      </c>
      <c r="F212" s="14">
        <v>8.18</v>
      </c>
      <c r="G212" s="14">
        <v>6.39</v>
      </c>
      <c r="H212" s="14">
        <v>4.5999999999999996</v>
      </c>
      <c r="I212" s="14"/>
      <c r="J212" s="14">
        <v>8.48</v>
      </c>
      <c r="K212" s="14">
        <v>12.05</v>
      </c>
      <c r="L212" s="14">
        <v>17.829999999999998</v>
      </c>
      <c r="M212" s="14"/>
      <c r="N212" s="14">
        <v>26.666205552000001</v>
      </c>
      <c r="O212" s="33">
        <v>24.155852849999999</v>
      </c>
      <c r="P212" s="17" t="s">
        <v>14</v>
      </c>
      <c r="Q212" s="40" t="s">
        <v>751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307</v>
      </c>
      <c r="D213" s="16" t="s">
        <v>308</v>
      </c>
      <c r="E213" s="16">
        <v>0</v>
      </c>
      <c r="F213" s="15">
        <v>14.45</v>
      </c>
      <c r="G213" s="15">
        <v>12.89</v>
      </c>
      <c r="H213" s="15">
        <v>11.34</v>
      </c>
      <c r="I213" s="14"/>
      <c r="J213" s="15">
        <v>14.89</v>
      </c>
      <c r="K213" s="15">
        <v>17.989999999999998</v>
      </c>
      <c r="L213" s="15">
        <v>23.02</v>
      </c>
      <c r="M213" s="15"/>
      <c r="N213" s="15">
        <v>12.07347852</v>
      </c>
      <c r="O213" s="15">
        <v>50.627983399999998</v>
      </c>
      <c r="P213" s="16" t="s">
        <v>14</v>
      </c>
      <c r="Q213" s="39" t="s">
        <v>752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309</v>
      </c>
      <c r="D214" s="17" t="s">
        <v>310</v>
      </c>
      <c r="E214" s="17">
        <v>0</v>
      </c>
      <c r="F214" s="14">
        <v>18.3</v>
      </c>
      <c r="G214" s="14">
        <v>16.239999999999998</v>
      </c>
      <c r="H214" s="14">
        <v>14.18</v>
      </c>
      <c r="I214" s="14"/>
      <c r="J214" s="14">
        <v>18.59</v>
      </c>
      <c r="K214" s="14">
        <v>22.7</v>
      </c>
      <c r="L214" s="14">
        <v>29.35</v>
      </c>
      <c r="M214" s="14"/>
      <c r="N214" s="14">
        <v>44.178764010000002</v>
      </c>
      <c r="O214" s="33">
        <v>106.95172310000001</v>
      </c>
      <c r="P214" s="17" t="s">
        <v>14</v>
      </c>
      <c r="Q214" s="40" t="s">
        <v>753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473</v>
      </c>
      <c r="D215" s="16" t="s">
        <v>474</v>
      </c>
      <c r="E215" s="16">
        <v>10</v>
      </c>
      <c r="F215" s="15">
        <v>30.76</v>
      </c>
      <c r="G215" s="15">
        <v>24.26</v>
      </c>
      <c r="H215" s="15">
        <v>17.77</v>
      </c>
      <c r="I215" s="14"/>
      <c r="J215" s="15">
        <v>35.89</v>
      </c>
      <c r="K215" s="15">
        <v>48.87</v>
      </c>
      <c r="L215" s="15">
        <v>69.88</v>
      </c>
      <c r="M215" s="15"/>
      <c r="N215" s="15">
        <v>65.854491684999999</v>
      </c>
      <c r="O215" s="15">
        <v>1.976125836</v>
      </c>
      <c r="P215" s="16" t="s">
        <v>17</v>
      </c>
      <c r="Q215" s="39" t="s">
        <v>754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311</v>
      </c>
      <c r="D216" s="17" t="s">
        <v>312</v>
      </c>
      <c r="E216" s="17">
        <v>5</v>
      </c>
      <c r="F216" s="14">
        <v>53.16</v>
      </c>
      <c r="G216" s="14">
        <v>42.03</v>
      </c>
      <c r="H216" s="14">
        <v>30.9</v>
      </c>
      <c r="I216" s="14"/>
      <c r="J216" s="14">
        <v>83.58</v>
      </c>
      <c r="K216" s="14">
        <v>105.83</v>
      </c>
      <c r="L216" s="14">
        <v>141.84</v>
      </c>
      <c r="M216" s="14"/>
      <c r="N216" s="14">
        <v>45.387727988999998</v>
      </c>
      <c r="O216" s="33">
        <v>8.6826984454999998</v>
      </c>
      <c r="P216" s="17" t="s">
        <v>17</v>
      </c>
      <c r="Q216" s="40" t="s">
        <v>755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431</v>
      </c>
      <c r="D217" s="16" t="s">
        <v>313</v>
      </c>
      <c r="E217" s="16">
        <v>2</v>
      </c>
      <c r="F217" s="15">
        <v>9.1300000000000008</v>
      </c>
      <c r="G217" s="15">
        <v>7.29</v>
      </c>
      <c r="H217" s="15">
        <v>5.46</v>
      </c>
      <c r="I217" s="14"/>
      <c r="J217" s="15">
        <v>9.5500000000000007</v>
      </c>
      <c r="K217" s="15">
        <v>13.21</v>
      </c>
      <c r="L217" s="15">
        <v>19.14</v>
      </c>
      <c r="M217" s="15"/>
      <c r="N217" s="15">
        <v>32.529214414000002</v>
      </c>
      <c r="O217" s="15">
        <v>31.529740200999999</v>
      </c>
      <c r="P217" s="16" t="s">
        <v>14</v>
      </c>
      <c r="Q217" s="39" t="s">
        <v>756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314</v>
      </c>
      <c r="D218" s="17" t="s">
        <v>315</v>
      </c>
      <c r="E218" s="17">
        <v>5</v>
      </c>
      <c r="F218" s="14">
        <v>41.41</v>
      </c>
      <c r="G218" s="14">
        <v>35.39</v>
      </c>
      <c r="H218" s="14">
        <v>29.37</v>
      </c>
      <c r="I218" s="14"/>
      <c r="J218" s="14">
        <v>59.64</v>
      </c>
      <c r="K218" s="14">
        <v>71.67</v>
      </c>
      <c r="L218" s="14">
        <v>91.14</v>
      </c>
      <c r="M218" s="14"/>
      <c r="N218" s="14">
        <v>49.720691795999997</v>
      </c>
      <c r="O218" s="33">
        <v>284.37926695000004</v>
      </c>
      <c r="P218" s="17" t="s">
        <v>17</v>
      </c>
      <c r="Q218" s="40" t="s">
        <v>757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480</v>
      </c>
      <c r="D219" s="16" t="s">
        <v>481</v>
      </c>
      <c r="E219" s="16">
        <v>0</v>
      </c>
      <c r="F219" s="15">
        <v>3.45</v>
      </c>
      <c r="G219" s="15">
        <v>2.95</v>
      </c>
      <c r="H219" s="15">
        <v>2.46</v>
      </c>
      <c r="I219" s="14"/>
      <c r="J219" s="15">
        <v>3.56</v>
      </c>
      <c r="K219" s="15">
        <v>4.54</v>
      </c>
      <c r="L219" s="15">
        <v>6.13</v>
      </c>
      <c r="M219" s="15"/>
      <c r="N219" s="15">
        <v>33.27436522</v>
      </c>
      <c r="O219" s="15">
        <v>1.3853643999999998</v>
      </c>
      <c r="P219" s="16" t="s">
        <v>14</v>
      </c>
      <c r="Q219" s="39" t="s">
        <v>758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316</v>
      </c>
      <c r="D220" s="17" t="s">
        <v>449</v>
      </c>
      <c r="E220" s="17">
        <v>5</v>
      </c>
      <c r="F220" s="14">
        <v>12.73</v>
      </c>
      <c r="G220" s="14">
        <v>12.09</v>
      </c>
      <c r="H220" s="14">
        <v>11.46</v>
      </c>
      <c r="I220" s="14"/>
      <c r="J220" s="14">
        <v>12.91</v>
      </c>
      <c r="K220" s="14">
        <v>14.17</v>
      </c>
      <c r="L220" s="14">
        <v>16.22</v>
      </c>
      <c r="M220" s="14"/>
      <c r="N220" s="14">
        <v>41.068766891999999</v>
      </c>
      <c r="O220" s="33">
        <v>1.5695073500000001</v>
      </c>
      <c r="P220" s="17" t="s">
        <v>14</v>
      </c>
      <c r="Q220" s="40" t="s">
        <v>759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316</v>
      </c>
      <c r="D221" s="16" t="s">
        <v>317</v>
      </c>
      <c r="E221" s="16">
        <v>5</v>
      </c>
      <c r="F221" s="15">
        <v>12.91</v>
      </c>
      <c r="G221" s="15">
        <v>12.22</v>
      </c>
      <c r="H221" s="15">
        <v>11.53</v>
      </c>
      <c r="I221" s="14"/>
      <c r="J221" s="15">
        <v>13.05</v>
      </c>
      <c r="K221" s="15">
        <v>14.42</v>
      </c>
      <c r="L221" s="15">
        <v>16.63</v>
      </c>
      <c r="M221" s="15"/>
      <c r="N221" s="15">
        <v>41.309780963999998</v>
      </c>
      <c r="O221" s="15">
        <v>2.7327473499999999</v>
      </c>
      <c r="P221" s="16" t="s">
        <v>14</v>
      </c>
      <c r="Q221" s="39" t="s">
        <v>760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316</v>
      </c>
      <c r="D222" s="17" t="s">
        <v>318</v>
      </c>
      <c r="E222" s="17">
        <v>5</v>
      </c>
      <c r="F222" s="14">
        <v>38.479999999999997</v>
      </c>
      <c r="G222" s="14">
        <v>36.44</v>
      </c>
      <c r="H222" s="14">
        <v>34.4</v>
      </c>
      <c r="I222" s="14"/>
      <c r="J222" s="14">
        <v>38.909999999999997</v>
      </c>
      <c r="K222" s="14">
        <v>42.98</v>
      </c>
      <c r="L222" s="14">
        <v>49.58</v>
      </c>
      <c r="M222" s="14"/>
      <c r="N222" s="14">
        <v>43.846094075000003</v>
      </c>
      <c r="O222" s="33">
        <v>68.459619399999994</v>
      </c>
      <c r="P222" s="17" t="s">
        <v>14</v>
      </c>
      <c r="Q222" s="40" t="s">
        <v>761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319</v>
      </c>
      <c r="D223" s="16" t="s">
        <v>320</v>
      </c>
      <c r="E223" s="16">
        <v>10</v>
      </c>
      <c r="F223" s="15">
        <v>272.42</v>
      </c>
      <c r="G223" s="15">
        <v>248.58</v>
      </c>
      <c r="H223" s="15">
        <v>224.74</v>
      </c>
      <c r="I223" s="14"/>
      <c r="J223" s="15">
        <v>283.45</v>
      </c>
      <c r="K223" s="15">
        <v>331.12</v>
      </c>
      <c r="L223" s="15">
        <v>408.26</v>
      </c>
      <c r="M223" s="15"/>
      <c r="N223" s="15">
        <v>65.853947504999994</v>
      </c>
      <c r="O223" s="15">
        <v>21.419118449000003</v>
      </c>
      <c r="P223" s="16" t="s">
        <v>17</v>
      </c>
      <c r="Q223" s="39" t="s">
        <v>762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491</v>
      </c>
      <c r="D224" s="17" t="s">
        <v>492</v>
      </c>
      <c r="E224" s="17">
        <v>0</v>
      </c>
      <c r="F224" s="14">
        <v>4.0999999999999996</v>
      </c>
      <c r="G224" s="14">
        <v>3.48</v>
      </c>
      <c r="H224" s="14">
        <v>2.86</v>
      </c>
      <c r="I224" s="14"/>
      <c r="J224" s="14">
        <v>4.32</v>
      </c>
      <c r="K224" s="14">
        <v>5.55</v>
      </c>
      <c r="L224" s="14">
        <v>7.56</v>
      </c>
      <c r="M224" s="14"/>
      <c r="N224" s="14">
        <v>28.461500697999998</v>
      </c>
      <c r="O224" s="33">
        <v>1.99056915</v>
      </c>
      <c r="P224" s="17" t="s">
        <v>14</v>
      </c>
      <c r="Q224" s="40" t="s">
        <v>763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321</v>
      </c>
      <c r="D225" s="16" t="s">
        <v>322</v>
      </c>
      <c r="E225" s="16">
        <v>2</v>
      </c>
      <c r="F225" s="15">
        <v>29.99</v>
      </c>
      <c r="G225" s="15">
        <v>25.68</v>
      </c>
      <c r="H225" s="15">
        <v>21.37</v>
      </c>
      <c r="I225" s="14"/>
      <c r="J225" s="15">
        <v>30.76</v>
      </c>
      <c r="K225" s="15">
        <v>39.369999999999997</v>
      </c>
      <c r="L225" s="15">
        <v>53.31</v>
      </c>
      <c r="M225" s="15"/>
      <c r="N225" s="15">
        <v>47.596958102000002</v>
      </c>
      <c r="O225" s="15">
        <v>6.1059455500000004</v>
      </c>
      <c r="P225" s="16" t="s">
        <v>14</v>
      </c>
      <c r="Q225" s="39" t="s">
        <v>764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323</v>
      </c>
      <c r="D226" s="17" t="s">
        <v>324</v>
      </c>
      <c r="E226" s="17">
        <v>2</v>
      </c>
      <c r="F226" s="14">
        <v>32.729999999999997</v>
      </c>
      <c r="G226" s="14">
        <v>30.02</v>
      </c>
      <c r="H226" s="14">
        <v>27.31</v>
      </c>
      <c r="I226" s="14"/>
      <c r="J226" s="14">
        <v>33.409999999999997</v>
      </c>
      <c r="K226" s="14">
        <v>38.82</v>
      </c>
      <c r="L226" s="14">
        <v>47.58</v>
      </c>
      <c r="M226" s="14"/>
      <c r="N226" s="14">
        <v>39.917487180999998</v>
      </c>
      <c r="O226" s="33">
        <v>192.35021989999998</v>
      </c>
      <c r="P226" s="17" t="s">
        <v>14</v>
      </c>
      <c r="Q226" s="40" t="s">
        <v>765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325</v>
      </c>
      <c r="D227" s="16" t="s">
        <v>326</v>
      </c>
      <c r="E227" s="16">
        <v>3</v>
      </c>
      <c r="F227" s="15">
        <v>29.82</v>
      </c>
      <c r="G227" s="15">
        <v>27.33</v>
      </c>
      <c r="H227" s="15">
        <v>24.85</v>
      </c>
      <c r="I227" s="14"/>
      <c r="J227" s="15">
        <v>30.5</v>
      </c>
      <c r="K227" s="15">
        <v>35.46</v>
      </c>
      <c r="L227" s="15">
        <v>43.5</v>
      </c>
      <c r="M227" s="15"/>
      <c r="N227" s="15">
        <v>39.257508436000002</v>
      </c>
      <c r="O227" s="15">
        <v>84.85777035000001</v>
      </c>
      <c r="P227" s="16" t="s">
        <v>14</v>
      </c>
      <c r="Q227" s="39" t="s">
        <v>766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327</v>
      </c>
      <c r="D228" s="17" t="s">
        <v>328</v>
      </c>
      <c r="E228" s="17">
        <v>3</v>
      </c>
      <c r="F228" s="14">
        <v>63.66</v>
      </c>
      <c r="G228" s="14">
        <v>58.39</v>
      </c>
      <c r="H228" s="14">
        <v>53.13</v>
      </c>
      <c r="I228" s="14"/>
      <c r="J228" s="14">
        <v>66.78</v>
      </c>
      <c r="K228" s="14">
        <v>77.3</v>
      </c>
      <c r="L228" s="14">
        <v>94.33</v>
      </c>
      <c r="M228" s="14"/>
      <c r="N228" s="14">
        <v>50.758671397000001</v>
      </c>
      <c r="O228" s="33">
        <v>61.599677778999997</v>
      </c>
      <c r="P228" s="17" t="s">
        <v>14</v>
      </c>
      <c r="Q228" s="40" t="s">
        <v>767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329</v>
      </c>
      <c r="D229" s="16" t="s">
        <v>330</v>
      </c>
      <c r="E229" s="16">
        <v>2</v>
      </c>
      <c r="F229" s="15">
        <v>21.89</v>
      </c>
      <c r="G229" s="15">
        <v>19.79</v>
      </c>
      <c r="H229" s="15">
        <v>17.690000000000001</v>
      </c>
      <c r="I229" s="14"/>
      <c r="J229" s="15">
        <v>22.24</v>
      </c>
      <c r="K229" s="15">
        <v>26.43</v>
      </c>
      <c r="L229" s="15">
        <v>33.21</v>
      </c>
      <c r="M229" s="15"/>
      <c r="N229" s="15">
        <v>39.692726669000002</v>
      </c>
      <c r="O229" s="15">
        <v>112.14546254999999</v>
      </c>
      <c r="P229" s="16" t="s">
        <v>14</v>
      </c>
      <c r="Q229" s="39" t="s">
        <v>768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331</v>
      </c>
      <c r="D230" s="17" t="s">
        <v>332</v>
      </c>
      <c r="E230" s="17">
        <v>1</v>
      </c>
      <c r="F230" s="14">
        <v>32.340000000000003</v>
      </c>
      <c r="G230" s="14">
        <v>27.69</v>
      </c>
      <c r="H230" s="14">
        <v>23.04</v>
      </c>
      <c r="I230" s="14"/>
      <c r="J230" s="14">
        <v>33.68</v>
      </c>
      <c r="K230" s="14">
        <v>42.97</v>
      </c>
      <c r="L230" s="14">
        <v>58.02</v>
      </c>
      <c r="M230" s="14"/>
      <c r="N230" s="14">
        <v>46.630886922000002</v>
      </c>
      <c r="O230" s="33">
        <v>393.7061898</v>
      </c>
      <c r="P230" s="17" t="s">
        <v>14</v>
      </c>
      <c r="Q230" s="40" t="s">
        <v>769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333</v>
      </c>
      <c r="D231" s="16" t="s">
        <v>334</v>
      </c>
      <c r="E231" s="16">
        <v>2</v>
      </c>
      <c r="F231" s="15">
        <v>14.55</v>
      </c>
      <c r="G231" s="15">
        <v>13.39</v>
      </c>
      <c r="H231" s="15">
        <v>12.24</v>
      </c>
      <c r="I231" s="14"/>
      <c r="J231" s="15">
        <v>14.9</v>
      </c>
      <c r="K231" s="15">
        <v>17.2</v>
      </c>
      <c r="L231" s="15">
        <v>20.93</v>
      </c>
      <c r="M231" s="15"/>
      <c r="N231" s="15">
        <v>47.945642882000001</v>
      </c>
      <c r="O231" s="15">
        <v>11.0254992</v>
      </c>
      <c r="P231" s="16" t="s">
        <v>14</v>
      </c>
      <c r="Q231" s="39" t="s">
        <v>770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519</v>
      </c>
      <c r="D232" s="17" t="s">
        <v>520</v>
      </c>
      <c r="E232" s="17">
        <v>0</v>
      </c>
      <c r="F232" s="14">
        <v>4</v>
      </c>
      <c r="G232" s="14">
        <v>2.87</v>
      </c>
      <c r="H232" s="14">
        <v>1.75</v>
      </c>
      <c r="I232" s="14"/>
      <c r="J232" s="14">
        <v>4.17</v>
      </c>
      <c r="K232" s="14">
        <v>6.41</v>
      </c>
      <c r="L232" s="14">
        <v>10.050000000000001</v>
      </c>
      <c r="M232" s="14"/>
      <c r="N232" s="14">
        <v>27.384009786</v>
      </c>
      <c r="O232" s="33">
        <v>1.8745863</v>
      </c>
      <c r="P232" s="17" t="s">
        <v>14</v>
      </c>
      <c r="Q232" s="40" t="s">
        <v>771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335</v>
      </c>
      <c r="D233" s="16" t="s">
        <v>336</v>
      </c>
      <c r="E233" s="16">
        <v>6</v>
      </c>
      <c r="F233" s="15">
        <v>12.42</v>
      </c>
      <c r="G233" s="15">
        <v>10.73</v>
      </c>
      <c r="H233" s="15">
        <v>9.0500000000000007</v>
      </c>
      <c r="I233" s="14"/>
      <c r="J233" s="15">
        <v>13.1</v>
      </c>
      <c r="K233" s="15">
        <v>16.46</v>
      </c>
      <c r="L233" s="15">
        <v>21.9</v>
      </c>
      <c r="M233" s="15"/>
      <c r="N233" s="15">
        <v>50.83129821</v>
      </c>
      <c r="O233" s="15">
        <v>9.4005699000000007</v>
      </c>
      <c r="P233" s="16" t="s">
        <v>14</v>
      </c>
      <c r="Q233" s="39" t="s">
        <v>772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337</v>
      </c>
      <c r="D234" s="17" t="s">
        <v>338</v>
      </c>
      <c r="E234" s="17">
        <v>3</v>
      </c>
      <c r="F234" s="14">
        <v>24.44</v>
      </c>
      <c r="G234" s="14">
        <v>22.47</v>
      </c>
      <c r="H234" s="14">
        <v>20.5</v>
      </c>
      <c r="I234" s="14"/>
      <c r="J234" s="14">
        <v>25.15</v>
      </c>
      <c r="K234" s="14">
        <v>29.08</v>
      </c>
      <c r="L234" s="14">
        <v>35.450000000000003</v>
      </c>
      <c r="M234" s="14"/>
      <c r="N234" s="14">
        <v>18.884977874</v>
      </c>
      <c r="O234" s="33">
        <v>206.2050314</v>
      </c>
      <c r="P234" s="17" t="s">
        <v>14</v>
      </c>
      <c r="Q234" s="40" t="s">
        <v>773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339</v>
      </c>
      <c r="D235" s="16" t="s">
        <v>340</v>
      </c>
      <c r="E235" s="16">
        <v>3</v>
      </c>
      <c r="F235" s="15">
        <v>6.11</v>
      </c>
      <c r="G235" s="15">
        <v>5.25</v>
      </c>
      <c r="H235" s="15">
        <v>4.3899999999999997</v>
      </c>
      <c r="I235" s="14"/>
      <c r="J235" s="15">
        <v>6.28</v>
      </c>
      <c r="K235" s="15">
        <v>7.99</v>
      </c>
      <c r="L235" s="15">
        <v>10.77</v>
      </c>
      <c r="M235" s="15"/>
      <c r="N235" s="15">
        <v>29.399328149999999</v>
      </c>
      <c r="O235" s="15">
        <v>3.7824786499999998</v>
      </c>
      <c r="P235" s="16" t="s">
        <v>14</v>
      </c>
      <c r="Q235" s="39" t="s">
        <v>774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341</v>
      </c>
      <c r="D236" s="17" t="s">
        <v>342</v>
      </c>
      <c r="E236" s="17">
        <v>2</v>
      </c>
      <c r="F236" s="14">
        <v>58.58</v>
      </c>
      <c r="G236" s="14">
        <v>53.88</v>
      </c>
      <c r="H236" s="14">
        <v>49.19</v>
      </c>
      <c r="I236" s="14"/>
      <c r="J236" s="14">
        <v>59.9</v>
      </c>
      <c r="K236" s="14">
        <v>69.28</v>
      </c>
      <c r="L236" s="14">
        <v>84.46</v>
      </c>
      <c r="M236" s="14"/>
      <c r="N236" s="14">
        <v>45.208640684999999</v>
      </c>
      <c r="O236" s="33">
        <v>13.099771049999999</v>
      </c>
      <c r="P236" s="17" t="s">
        <v>14</v>
      </c>
      <c r="Q236" s="40" t="s">
        <v>775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343</v>
      </c>
      <c r="D237" s="16" t="s">
        <v>402</v>
      </c>
      <c r="E237" s="16">
        <v>10</v>
      </c>
      <c r="F237" s="15">
        <v>9.7100000000000009</v>
      </c>
      <c r="G237" s="15">
        <v>8.14</v>
      </c>
      <c r="H237" s="15">
        <v>6.58</v>
      </c>
      <c r="I237" s="14"/>
      <c r="J237" s="15">
        <v>10.95</v>
      </c>
      <c r="K237" s="15">
        <v>14.07</v>
      </c>
      <c r="L237" s="15">
        <v>19.12</v>
      </c>
      <c r="M237" s="15"/>
      <c r="N237" s="15">
        <v>55.601144247999997</v>
      </c>
      <c r="O237" s="15">
        <v>8.0428468500000001</v>
      </c>
      <c r="P237" s="16" t="s">
        <v>17</v>
      </c>
      <c r="Q237" s="39" t="s">
        <v>776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343</v>
      </c>
      <c r="D238" s="17" t="s">
        <v>344</v>
      </c>
      <c r="E238" s="17">
        <v>7</v>
      </c>
      <c r="F238" s="14">
        <v>10.94</v>
      </c>
      <c r="G238" s="14">
        <v>9.01</v>
      </c>
      <c r="H238" s="14">
        <v>7.08</v>
      </c>
      <c r="I238" s="14"/>
      <c r="J238" s="14">
        <v>12.18</v>
      </c>
      <c r="K238" s="14">
        <v>16.03</v>
      </c>
      <c r="L238" s="14">
        <v>22.27</v>
      </c>
      <c r="M238" s="14"/>
      <c r="N238" s="14">
        <v>63.278793485999998</v>
      </c>
      <c r="O238" s="33">
        <v>189.38588149999998</v>
      </c>
      <c r="P238" s="17" t="s">
        <v>17</v>
      </c>
      <c r="Q238" s="40" t="s">
        <v>777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345</v>
      </c>
      <c r="D239" s="16" t="s">
        <v>346</v>
      </c>
      <c r="E239" s="16">
        <v>3</v>
      </c>
      <c r="F239" s="15">
        <v>77.319999999999993</v>
      </c>
      <c r="G239" s="15">
        <v>71.89</v>
      </c>
      <c r="H239" s="15">
        <v>66.459999999999994</v>
      </c>
      <c r="I239" s="14"/>
      <c r="J239" s="15">
        <v>79.28</v>
      </c>
      <c r="K239" s="15">
        <v>90.13</v>
      </c>
      <c r="L239" s="15">
        <v>107.69</v>
      </c>
      <c r="M239" s="15"/>
      <c r="N239" s="15">
        <v>33.703359702</v>
      </c>
      <c r="O239" s="15">
        <v>1565.4309599999999</v>
      </c>
      <c r="P239" s="16" t="s">
        <v>14</v>
      </c>
      <c r="Q239" s="39" t="s">
        <v>778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347</v>
      </c>
      <c r="D240" s="17" t="s">
        <v>348</v>
      </c>
      <c r="E240" s="17">
        <v>0</v>
      </c>
      <c r="F240" s="14">
        <v>17.350000000000001</v>
      </c>
      <c r="G240" s="14">
        <v>15.32</v>
      </c>
      <c r="H240" s="14">
        <v>13.29</v>
      </c>
      <c r="I240" s="14"/>
      <c r="J240" s="14">
        <v>17.690000000000001</v>
      </c>
      <c r="K240" s="14">
        <v>21.74</v>
      </c>
      <c r="L240" s="14">
        <v>28.3</v>
      </c>
      <c r="M240" s="14"/>
      <c r="N240" s="14">
        <v>45.307589522999997</v>
      </c>
      <c r="O240" s="33">
        <v>8.9392627999999998</v>
      </c>
      <c r="P240" s="17" t="s">
        <v>14</v>
      </c>
      <c r="Q240" s="40" t="s">
        <v>779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349</v>
      </c>
      <c r="D241" s="16" t="s">
        <v>350</v>
      </c>
      <c r="E241" s="16">
        <v>0</v>
      </c>
      <c r="F241" s="15">
        <v>2.89</v>
      </c>
      <c r="G241" s="15">
        <v>2.25</v>
      </c>
      <c r="H241" s="15">
        <v>1.61</v>
      </c>
      <c r="I241" s="14"/>
      <c r="J241" s="15">
        <v>2.98</v>
      </c>
      <c r="K241" s="15">
        <v>4.25</v>
      </c>
      <c r="L241" s="15">
        <v>6.31</v>
      </c>
      <c r="M241" s="15"/>
      <c r="N241" s="15">
        <v>23.101647272000001</v>
      </c>
      <c r="O241" s="15">
        <v>36.763694000000001</v>
      </c>
      <c r="P241" s="16" t="s">
        <v>14</v>
      </c>
      <c r="Q241" s="39" t="s">
        <v>780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351</v>
      </c>
      <c r="D242" s="17" t="s">
        <v>352</v>
      </c>
      <c r="E242" s="17">
        <v>3</v>
      </c>
      <c r="F242" s="14">
        <v>28.56</v>
      </c>
      <c r="G242" s="14">
        <v>26.72</v>
      </c>
      <c r="H242" s="14">
        <v>24.88</v>
      </c>
      <c r="I242" s="14"/>
      <c r="J242" s="14">
        <v>28.99</v>
      </c>
      <c r="K242" s="14">
        <v>32.659999999999997</v>
      </c>
      <c r="L242" s="14">
        <v>38.61</v>
      </c>
      <c r="M242" s="14"/>
      <c r="N242" s="14">
        <v>20.574663230999999</v>
      </c>
      <c r="O242" s="33">
        <v>258.38997125000003</v>
      </c>
      <c r="P242" s="17" t="s">
        <v>14</v>
      </c>
      <c r="Q242" s="40" t="s">
        <v>781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353</v>
      </c>
      <c r="D243" s="16" t="s">
        <v>354</v>
      </c>
      <c r="E243" s="16">
        <v>0</v>
      </c>
      <c r="F243" s="15">
        <v>12</v>
      </c>
      <c r="G243" s="15">
        <v>10.39</v>
      </c>
      <c r="H243" s="15">
        <v>8.7799999999999994</v>
      </c>
      <c r="I243" s="14"/>
      <c r="J243" s="15">
        <v>12.46</v>
      </c>
      <c r="K243" s="15">
        <v>15.67</v>
      </c>
      <c r="L243" s="15">
        <v>20.88</v>
      </c>
      <c r="M243" s="15"/>
      <c r="N243" s="15">
        <v>27.544023592999999</v>
      </c>
      <c r="O243" s="15">
        <v>8.4642318500000009</v>
      </c>
      <c r="P243" s="16" t="s">
        <v>14</v>
      </c>
      <c r="Q243" s="39" t="s">
        <v>782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783</v>
      </c>
      <c r="D244" s="17" t="s">
        <v>784</v>
      </c>
      <c r="E244" s="17">
        <v>0</v>
      </c>
      <c r="F244" s="14">
        <v>3.28</v>
      </c>
      <c r="G244" s="14">
        <v>2.94</v>
      </c>
      <c r="H244" s="14">
        <v>2.61</v>
      </c>
      <c r="I244" s="14"/>
      <c r="J244" s="14">
        <v>3.47</v>
      </c>
      <c r="K244" s="14">
        <v>4.13</v>
      </c>
      <c r="L244" s="14">
        <v>5.2</v>
      </c>
      <c r="M244" s="14"/>
      <c r="N244" s="14">
        <v>39.786372137999997</v>
      </c>
      <c r="O244" s="33">
        <v>1.15574555</v>
      </c>
      <c r="P244" s="17" t="s">
        <v>14</v>
      </c>
      <c r="Q244" s="40" t="s">
        <v>785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355</v>
      </c>
      <c r="D245" s="16" t="s">
        <v>356</v>
      </c>
      <c r="E245" s="16">
        <v>3</v>
      </c>
      <c r="F245" s="15">
        <v>20.14</v>
      </c>
      <c r="G245" s="15">
        <v>16.239999999999998</v>
      </c>
      <c r="H245" s="15">
        <v>12.34</v>
      </c>
      <c r="I245" s="14"/>
      <c r="J245" s="15">
        <v>20.83</v>
      </c>
      <c r="K245" s="15">
        <v>28.62</v>
      </c>
      <c r="L245" s="15">
        <v>41.24</v>
      </c>
      <c r="M245" s="15"/>
      <c r="N245" s="15">
        <v>21.902402373000001</v>
      </c>
      <c r="O245" s="15">
        <v>70.396928599999995</v>
      </c>
      <c r="P245" s="16" t="s">
        <v>14</v>
      </c>
      <c r="Q245" s="39" t="s">
        <v>786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482</v>
      </c>
      <c r="D246" s="17" t="s">
        <v>483</v>
      </c>
      <c r="E246" s="17">
        <v>0</v>
      </c>
      <c r="F246" s="14">
        <v>1.22</v>
      </c>
      <c r="G246" s="14">
        <v>0.99</v>
      </c>
      <c r="H246" s="14">
        <v>0.77</v>
      </c>
      <c r="I246" s="14"/>
      <c r="J246" s="14">
        <v>1.33</v>
      </c>
      <c r="K246" s="14">
        <v>1.77</v>
      </c>
      <c r="L246" s="14">
        <v>2.4900000000000002</v>
      </c>
      <c r="M246" s="14"/>
      <c r="N246" s="14">
        <v>43.405274771000002</v>
      </c>
      <c r="O246" s="33">
        <v>3.0677675</v>
      </c>
      <c r="P246" s="17" t="s">
        <v>14</v>
      </c>
      <c r="Q246" s="40" t="s">
        <v>787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357</v>
      </c>
      <c r="D247" s="16" t="s">
        <v>358</v>
      </c>
      <c r="E247" s="16">
        <v>0</v>
      </c>
      <c r="F247" s="15">
        <v>14.28</v>
      </c>
      <c r="G247" s="15">
        <v>12.6</v>
      </c>
      <c r="H247" s="15">
        <v>10.92</v>
      </c>
      <c r="I247" s="14"/>
      <c r="J247" s="15">
        <v>14.51</v>
      </c>
      <c r="K247" s="15">
        <v>17.86</v>
      </c>
      <c r="L247" s="15">
        <v>23.29</v>
      </c>
      <c r="M247" s="15"/>
      <c r="N247" s="15">
        <v>30.617338282999999</v>
      </c>
      <c r="O247" s="15">
        <v>16.972775000000002</v>
      </c>
      <c r="P247" s="16" t="s">
        <v>14</v>
      </c>
      <c r="Q247" s="39" t="s">
        <v>788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521</v>
      </c>
      <c r="D248" s="17" t="s">
        <v>522</v>
      </c>
      <c r="E248" s="17">
        <v>4</v>
      </c>
      <c r="F248" s="14">
        <v>37.89</v>
      </c>
      <c r="G248" s="14">
        <v>35.25</v>
      </c>
      <c r="H248" s="14">
        <v>32.61</v>
      </c>
      <c r="I248" s="14"/>
      <c r="J248" s="14">
        <v>38.93</v>
      </c>
      <c r="K248" s="14">
        <v>44.2</v>
      </c>
      <c r="L248" s="14">
        <v>52.74</v>
      </c>
      <c r="M248" s="14"/>
      <c r="N248" s="14">
        <v>53.507623799999998</v>
      </c>
      <c r="O248" s="33">
        <v>1.339116867</v>
      </c>
      <c r="P248" s="17" t="s">
        <v>14</v>
      </c>
      <c r="Q248" s="40" t="s">
        <v>789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359</v>
      </c>
      <c r="D249" s="16" t="s">
        <v>360</v>
      </c>
      <c r="E249" s="16">
        <v>9</v>
      </c>
      <c r="F249" s="15">
        <v>42.32</v>
      </c>
      <c r="G249" s="15">
        <v>38.26</v>
      </c>
      <c r="H249" s="15">
        <v>34.21</v>
      </c>
      <c r="I249" s="14"/>
      <c r="J249" s="15">
        <v>54.41</v>
      </c>
      <c r="K249" s="15">
        <v>62.51</v>
      </c>
      <c r="L249" s="15">
        <v>75.64</v>
      </c>
      <c r="M249" s="15"/>
      <c r="N249" s="15">
        <v>56.180077384000001</v>
      </c>
      <c r="O249" s="15">
        <v>328.33179729999995</v>
      </c>
      <c r="P249" s="16" t="s">
        <v>17</v>
      </c>
      <c r="Q249" s="39" t="s">
        <v>790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523</v>
      </c>
      <c r="D250" s="17" t="s">
        <v>524</v>
      </c>
      <c r="E250" s="17">
        <v>10</v>
      </c>
      <c r="F250" s="14">
        <v>2693.91</v>
      </c>
      <c r="G250" s="14">
        <v>2077.54</v>
      </c>
      <c r="H250" s="14">
        <v>1461.17</v>
      </c>
      <c r="I250" s="14"/>
      <c r="J250" s="14">
        <v>3232</v>
      </c>
      <c r="K250" s="14">
        <v>4464.7299999999996</v>
      </c>
      <c r="L250" s="14">
        <v>6459.44</v>
      </c>
      <c r="M250" s="14"/>
      <c r="N250" s="14">
        <v>53.909485554</v>
      </c>
      <c r="O250" s="33">
        <v>3.9742209480000001</v>
      </c>
      <c r="P250" s="17" t="s">
        <v>17</v>
      </c>
      <c r="Q250" s="40" t="s">
        <v>791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361</v>
      </c>
      <c r="D251" s="16" t="s">
        <v>362</v>
      </c>
      <c r="E251" s="16">
        <v>0</v>
      </c>
      <c r="F251" s="15">
        <v>7.56</v>
      </c>
      <c r="G251" s="15">
        <v>6.78</v>
      </c>
      <c r="H251" s="15">
        <v>6</v>
      </c>
      <c r="I251" s="14"/>
      <c r="J251" s="15">
        <v>7.83</v>
      </c>
      <c r="K251" s="15">
        <v>9.3800000000000008</v>
      </c>
      <c r="L251" s="15">
        <v>11.91</v>
      </c>
      <c r="M251" s="15"/>
      <c r="N251" s="15">
        <v>31.340553425</v>
      </c>
      <c r="O251" s="15">
        <v>3.2767228500000001</v>
      </c>
      <c r="P251" s="16" t="s">
        <v>14</v>
      </c>
      <c r="Q251" s="39" t="s">
        <v>792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363</v>
      </c>
      <c r="D252" s="17" t="s">
        <v>364</v>
      </c>
      <c r="E252" s="17">
        <v>0</v>
      </c>
      <c r="F252" s="14" t="s">
        <v>32</v>
      </c>
      <c r="G252" s="14" t="s">
        <v>32</v>
      </c>
      <c r="H252" s="14" t="s">
        <v>32</v>
      </c>
      <c r="I252" s="14"/>
      <c r="J252" s="14" t="s">
        <v>32</v>
      </c>
      <c r="K252" s="14" t="s">
        <v>32</v>
      </c>
      <c r="L252" s="14" t="s">
        <v>32</v>
      </c>
      <c r="M252" s="14"/>
      <c r="N252" s="14" t="s">
        <v>32</v>
      </c>
      <c r="O252" s="33" t="s">
        <v>32</v>
      </c>
      <c r="P252" s="17" t="s">
        <v>32</v>
      </c>
      <c r="Q252" s="40" t="s">
        <v>33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365</v>
      </c>
      <c r="D253" s="16" t="s">
        <v>366</v>
      </c>
      <c r="E253" s="16">
        <v>0</v>
      </c>
      <c r="F253" s="15">
        <v>8.75</v>
      </c>
      <c r="G253" s="15">
        <v>6.86</v>
      </c>
      <c r="H253" s="15">
        <v>4.97</v>
      </c>
      <c r="I253" s="14"/>
      <c r="J253" s="15">
        <v>8.9600000000000009</v>
      </c>
      <c r="K253" s="15">
        <v>12.73</v>
      </c>
      <c r="L253" s="15">
        <v>18.84</v>
      </c>
      <c r="M253" s="15"/>
      <c r="N253" s="15">
        <v>22.588559252</v>
      </c>
      <c r="O253" s="15">
        <v>37.154920300000001</v>
      </c>
      <c r="P253" s="16" t="s">
        <v>14</v>
      </c>
      <c r="Q253" s="39" t="s">
        <v>793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525</v>
      </c>
      <c r="D254" s="17" t="s">
        <v>526</v>
      </c>
      <c r="E254" s="17">
        <v>10</v>
      </c>
      <c r="F254" s="14">
        <v>10.11</v>
      </c>
      <c r="G254" s="14">
        <v>9.84</v>
      </c>
      <c r="H254" s="14">
        <v>9.57</v>
      </c>
      <c r="I254" s="14"/>
      <c r="J254" s="14">
        <v>10.41</v>
      </c>
      <c r="K254" s="14">
        <v>10.94</v>
      </c>
      <c r="L254" s="14">
        <v>11.81</v>
      </c>
      <c r="M254" s="14"/>
      <c r="N254" s="14">
        <v>74.711566649000005</v>
      </c>
      <c r="O254" s="33">
        <v>2.0463491944999999</v>
      </c>
      <c r="P254" s="17" t="s">
        <v>17</v>
      </c>
      <c r="Q254" s="40" t="s">
        <v>794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540</v>
      </c>
      <c r="D255" s="16" t="s">
        <v>541</v>
      </c>
      <c r="E255" s="16">
        <v>10</v>
      </c>
      <c r="F255" s="15">
        <v>63.5</v>
      </c>
      <c r="G255" s="15">
        <v>60.36</v>
      </c>
      <c r="H255" s="15">
        <v>57.22</v>
      </c>
      <c r="I255" s="14"/>
      <c r="J255" s="15">
        <v>69.14</v>
      </c>
      <c r="K255" s="15">
        <v>75.41</v>
      </c>
      <c r="L255" s="15">
        <v>85.56</v>
      </c>
      <c r="M255" s="15"/>
      <c r="N255" s="15">
        <v>60.718048635999999</v>
      </c>
      <c r="O255" s="15">
        <v>1.3992218485000001</v>
      </c>
      <c r="P255" s="16" t="s">
        <v>17</v>
      </c>
      <c r="Q255" s="39" t="s">
        <v>795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419</v>
      </c>
      <c r="D256" s="17" t="s">
        <v>420</v>
      </c>
      <c r="E256" s="17">
        <v>3</v>
      </c>
      <c r="F256" s="14">
        <v>172.12</v>
      </c>
      <c r="G256" s="14">
        <v>162.36000000000001</v>
      </c>
      <c r="H256" s="14">
        <v>152.6</v>
      </c>
      <c r="I256" s="14"/>
      <c r="J256" s="14">
        <v>175</v>
      </c>
      <c r="K256" s="14">
        <v>194.51</v>
      </c>
      <c r="L256" s="14">
        <v>226.08</v>
      </c>
      <c r="M256" s="14"/>
      <c r="N256" s="14">
        <v>25.699300426000001</v>
      </c>
      <c r="O256" s="33">
        <v>12.075368388000001</v>
      </c>
      <c r="P256" s="17" t="s">
        <v>14</v>
      </c>
      <c r="Q256" s="40"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367</v>
      </c>
      <c r="D257" s="16" t="s">
        <v>368</v>
      </c>
      <c r="E257" s="16">
        <v>2</v>
      </c>
      <c r="F257" s="15">
        <v>40.049999999999997</v>
      </c>
      <c r="G257" s="15">
        <v>36.409999999999997</v>
      </c>
      <c r="H257" s="15">
        <v>32.770000000000003</v>
      </c>
      <c r="I257" s="14"/>
      <c r="J257" s="15">
        <v>41.48</v>
      </c>
      <c r="K257" s="15">
        <v>48.75</v>
      </c>
      <c r="L257" s="15">
        <v>60.52</v>
      </c>
      <c r="M257" s="15"/>
      <c r="N257" s="15">
        <v>31.753863061000001</v>
      </c>
      <c r="O257" s="15">
        <v>4.7443955319999995</v>
      </c>
      <c r="P257" s="16" t="s">
        <v>14</v>
      </c>
      <c r="Q257" s="39"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527</v>
      </c>
      <c r="D258" s="17" t="s">
        <v>528</v>
      </c>
      <c r="E258" s="17">
        <v>9</v>
      </c>
      <c r="F258" s="14">
        <v>107.51</v>
      </c>
      <c r="G258" s="14">
        <v>103.89</v>
      </c>
      <c r="H258" s="14">
        <v>100.28</v>
      </c>
      <c r="I258" s="14"/>
      <c r="J258" s="14">
        <v>109.02</v>
      </c>
      <c r="K258" s="14">
        <v>116.24</v>
      </c>
      <c r="L258" s="14">
        <v>127.92</v>
      </c>
      <c r="M258" s="14"/>
      <c r="N258" s="14">
        <v>81.399763796000002</v>
      </c>
      <c r="O258" s="33">
        <v>1.9000034745000001</v>
      </c>
      <c r="P258" s="17" t="s">
        <v>17</v>
      </c>
      <c r="Q258" s="40"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799</v>
      </c>
      <c r="D259" s="16" t="s">
        <v>800</v>
      </c>
      <c r="E259" s="16">
        <v>0</v>
      </c>
      <c r="F259" s="15">
        <v>158.13999999999999</v>
      </c>
      <c r="G259" s="15">
        <v>147.63</v>
      </c>
      <c r="H259" s="15">
        <v>137.13</v>
      </c>
      <c r="I259" s="14"/>
      <c r="J259" s="15">
        <v>158.85</v>
      </c>
      <c r="K259" s="15">
        <v>179.85</v>
      </c>
      <c r="L259" s="15">
        <v>213.84</v>
      </c>
      <c r="M259" s="15"/>
      <c r="N259" s="15">
        <v>24.780554939000002</v>
      </c>
      <c r="O259" s="15">
        <v>1.257889147</v>
      </c>
      <c r="P259" s="16" t="s">
        <v>14</v>
      </c>
      <c r="Q259" s="39" t="s">
        <v>801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529</v>
      </c>
      <c r="D260" s="17" t="s">
        <v>530</v>
      </c>
      <c r="E260" s="17">
        <v>2</v>
      </c>
      <c r="F260" s="14">
        <v>41.01</v>
      </c>
      <c r="G260" s="14">
        <v>34.01</v>
      </c>
      <c r="H260" s="14">
        <v>27.01</v>
      </c>
      <c r="I260" s="14"/>
      <c r="J260" s="14">
        <v>42.55</v>
      </c>
      <c r="K260" s="14">
        <v>56.54</v>
      </c>
      <c r="L260" s="14">
        <v>79.19</v>
      </c>
      <c r="M260" s="14"/>
      <c r="N260" s="14">
        <v>30.360782486000002</v>
      </c>
      <c r="O260" s="33">
        <v>1.836691421</v>
      </c>
      <c r="P260" s="17" t="s">
        <v>14</v>
      </c>
      <c r="Q260" s="40" t="s">
        <v>802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432</v>
      </c>
      <c r="D261" s="16" t="s">
        <v>369</v>
      </c>
      <c r="E261" s="16">
        <v>3</v>
      </c>
      <c r="F261" s="15">
        <v>73.72</v>
      </c>
      <c r="G261" s="15">
        <v>66.19</v>
      </c>
      <c r="H261" s="15">
        <v>58.67</v>
      </c>
      <c r="I261" s="14"/>
      <c r="J261" s="15">
        <v>75.069999999999993</v>
      </c>
      <c r="K261" s="15">
        <v>90.11</v>
      </c>
      <c r="L261" s="15">
        <v>114.46</v>
      </c>
      <c r="M261" s="15"/>
      <c r="N261" s="15">
        <v>30.116606533999999</v>
      </c>
      <c r="O261" s="15">
        <v>10.281910568999999</v>
      </c>
      <c r="P261" s="16" t="s">
        <v>14</v>
      </c>
      <c r="Q261" s="39"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433</v>
      </c>
      <c r="D262" s="17" t="s">
        <v>370</v>
      </c>
      <c r="E262" s="17">
        <v>3</v>
      </c>
      <c r="F262" s="14">
        <v>25.05</v>
      </c>
      <c r="G262" s="14">
        <v>21.18</v>
      </c>
      <c r="H262" s="14">
        <v>17.309999999999999</v>
      </c>
      <c r="I262" s="14"/>
      <c r="J262" s="14">
        <v>25.58</v>
      </c>
      <c r="K262" s="14">
        <v>33.31</v>
      </c>
      <c r="L262" s="14">
        <v>45.82</v>
      </c>
      <c r="M262" s="14"/>
      <c r="N262" s="14">
        <v>29.619566198000001</v>
      </c>
      <c r="O262" s="33">
        <v>5.7059585054999999</v>
      </c>
      <c r="P262" s="17" t="s">
        <v>14</v>
      </c>
      <c r="Q262" s="40" t="s">
        <v>804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434</v>
      </c>
      <c r="D263" s="16" t="s">
        <v>435</v>
      </c>
      <c r="E263" s="16">
        <v>3</v>
      </c>
      <c r="F263" s="15">
        <v>42.05</v>
      </c>
      <c r="G263" s="15">
        <v>37.119999999999997</v>
      </c>
      <c r="H263" s="15">
        <v>32.19</v>
      </c>
      <c r="I263" s="14"/>
      <c r="J263" s="15">
        <v>42.84</v>
      </c>
      <c r="K263" s="15">
        <v>52.69</v>
      </c>
      <c r="L263" s="15">
        <v>68.63</v>
      </c>
      <c r="M263" s="15"/>
      <c r="N263" s="15">
        <v>30.733010701000001</v>
      </c>
      <c r="O263" s="15">
        <v>17.251349586</v>
      </c>
      <c r="P263" s="16" t="s">
        <v>14</v>
      </c>
      <c r="Q263" s="39" t="s">
        <v>805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407</v>
      </c>
      <c r="D264" s="17" t="s">
        <v>408</v>
      </c>
      <c r="E264" s="17">
        <v>9</v>
      </c>
      <c r="F264" s="14">
        <v>37.450000000000003</v>
      </c>
      <c r="G264" s="14">
        <v>32.21</v>
      </c>
      <c r="H264" s="14">
        <v>26.98</v>
      </c>
      <c r="I264" s="14"/>
      <c r="J264" s="14">
        <v>40.26</v>
      </c>
      <c r="K264" s="14">
        <v>50.72</v>
      </c>
      <c r="L264" s="14">
        <v>67.650000000000006</v>
      </c>
      <c r="M264" s="14"/>
      <c r="N264" s="14">
        <v>60.857072041000002</v>
      </c>
      <c r="O264" s="33">
        <v>6.1013874735</v>
      </c>
      <c r="P264" s="17" t="s">
        <v>17</v>
      </c>
      <c r="Q264" s="40" t="s">
        <v>806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493</v>
      </c>
      <c r="D265" s="16" t="s">
        <v>494</v>
      </c>
      <c r="E265" s="16">
        <v>2</v>
      </c>
      <c r="F265" s="15">
        <v>55.14</v>
      </c>
      <c r="G265" s="15">
        <v>49.56</v>
      </c>
      <c r="H265" s="15">
        <v>43.99</v>
      </c>
      <c r="I265" s="14"/>
      <c r="J265" s="15">
        <v>56.41</v>
      </c>
      <c r="K265" s="15">
        <v>67.55</v>
      </c>
      <c r="L265" s="15">
        <v>85.58</v>
      </c>
      <c r="M265" s="15"/>
      <c r="N265" s="15">
        <v>28.892755809000001</v>
      </c>
      <c r="O265" s="15">
        <v>1.8710233585</v>
      </c>
      <c r="P265" s="16" t="s">
        <v>14</v>
      </c>
      <c r="Q265" s="39" t="s">
        <v>807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371</v>
      </c>
      <c r="D266" s="17" t="s">
        <v>372</v>
      </c>
      <c r="E266" s="17">
        <v>9</v>
      </c>
      <c r="F266" s="14">
        <v>144</v>
      </c>
      <c r="G266" s="14">
        <v>138.24</v>
      </c>
      <c r="H266" s="14">
        <v>132.47999999999999</v>
      </c>
      <c r="I266" s="14"/>
      <c r="J266" s="14">
        <v>145.69</v>
      </c>
      <c r="K266" s="14">
        <v>157.19999999999999</v>
      </c>
      <c r="L266" s="14">
        <v>175.83</v>
      </c>
      <c r="M266" s="14"/>
      <c r="N266" s="14">
        <v>69.458163919</v>
      </c>
      <c r="O266" s="33">
        <v>5.3634222744999995</v>
      </c>
      <c r="P266" s="17" t="s">
        <v>17</v>
      </c>
      <c r="Q266" s="40" t="s">
        <v>808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495</v>
      </c>
      <c r="D267" s="16" t="s">
        <v>496</v>
      </c>
      <c r="E267" s="16">
        <v>3</v>
      </c>
      <c r="F267" s="15">
        <v>61.7</v>
      </c>
      <c r="G267" s="15">
        <v>55.47</v>
      </c>
      <c r="H267" s="15">
        <v>49.24</v>
      </c>
      <c r="I267" s="14"/>
      <c r="J267" s="15">
        <v>62.76</v>
      </c>
      <c r="K267" s="15">
        <v>75.209999999999994</v>
      </c>
      <c r="L267" s="15">
        <v>95.36</v>
      </c>
      <c r="M267" s="15"/>
      <c r="N267" s="15">
        <v>26.818442472000001</v>
      </c>
      <c r="O267" s="15">
        <v>2.3413653784999999</v>
      </c>
      <c r="P267" s="16" t="s">
        <v>14</v>
      </c>
      <c r="Q267" s="39" t="s">
        <v>809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436</v>
      </c>
      <c r="D268" s="17" t="s">
        <v>373</v>
      </c>
      <c r="E268" s="17">
        <v>3</v>
      </c>
      <c r="F268" s="14">
        <v>165.06</v>
      </c>
      <c r="G268" s="14">
        <v>155.58000000000001</v>
      </c>
      <c r="H268" s="14">
        <v>146.1</v>
      </c>
      <c r="I268" s="14"/>
      <c r="J268" s="14">
        <v>166.68</v>
      </c>
      <c r="K268" s="14">
        <v>185.63</v>
      </c>
      <c r="L268" s="14">
        <v>216.3</v>
      </c>
      <c r="M268" s="14"/>
      <c r="N268" s="14">
        <v>25.801874262999998</v>
      </c>
      <c r="O268" s="33">
        <v>569.18367963000003</v>
      </c>
      <c r="P268" s="17" t="s">
        <v>14</v>
      </c>
      <c r="Q268" s="40" t="s">
        <v>810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462</v>
      </c>
      <c r="D269" s="16" t="s">
        <v>463</v>
      </c>
      <c r="E269" s="16">
        <v>10</v>
      </c>
      <c r="F269" s="15">
        <v>95.32</v>
      </c>
      <c r="G269" s="15">
        <v>90.59</v>
      </c>
      <c r="H269" s="15">
        <v>85.87</v>
      </c>
      <c r="I269" s="14"/>
      <c r="J269" s="15">
        <v>98.5</v>
      </c>
      <c r="K269" s="15">
        <v>107.94</v>
      </c>
      <c r="L269" s="15">
        <v>123.22</v>
      </c>
      <c r="M269" s="15"/>
      <c r="N269" s="15">
        <v>70.458532410999993</v>
      </c>
      <c r="O269" s="15">
        <v>5.9757864679999999</v>
      </c>
      <c r="P269" s="16" t="s">
        <v>17</v>
      </c>
      <c r="Q269" s="39" t="s">
        <v>811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504</v>
      </c>
      <c r="D270" s="17" t="s">
        <v>505</v>
      </c>
      <c r="E270" s="17">
        <v>3</v>
      </c>
      <c r="F270" s="14">
        <v>104.39</v>
      </c>
      <c r="G270" s="14">
        <v>94.97</v>
      </c>
      <c r="H270" s="14">
        <v>85.56</v>
      </c>
      <c r="I270" s="14"/>
      <c r="J270" s="14">
        <v>106.01</v>
      </c>
      <c r="K270" s="14">
        <v>124.83</v>
      </c>
      <c r="L270" s="14">
        <v>155.29</v>
      </c>
      <c r="M270" s="14"/>
      <c r="N270" s="14">
        <v>43.016284175999999</v>
      </c>
      <c r="O270" s="33">
        <v>16.348855020000002</v>
      </c>
      <c r="P270" s="17" t="s">
        <v>14</v>
      </c>
      <c r="Q270" s="40" t="s">
        <v>812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542</v>
      </c>
      <c r="D271" s="16" t="s">
        <v>543</v>
      </c>
      <c r="E271" s="16">
        <v>9</v>
      </c>
      <c r="F271" s="15">
        <v>80.12</v>
      </c>
      <c r="G271" s="15">
        <v>76.92</v>
      </c>
      <c r="H271" s="15">
        <v>73.72</v>
      </c>
      <c r="I271" s="14"/>
      <c r="J271" s="15">
        <v>80.73</v>
      </c>
      <c r="K271" s="15">
        <v>87.12</v>
      </c>
      <c r="L271" s="15">
        <v>97.46</v>
      </c>
      <c r="M271" s="15"/>
      <c r="N271" s="15">
        <v>64.029332366999995</v>
      </c>
      <c r="O271" s="15">
        <v>10.77208461</v>
      </c>
      <c r="P271" s="16" t="s">
        <v>17</v>
      </c>
      <c r="Q271" s="39" t="s">
        <v>813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464</v>
      </c>
      <c r="D272" s="17" t="s">
        <v>465</v>
      </c>
      <c r="E272" s="17">
        <v>9</v>
      </c>
      <c r="F272" s="14">
        <v>58.9</v>
      </c>
      <c r="G272" s="14">
        <v>54.73</v>
      </c>
      <c r="H272" s="14">
        <v>50.56</v>
      </c>
      <c r="I272" s="14"/>
      <c r="J272" s="14">
        <v>62.13</v>
      </c>
      <c r="K272" s="14">
        <v>70.459999999999994</v>
      </c>
      <c r="L272" s="14">
        <v>83.94</v>
      </c>
      <c r="M272" s="14"/>
      <c r="N272" s="14">
        <v>52.450294325999998</v>
      </c>
      <c r="O272" s="33">
        <v>3.1502428144999999</v>
      </c>
      <c r="P272" s="17" t="s">
        <v>17</v>
      </c>
      <c r="Q272" s="40" t="s">
        <v>814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466</v>
      </c>
      <c r="D273" s="16" t="s">
        <v>467</v>
      </c>
      <c r="E273" s="16">
        <v>9</v>
      </c>
      <c r="F273" s="15">
        <v>56.61</v>
      </c>
      <c r="G273" s="15">
        <v>52.89</v>
      </c>
      <c r="H273" s="15">
        <v>49.17</v>
      </c>
      <c r="I273" s="14"/>
      <c r="J273" s="15">
        <v>59.87</v>
      </c>
      <c r="K273" s="15">
        <v>67.3</v>
      </c>
      <c r="L273" s="15">
        <v>79.33</v>
      </c>
      <c r="M273" s="15"/>
      <c r="N273" s="15">
        <v>49.540459490000003</v>
      </c>
      <c r="O273" s="15">
        <v>4.1262370705000002</v>
      </c>
      <c r="P273" s="16" t="s">
        <v>17</v>
      </c>
      <c r="Q273" s="39" t="s">
        <v>815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484</v>
      </c>
      <c r="D274" s="17" t="s">
        <v>485</v>
      </c>
      <c r="E274" s="17">
        <v>5</v>
      </c>
      <c r="F274" s="14">
        <v>119.18</v>
      </c>
      <c r="G274" s="14">
        <v>99.12</v>
      </c>
      <c r="H274" s="14">
        <v>79.069999999999993</v>
      </c>
      <c r="I274" s="14"/>
      <c r="J274" s="14">
        <v>121.64</v>
      </c>
      <c r="K274" s="14">
        <v>161.74</v>
      </c>
      <c r="L274" s="14">
        <v>226.63</v>
      </c>
      <c r="M274" s="14"/>
      <c r="N274" s="14">
        <v>47.291818173000003</v>
      </c>
      <c r="O274" s="33">
        <v>5.9365005394999999</v>
      </c>
      <c r="P274" s="17" t="s">
        <v>14</v>
      </c>
      <c r="Q274" s="40" t="s">
        <v>816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437</v>
      </c>
      <c r="D275" s="16" t="s">
        <v>374</v>
      </c>
      <c r="E275" s="16">
        <v>9</v>
      </c>
      <c r="F275" s="15">
        <v>432.03</v>
      </c>
      <c r="G275" s="15">
        <v>412.88</v>
      </c>
      <c r="H275" s="15">
        <v>393.73</v>
      </c>
      <c r="I275" s="14"/>
      <c r="J275" s="15">
        <v>436.21</v>
      </c>
      <c r="K275" s="15">
        <v>474.5</v>
      </c>
      <c r="L275" s="15">
        <v>536.46</v>
      </c>
      <c r="M275" s="15"/>
      <c r="N275" s="15">
        <v>75.941956341999997</v>
      </c>
      <c r="O275" s="15">
        <v>48.097241316000002</v>
      </c>
      <c r="P275" s="16" t="s">
        <v>17</v>
      </c>
      <c r="Q275" s="39" t="s">
        <v>817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438</v>
      </c>
      <c r="D276" s="17" t="s">
        <v>375</v>
      </c>
      <c r="E276" s="17">
        <v>5</v>
      </c>
      <c r="F276" s="14">
        <v>105.8</v>
      </c>
      <c r="G276" s="14">
        <v>92.22</v>
      </c>
      <c r="H276" s="14">
        <v>78.650000000000006</v>
      </c>
      <c r="I276" s="14"/>
      <c r="J276" s="14">
        <v>107.38</v>
      </c>
      <c r="K276" s="14">
        <v>134.52000000000001</v>
      </c>
      <c r="L276" s="14">
        <v>178.44</v>
      </c>
      <c r="M276" s="14"/>
      <c r="N276" s="14">
        <v>31.409176725999998</v>
      </c>
      <c r="O276" s="33">
        <v>8.1021508815000001</v>
      </c>
      <c r="P276" s="17" t="s">
        <v>14</v>
      </c>
      <c r="Q276" s="40" t="s">
        <v>818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439</v>
      </c>
      <c r="D277" s="16" t="s">
        <v>376</v>
      </c>
      <c r="E277" s="16">
        <v>0</v>
      </c>
      <c r="F277" s="15">
        <v>107.09</v>
      </c>
      <c r="G277" s="15">
        <v>99.87</v>
      </c>
      <c r="H277" s="15">
        <v>92.65</v>
      </c>
      <c r="I277" s="14"/>
      <c r="J277" s="15">
        <v>108.37</v>
      </c>
      <c r="K277" s="15">
        <v>122.8</v>
      </c>
      <c r="L277" s="15">
        <v>146.15</v>
      </c>
      <c r="M277" s="15"/>
      <c r="N277" s="15">
        <v>30.561609292</v>
      </c>
      <c r="O277" s="15">
        <v>241.71566873</v>
      </c>
      <c r="P277" s="16" t="s">
        <v>14</v>
      </c>
      <c r="Q277" s="39"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531</v>
      </c>
      <c r="D278" s="17" t="s">
        <v>532</v>
      </c>
      <c r="E278" s="17">
        <v>3</v>
      </c>
      <c r="F278" s="14">
        <v>59.19</v>
      </c>
      <c r="G278" s="14">
        <v>55.7</v>
      </c>
      <c r="H278" s="14">
        <v>52.21</v>
      </c>
      <c r="I278" s="14"/>
      <c r="J278" s="14">
        <v>59.9</v>
      </c>
      <c r="K278" s="14">
        <v>66.87</v>
      </c>
      <c r="L278" s="14">
        <v>78.16</v>
      </c>
      <c r="M278" s="14"/>
      <c r="N278" s="14">
        <v>24.374207018</v>
      </c>
      <c r="O278" s="33">
        <v>1.6806793099999999</v>
      </c>
      <c r="P278" s="17" t="s">
        <v>14</v>
      </c>
      <c r="Q278" s="40"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377</v>
      </c>
      <c r="D279" s="16" t="s">
        <v>378</v>
      </c>
      <c r="E279" s="16">
        <v>3</v>
      </c>
      <c r="F279" s="15">
        <v>173.22</v>
      </c>
      <c r="G279" s="15">
        <v>163.27000000000001</v>
      </c>
      <c r="H279" s="15">
        <v>153.32</v>
      </c>
      <c r="I279" s="14"/>
      <c r="J279" s="15">
        <v>174.8</v>
      </c>
      <c r="K279" s="15">
        <v>194.69</v>
      </c>
      <c r="L279" s="15">
        <v>226.89</v>
      </c>
      <c r="M279" s="15"/>
      <c r="N279" s="15">
        <v>25.340375467000001</v>
      </c>
      <c r="O279" s="15">
        <v>80.426129532999994</v>
      </c>
      <c r="P279" s="16" t="s">
        <v>14</v>
      </c>
      <c r="Q279" s="39"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379</v>
      </c>
      <c r="D280" s="17" t="s">
        <v>380</v>
      </c>
      <c r="E280" s="17">
        <v>3</v>
      </c>
      <c r="F280" s="14">
        <v>119.84</v>
      </c>
      <c r="G280" s="14">
        <v>112.87</v>
      </c>
      <c r="H280" s="14">
        <v>105.91</v>
      </c>
      <c r="I280" s="14"/>
      <c r="J280" s="14">
        <v>121</v>
      </c>
      <c r="K280" s="14">
        <v>134.91999999999999</v>
      </c>
      <c r="L280" s="14">
        <v>157.44999999999999</v>
      </c>
      <c r="M280" s="14"/>
      <c r="N280" s="14">
        <v>25.669500308</v>
      </c>
      <c r="O280" s="33">
        <v>23.089931788999998</v>
      </c>
      <c r="P280" s="17" t="s">
        <v>14</v>
      </c>
      <c r="Q280" s="40"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475</v>
      </c>
      <c r="D281" s="16" t="s">
        <v>476</v>
      </c>
      <c r="E281" s="16">
        <v>0</v>
      </c>
      <c r="F281" s="15">
        <v>165.27</v>
      </c>
      <c r="G281" s="15">
        <v>152.69</v>
      </c>
      <c r="H281" s="15">
        <v>140.11000000000001</v>
      </c>
      <c r="I281" s="14"/>
      <c r="J281" s="15">
        <v>167.07</v>
      </c>
      <c r="K281" s="15">
        <v>192.22</v>
      </c>
      <c r="L281" s="15">
        <v>232.93</v>
      </c>
      <c r="M281" s="15"/>
      <c r="N281" s="15">
        <v>27.665443555</v>
      </c>
      <c r="O281" s="15">
        <v>4.9976435330000006</v>
      </c>
      <c r="P281" s="16" t="s">
        <v>14</v>
      </c>
      <c r="Q281" s="39" t="s">
        <v>823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381</v>
      </c>
      <c r="D282" s="17" t="s">
        <v>382</v>
      </c>
      <c r="E282" s="17">
        <v>5</v>
      </c>
      <c r="F282" s="14">
        <v>70.97</v>
      </c>
      <c r="G282" s="14">
        <v>66.760000000000005</v>
      </c>
      <c r="H282" s="14">
        <v>62.56</v>
      </c>
      <c r="I282" s="14"/>
      <c r="J282" s="14">
        <v>71.63</v>
      </c>
      <c r="K282" s="14">
        <v>80.03</v>
      </c>
      <c r="L282" s="14">
        <v>93.63</v>
      </c>
      <c r="M282" s="14"/>
      <c r="N282" s="14">
        <v>46.398519462000003</v>
      </c>
      <c r="O282" s="33">
        <v>11.168365465999999</v>
      </c>
      <c r="P282" s="17" t="s">
        <v>14</v>
      </c>
      <c r="Q282" s="40" t="s">
        <v>824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383</v>
      </c>
      <c r="D283" s="16" t="s">
        <v>384</v>
      </c>
      <c r="E283" s="16">
        <v>9</v>
      </c>
      <c r="F283" s="15">
        <v>52.21</v>
      </c>
      <c r="G283" s="15">
        <v>49.88</v>
      </c>
      <c r="H283" s="15">
        <v>47.55</v>
      </c>
      <c r="I283" s="14"/>
      <c r="J283" s="15">
        <v>52.99</v>
      </c>
      <c r="K283" s="15">
        <v>57.64</v>
      </c>
      <c r="L283" s="15">
        <v>65.180000000000007</v>
      </c>
      <c r="M283" s="15"/>
      <c r="N283" s="15">
        <v>71.483219740999999</v>
      </c>
      <c r="O283" s="15">
        <v>5.7262009784999996</v>
      </c>
      <c r="P283" s="16" t="s">
        <v>17</v>
      </c>
      <c r="Q283" s="39" t="s">
        <v>825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385</v>
      </c>
      <c r="D284" s="17" t="s">
        <v>386</v>
      </c>
      <c r="E284" s="17">
        <v>8</v>
      </c>
      <c r="F284" s="14">
        <v>114.34</v>
      </c>
      <c r="G284" s="14">
        <v>104.27</v>
      </c>
      <c r="H284" s="14">
        <v>94.21</v>
      </c>
      <c r="I284" s="14"/>
      <c r="J284" s="14">
        <v>122.25</v>
      </c>
      <c r="K284" s="14">
        <v>142.37</v>
      </c>
      <c r="L284" s="14">
        <v>174.93</v>
      </c>
      <c r="M284" s="14"/>
      <c r="N284" s="14">
        <v>51.778484667000001</v>
      </c>
      <c r="O284" s="33">
        <v>13.394520759999999</v>
      </c>
      <c r="P284" s="17" t="s">
        <v>17</v>
      </c>
      <c r="Q284" s="40" t="s">
        <v>826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827</v>
      </c>
      <c r="D285" s="16" t="s">
        <v>828</v>
      </c>
      <c r="E285" s="16">
        <v>0</v>
      </c>
      <c r="F285" s="15">
        <v>145.88999999999999</v>
      </c>
      <c r="G285" s="15">
        <v>138.6</v>
      </c>
      <c r="H285" s="15">
        <v>131.31</v>
      </c>
      <c r="I285" s="14"/>
      <c r="J285" s="15">
        <v>147.30000000000001</v>
      </c>
      <c r="K285" s="15">
        <v>161.87</v>
      </c>
      <c r="L285" s="15">
        <v>185.46</v>
      </c>
      <c r="M285" s="15"/>
      <c r="N285" s="15">
        <v>31.206629116999999</v>
      </c>
      <c r="O285" s="15">
        <v>1.4020631645000001</v>
      </c>
      <c r="P285" s="16" t="s">
        <v>14</v>
      </c>
      <c r="Q285" s="39" t="s">
        <v>829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830</v>
      </c>
      <c r="D286" s="17" t="s">
        <v>831</v>
      </c>
      <c r="E286" s="17">
        <v>6</v>
      </c>
      <c r="F286" s="14">
        <v>117.72</v>
      </c>
      <c r="G286" s="14">
        <v>111.86</v>
      </c>
      <c r="H286" s="14">
        <v>106</v>
      </c>
      <c r="I286" s="14"/>
      <c r="J286" s="14">
        <v>119.11</v>
      </c>
      <c r="K286" s="14">
        <v>130.82</v>
      </c>
      <c r="L286" s="14">
        <v>149.77000000000001</v>
      </c>
      <c r="M286" s="14"/>
      <c r="N286" s="14">
        <v>32.926114292999998</v>
      </c>
      <c r="O286" s="33">
        <v>1.1446403519999999</v>
      </c>
      <c r="P286" s="17" t="s">
        <v>14</v>
      </c>
      <c r="Q286" s="40" t="s">
        <v>832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470</v>
      </c>
      <c r="D287" s="16" t="s">
        <v>471</v>
      </c>
      <c r="E287" s="16">
        <v>0</v>
      </c>
      <c r="F287" s="15">
        <v>82.16</v>
      </c>
      <c r="G287" s="15">
        <v>73.989999999999995</v>
      </c>
      <c r="H287" s="15">
        <v>65.83</v>
      </c>
      <c r="I287" s="14"/>
      <c r="J287" s="15">
        <v>83.12</v>
      </c>
      <c r="K287" s="15">
        <v>99.44</v>
      </c>
      <c r="L287" s="15">
        <v>125.86</v>
      </c>
      <c r="M287" s="15"/>
      <c r="N287" s="15">
        <v>27.011145663000001</v>
      </c>
      <c r="O287" s="15">
        <v>1.686401542</v>
      </c>
      <c r="P287" s="16" t="s">
        <v>14</v>
      </c>
      <c r="Q287" s="39" t="s">
        <v>833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387</v>
      </c>
      <c r="D288" s="17" t="s">
        <v>388</v>
      </c>
      <c r="E288" s="17">
        <v>3</v>
      </c>
      <c r="F288" s="14">
        <v>19.88</v>
      </c>
      <c r="G288" s="14">
        <v>17.91</v>
      </c>
      <c r="H288" s="14">
        <v>15.95</v>
      </c>
      <c r="I288" s="14"/>
      <c r="J288" s="14">
        <v>20.190000000000001</v>
      </c>
      <c r="K288" s="14">
        <v>24.11</v>
      </c>
      <c r="L288" s="14">
        <v>30.46</v>
      </c>
      <c r="M288" s="14"/>
      <c r="N288" s="14">
        <v>29.043355987000002</v>
      </c>
      <c r="O288" s="33">
        <v>5.2997726255000002</v>
      </c>
      <c r="P288" s="17" t="s">
        <v>14</v>
      </c>
      <c r="Q288" s="40" t="s">
        <v>834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533</v>
      </c>
      <c r="D289" s="16" t="s">
        <v>534</v>
      </c>
      <c r="E289" s="16">
        <v>0</v>
      </c>
      <c r="F289" s="15">
        <v>109.99</v>
      </c>
      <c r="G289" s="15">
        <v>102.26</v>
      </c>
      <c r="H289" s="15">
        <v>94.54</v>
      </c>
      <c r="I289" s="14"/>
      <c r="J289" s="15">
        <v>111.06</v>
      </c>
      <c r="K289" s="15">
        <v>126.51</v>
      </c>
      <c r="L289" s="15">
        <v>151.51</v>
      </c>
      <c r="M289" s="15"/>
      <c r="N289" s="15">
        <v>29.004443879</v>
      </c>
      <c r="O289" s="15">
        <v>1.0084822449999999</v>
      </c>
      <c r="P289" s="16" t="s">
        <v>14</v>
      </c>
      <c r="Q289" s="39" t="s">
        <v>835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544</v>
      </c>
      <c r="D290" s="17" t="s">
        <v>545</v>
      </c>
      <c r="E290" s="17">
        <v>9</v>
      </c>
      <c r="F290" s="14">
        <v>16.38</v>
      </c>
      <c r="G290" s="14">
        <v>15.64</v>
      </c>
      <c r="H290" s="14">
        <v>14.9</v>
      </c>
      <c r="I290" s="14"/>
      <c r="J290" s="14">
        <v>16.649999999999999</v>
      </c>
      <c r="K290" s="14">
        <v>18.12</v>
      </c>
      <c r="L290" s="14">
        <v>20.51</v>
      </c>
      <c r="M290" s="14"/>
      <c r="N290" s="14">
        <v>72.009394987999997</v>
      </c>
      <c r="O290" s="33">
        <v>4.3125513655000001</v>
      </c>
      <c r="P290" s="17" t="s">
        <v>17</v>
      </c>
      <c r="Q290" s="40" t="s">
        <v>836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497</v>
      </c>
      <c r="D291" s="16" t="s">
        <v>498</v>
      </c>
      <c r="E291" s="16">
        <v>10</v>
      </c>
      <c r="F291" s="15">
        <v>16.78</v>
      </c>
      <c r="G291" s="15">
        <v>16.09</v>
      </c>
      <c r="H291" s="15">
        <v>15.41</v>
      </c>
      <c r="I291" s="14"/>
      <c r="J291" s="15">
        <v>16.98</v>
      </c>
      <c r="K291" s="15">
        <v>18.34</v>
      </c>
      <c r="L291" s="15">
        <v>20.55</v>
      </c>
      <c r="M291" s="15"/>
      <c r="N291" s="15">
        <v>71.599294377999996</v>
      </c>
      <c r="O291" s="15">
        <v>1.529525869</v>
      </c>
      <c r="P291" s="16" t="s">
        <v>17</v>
      </c>
      <c r="Q291" s="39" t="s">
        <v>837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546</v>
      </c>
      <c r="D292" s="17" t="s">
        <v>547</v>
      </c>
      <c r="E292" s="17">
        <v>0</v>
      </c>
      <c r="F292" s="14">
        <v>7.22</v>
      </c>
      <c r="G292" s="14">
        <v>6.83</v>
      </c>
      <c r="H292" s="14">
        <v>6.44</v>
      </c>
      <c r="I292" s="14"/>
      <c r="J292" s="14">
        <v>7.31</v>
      </c>
      <c r="K292" s="14">
        <v>8.08</v>
      </c>
      <c r="L292" s="14">
        <v>9.33</v>
      </c>
      <c r="M292" s="14"/>
      <c r="N292" s="14">
        <v>44.17216355</v>
      </c>
      <c r="O292" s="33">
        <v>1.1539333845000002</v>
      </c>
      <c r="P292" s="17" t="s">
        <v>14</v>
      </c>
      <c r="Q292" s="40" t="s">
        <v>838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389</v>
      </c>
      <c r="D293" s="16" t="s">
        <v>390</v>
      </c>
      <c r="E293" s="16">
        <v>7</v>
      </c>
      <c r="F293" s="15" t="s">
        <v>32</v>
      </c>
      <c r="G293" s="15" t="s">
        <v>32</v>
      </c>
      <c r="H293" s="15" t="s">
        <v>32</v>
      </c>
      <c r="I293" s="14"/>
      <c r="J293" s="15" t="s">
        <v>32</v>
      </c>
      <c r="K293" s="15" t="s">
        <v>32</v>
      </c>
      <c r="L293" s="15" t="s">
        <v>32</v>
      </c>
      <c r="M293" s="15"/>
      <c r="N293" s="15" t="s">
        <v>32</v>
      </c>
      <c r="O293" s="15" t="s">
        <v>32</v>
      </c>
      <c r="P293" s="16" t="s">
        <v>32</v>
      </c>
      <c r="Q293" s="39" t="s">
        <v>33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391</v>
      </c>
      <c r="D294" s="17" t="s">
        <v>392</v>
      </c>
      <c r="E294" s="17">
        <v>3</v>
      </c>
      <c r="F294" s="14">
        <v>17.23</v>
      </c>
      <c r="G294" s="14">
        <v>16.22</v>
      </c>
      <c r="H294" s="14">
        <v>15.22</v>
      </c>
      <c r="I294" s="14"/>
      <c r="J294" s="14">
        <v>17.399999999999999</v>
      </c>
      <c r="K294" s="14">
        <v>19.399999999999999</v>
      </c>
      <c r="L294" s="14">
        <v>22.65</v>
      </c>
      <c r="M294" s="14"/>
      <c r="N294" s="14">
        <v>26.184013129</v>
      </c>
      <c r="O294" s="33">
        <v>13.34299772</v>
      </c>
      <c r="P294" s="17" t="s">
        <v>14</v>
      </c>
      <c r="Q294" s="40" t="s">
        <v>839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393</v>
      </c>
      <c r="D295" s="16" t="s">
        <v>394</v>
      </c>
      <c r="E295" s="16">
        <v>10</v>
      </c>
      <c r="F295" s="15">
        <v>20.99</v>
      </c>
      <c r="G295" s="15">
        <v>19.420000000000002</v>
      </c>
      <c r="H295" s="15">
        <v>17.86</v>
      </c>
      <c r="I295" s="14"/>
      <c r="J295" s="15">
        <v>21.8</v>
      </c>
      <c r="K295" s="15">
        <v>24.92</v>
      </c>
      <c r="L295" s="15">
        <v>29.98</v>
      </c>
      <c r="M295" s="15"/>
      <c r="N295" s="15">
        <v>61.099700110000001</v>
      </c>
      <c r="O295" s="15">
        <v>22.409214421000001</v>
      </c>
      <c r="P295" s="16" t="s">
        <v>17</v>
      </c>
      <c r="Q295" s="39" t="s">
        <v>840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395</v>
      </c>
      <c r="D296" s="17" t="s">
        <v>396</v>
      </c>
      <c r="E296" s="17">
        <v>3</v>
      </c>
      <c r="F296" s="14">
        <v>23.05</v>
      </c>
      <c r="G296" s="14">
        <v>21.08</v>
      </c>
      <c r="H296" s="14">
        <v>19.12</v>
      </c>
      <c r="I296" s="14"/>
      <c r="J296" s="14">
        <v>23.39</v>
      </c>
      <c r="K296" s="14">
        <v>27.31</v>
      </c>
      <c r="L296" s="14">
        <v>33.659999999999997</v>
      </c>
      <c r="M296" s="14"/>
      <c r="N296" s="14">
        <v>38.680340155000003</v>
      </c>
      <c r="O296" s="33">
        <v>35.732211657999997</v>
      </c>
      <c r="P296" s="17" t="s">
        <v>14</v>
      </c>
      <c r="Q296" s="40" t="s">
        <v>841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499</v>
      </c>
      <c r="D297" s="16" t="s">
        <v>500</v>
      </c>
      <c r="E297" s="16">
        <v>3</v>
      </c>
      <c r="F297" s="15">
        <v>50.48</v>
      </c>
      <c r="G297" s="15">
        <v>46.47</v>
      </c>
      <c r="H297" s="15">
        <v>42.47</v>
      </c>
      <c r="I297" s="14"/>
      <c r="J297" s="15">
        <v>51.13</v>
      </c>
      <c r="K297" s="15">
        <v>59.13</v>
      </c>
      <c r="L297" s="15">
        <v>72.09</v>
      </c>
      <c r="M297" s="15"/>
      <c r="N297" s="15">
        <v>29.070175169999999</v>
      </c>
      <c r="O297" s="15">
        <v>9.5130923260000007</v>
      </c>
      <c r="P297" s="16" t="s">
        <v>14</v>
      </c>
      <c r="Q297" s="39" t="s">
        <v>842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2026-06-09T00:56:29Z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