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044AC357-D65D-440C-B61A-63C52838CFB8}" xr6:coauthVersionLast="47" xr6:coauthVersionMax="47" xr10:uidLastSave="{489D98EB-129D-4E43-BB3C-E738EC2E322E}"/>
  <bookViews>
    <workbookView xWindow="-120" yWindow="-120" windowWidth="29040" windowHeight="1644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<sst xmlns="http://schemas.openxmlformats.org/spreadsheetml/2006/main" count="1223" uniqueCount="885">
  <si>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</si>
  <si>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</si>
  <si>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</si>
  <si>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</si>
  <si>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</si>
  <si>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</si>
  <si>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</si>
  <si>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</si>
  <si>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</si>
  <si>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</si>
  <si>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</si>
  <si>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</si>
  <si>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</si>
  <si>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</si>
  <si>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</si>
  <si>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</si>
  <si>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</si>
  <si>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</si>
  <si>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</si>
  <si>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</si>
  <si>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</si>
  <si>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</si>
  <si>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</si>
  <si>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</si>
  <si>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</si>
  <si>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</si>
  <si>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</si>
  <si>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</si>
  <si>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</si>
  <si>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</si>
  <si>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</si>
  <si>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</si>
  <si>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</si>
  <si>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</si>
  <si>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</si>
  <si>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</si>
  <si>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</si>
  <si>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</si>
  <si>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</si>
  <si>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</si>
  <si>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</si>
  <si>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</si>
  <si>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</si>
  <si>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</si>
  <si>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</si>
  <si>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</si>
  <si>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</si>
  <si>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</si>
  <si>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</si>
  <si>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</si>
  <si>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</si>
  <si>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</si>
  <si>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</si>
  <si>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</si>
  <si>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</si>
  <si>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</si>
  <si>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</si>
  <si>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</si>
  <si>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</si>
  <si>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</si>
  <si>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</si>
  <si>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</si>
  <si>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</si>
  <si>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</si>
  <si>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</si>
  <si>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</si>
  <si>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</si>
  <si>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</si>
  <si>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</si>
  <si>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</si>
  <si>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</si>
  <si>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</si>
  <si>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</si>
  <si>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</si>
  <si>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</si>
  <si>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</si>
  <si>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</si>
  <si>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</si>
  <si>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</si>
  <si>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</si>
  <si>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</si>
  <si>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</si>
  <si>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</si>
  <si>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</si>
  <si>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</si>
  <si>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</si>
  <si>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</si>
  <si>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</si>
  <si>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</si>
  <si>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</si>
  <si>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</si>
  <si>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</si>
  <si>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</si>
  <si>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</si>
  <si>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</si>
  <si>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</si>
  <si>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</si>
  <si>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</si>
  <si>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</si>
  <si>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</si>
  <si>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</si>
  <si>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</si>
  <si>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</si>
  <si>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</si>
  <si>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</si>
  <si>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</si>
  <si>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</si>
  <si>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</si>
  <si>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</si>
  <si>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</si>
  <si>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</si>
  <si>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</si>
  <si>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</si>
  <si>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</si>
  <si>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</si>
  <si>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</si>
  <si>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</si>
  <si>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</si>
  <si>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</si>
  <si>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</si>
  <si>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</si>
  <si>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</si>
  <si>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</si>
  <si>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</si>
  <si>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</si>
  <si>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</si>
  <si>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</si>
  <si>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</si>
  <si>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</si>
  <si>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</si>
  <si>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</si>
  <si>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</si>
  <si>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</si>
  <si>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</si>
  <si>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</si>
  <si>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</si>
  <si>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</si>
  <si>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</si>
  <si>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</si>
  <si>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</si>
  <si>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</si>
  <si>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</si>
  <si>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</si>
  <si>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</si>
  <si>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</si>
  <si>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</si>
  <si>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</si>
  <si>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</si>
  <si>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</si>
  <si>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</si>
  <si>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</si>
  <si>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</si>
  <si>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</si>
  <si>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</si>
  <si>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</si>
  <si>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</si>
  <si>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</si>
  <si>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</si>
  <si>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</si>
  <si>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</si>
  <si>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</si>
  <si>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</si>
  <si>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</si>
  <si>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</si>
  <si>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</si>
  <si>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</si>
  <si>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</si>
  <si>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</si>
  <si>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</si>
  <si>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</si>
  <si>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</si>
  <si>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</si>
  <si>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</si>
  <si>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</si>
  <si>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</si>
  <si>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</si>
  <si>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</si>
  <si>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</si>
  <si>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</si>
  <si>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</si>
  <si>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</si>
  <si>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</si>
  <si>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</si>
  <si>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</si>
  <si>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</si>
  <si>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</si>
  <si>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</si>
  <si>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</si>
  <si>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</si>
  <si>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</si>
  <si>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</si>
  <si>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</si>
  <si>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</si>
  <si>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</si>
  <si>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</si>
  <si>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</si>
  <si>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</si>
  <si>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</si>
  <si>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</si>
  <si>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</si>
  <si>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</si>
  <si>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</si>
  <si>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</si>
  <si>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</si>
  <si>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</si>
  <si>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</si>
  <si>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</si>
  <si>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</si>
  <si>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</si>
  <si>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</si>
  <si>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</si>
  <si>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</si>
  <si>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</si>
  <si>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</si>
  <si>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</si>
  <si>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</si>
  <si>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</si>
  <si>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</si>
  <si>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</si>
  <si>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</si>
  <si>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</si>
  <si>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</si>
  <si>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</si>
  <si>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</si>
  <si>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</si>
  <si>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</si>
  <si>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</si>
  <si>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</si>
  <si>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</si>
  <si>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</si>
  <si>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</si>
  <si>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</si>
  <si>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</si>
  <si>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</si>
  <si>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</si>
  <si>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</si>
  <si>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</si>
  <si>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</si>
  <si>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</si>
  <si>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</si>
  <si>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</si>
  <si>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</si>
  <si>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</si>
  <si>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</si>
  <si>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</si>
  <si>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</si>
  <si>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</si>
  <si>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</si>
  <si>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</si>
  <si>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</si>
  <si>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</si>
  <si>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</si>
  <si>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</si>
  <si>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</si>
  <si>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</si>
  <si>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</si>
  <si>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</si>
  <si>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</si>
  <si>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</si>
  <si>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</si>
  <si>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</si>
  <si>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</si>
  <si>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</si>
  <si>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</si>
  <si>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</si>
  <si>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</si>
  <si>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</si>
  <si>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</si>
  <si>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</si>
  <si>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</si>
  <si>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</si>
  <si>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</si>
  <si>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</si>
  <si>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</si>
  <si>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</si>
  <si>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</si>
  <si>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</si>
  <si>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</si>
  <si>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</si>
  <si>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</si>
  <si>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</si>
  <si>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</si>
  <si>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</si>
  <si>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</si>
  <si>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</si>
  <si>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</si>
  <si>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</si>
  <si>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</si>
  <si>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</si>
  <si>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</si>
  <si>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</si>
  <si>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</si>
  <si>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</si>
  <si>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</si>
  <si>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</si>
  <si>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</si>
  <si>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</si>
  <si>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</si>
  <si>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</si>
  <si>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</si>
  <si>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</si>
  <si>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</si>
  <si>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</si>
  <si>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</si>
  <si>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</si>
  <si>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</si>
  <si>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</si>
  <si>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</si>
  <si>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</si>
  <si>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</si>
  <si>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</si>
  <si>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</si>
  <si>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</si>
  <si>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</si>
  <si>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</si>
  <si>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</si>
  <si>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</si>
  <si>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</si>
  <si>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</si>
  <si>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</si>
  <si>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</si>
  <si>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</si>
  <si>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</si>
  <si>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</si>
  <si>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</si>
  <si>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</si>
  <si>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</si>
  <si>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</si>
  <si>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</si>
  <si>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</si>
  <si>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</si>
  <si>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</si>
  <si>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</si>
  <si>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</si>
  <si>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</si>
  <si>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</si>
  <si>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</si>
  <si>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</si>
  <si>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</si>
  <si>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</si>
  <si>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</si>
  <si>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</si>
  <si>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</si>
  <si>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</si>
  <si>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</si>
  <si>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</si>
  <si>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</si>
  <si>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</si>
  <si>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</si>
  <si>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</si>
  <si>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</si>
  <si>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</si>
  <si>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</si>
  <si>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</si>
  <si>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</si>
  <si>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</si>
  <si>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</si>
  <si>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</si>
  <si>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</si>
  <si>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</si>
  <si>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</si>
  <si>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</si>
  <si>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</si>
  <si>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</si>
  <si>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</si>
  <si>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</si>
  <si>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</si>
  <si>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</si>
  <si>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</si>
  <si>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</si>
  <si>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</si>
  <si>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</si>
  <si>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</si>
  <si>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</si>
  <si>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</si>
  <si>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</si>
  <si>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</si>
  <si>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</si>
  <si>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</si>
  <si>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</si>
  <si>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</si>
  <si>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</si>
  <si>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</si>
  <si>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</si>
  <si>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</si>
  <si>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</si>
  <si>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</si>
  <si>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</si>
  <si>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</si>
  <si>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</si>
  <si>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</si>
  <si>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</si>
  <si>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</si>
  <si>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</si>
  <si>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</si>
  <si>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</si>
  <si>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</si>
  <si>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</si>
  <si>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Oranjebtc</t>
  </si>
  <si>
    <t>OBTC3</t>
  </si>
  <si>
    <t>Nota Téc.</t>
  </si>
  <si>
    <t>Rede D Or</t>
  </si>
  <si>
    <t>USIM3</t>
  </si>
  <si>
    <t>Riachuelo</t>
  </si>
  <si>
    <t>Positivo Tec</t>
  </si>
  <si>
    <t>Nota media</t>
  </si>
  <si>
    <t>Rumo S.A.</t>
  </si>
  <si>
    <t>Investo Chip</t>
  </si>
  <si>
    <t>CHIP11</t>
  </si>
  <si>
    <t>Investoutil</t>
  </si>
  <si>
    <t>UTLL11</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</si>
  <si>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</si>
  <si>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</si>
  <si>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</si>
  <si>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</si>
  <si>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</si>
  <si>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</si>
  <si>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</si>
  <si>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</si>
  <si>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</si>
  <si>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</si>
  <si>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</si>
  <si>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</si>
  <si>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</si>
  <si>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</si>
  <si>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</si>
  <si>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</si>
  <si>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</si>
  <si>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</si>
  <si>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</si>
  <si>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</si>
  <si>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</si>
  <si>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</si>
  <si>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</si>
  <si>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</si>
  <si>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</si>
  <si>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</si>
  <si>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</si>
  <si>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</si>
  <si>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</si>
  <si>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</si>
  <si>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</si>
  <si>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</si>
  <si>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</si>
  <si>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</si>
  <si>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</si>
  <si>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</si>
  <si>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</si>
  <si>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</si>
  <si>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</si>
  <si>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</si>
  <si>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</si>
  <si>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</si>
  <si>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Allied</t>
  </si>
  <si>
    <t>ALLD3</t>
  </si>
  <si>
    <t>TAEE3</t>
  </si>
  <si>
    <t>Asml Holding Nv</t>
  </si>
  <si>
    <t>ASML34</t>
  </si>
  <si>
    <t>Broadcom Inc</t>
  </si>
  <si>
    <t>AVGO34</t>
  </si>
  <si>
    <t>Dell Inc</t>
  </si>
  <si>
    <t>D1EL34</t>
  </si>
  <si>
    <t>Marvell Technology Group Ltd</t>
  </si>
  <si>
    <t>M2RV34</t>
  </si>
  <si>
    <t>Palantir Technologies Inc</t>
  </si>
  <si>
    <t>P2LT34</t>
  </si>
  <si>
    <t>Qualcomm Inc</t>
  </si>
  <si>
    <t>QCOM34</t>
  </si>
  <si>
    <t>Etf BV Xbci</t>
  </si>
  <si>
    <t>XBCI11</t>
  </si>
  <si>
    <t>iShares Core S&amp;P 500 Index</t>
  </si>
  <si>
    <t>BIVB39</t>
  </si>
  <si>
    <t>iShares MSCI All Country Asia Ex Japan Index Fund</t>
  </si>
  <si>
    <t>BAAX39</t>
  </si>
  <si>
    <t>iShares MSCI Emerging Markets Index</t>
  </si>
  <si>
    <t>BEEM39</t>
  </si>
  <si>
    <t>Brasilagro</t>
  </si>
  <si>
    <t>AGRO3</t>
  </si>
  <si>
    <t>Nuibovhighbt</t>
  </si>
  <si>
    <t>HIGH11</t>
  </si>
  <si>
    <t>Raizen</t>
  </si>
  <si>
    <t>Snowflake Inc</t>
  </si>
  <si>
    <t>S2NW34</t>
  </si>
  <si>
    <t>It Now Ifnc Fundo de Indice</t>
  </si>
  <si>
    <t>FIND11</t>
  </si>
  <si>
    <t>Cruzeiro Edu</t>
  </si>
  <si>
    <t>CSED3</t>
  </si>
  <si>
    <t>ITSA3</t>
  </si>
  <si>
    <t>Randon Part</t>
  </si>
  <si>
    <t>SANB4</t>
  </si>
  <si>
    <t>Syn Prop Tec</t>
  </si>
  <si>
    <t>SYNE3</t>
  </si>
  <si>
    <t>Viveo</t>
  </si>
  <si>
    <t>VVEO3</t>
  </si>
  <si>
    <t>iShares MSCI South Korea Capped ETF</t>
  </si>
  <si>
    <t>BEWY39</t>
  </si>
  <si>
    <t>Exxon Mobil Corp</t>
  </si>
  <si>
    <t>EXXO34</t>
  </si>
  <si>
    <t>Multilaser</t>
  </si>
  <si>
    <t>MLAS3</t>
  </si>
  <si>
    <t>Quero-Quero</t>
  </si>
  <si>
    <t>Rio Tinto Plc</t>
  </si>
  <si>
    <t>RIOT34</t>
  </si>
  <si>
    <t>Taurus Armas</t>
  </si>
  <si>
    <t>TASA4</t>
  </si>
  <si>
    <t>The Goldman Sachs Group, Inc</t>
  </si>
  <si>
    <t>GSGI34</t>
  </si>
  <si>
    <t>Investo Hodl</t>
  </si>
  <si>
    <t>HODL11</t>
  </si>
  <si>
    <t>iShares Bitcoin Trust</t>
  </si>
  <si>
    <t>IBIT39</t>
  </si>
  <si>
    <t>Trend Acwi</t>
  </si>
  <si>
    <t>ACWI11</t>
  </si>
  <si>
    <t>Trend Ouro H</t>
  </si>
  <si>
    <t>GOLX11</t>
  </si>
  <si>
    <t>Porto Seguro</t>
  </si>
  <si>
    <t>Rigetti Computing</t>
  </si>
  <si>
    <t>RGTI34</t>
  </si>
  <si>
    <t>Global X Uranium</t>
  </si>
  <si>
    <t>BURA39</t>
  </si>
  <si>
    <t>iShares Gold Trust</t>
  </si>
  <si>
    <t>BIAU39</t>
  </si>
  <si>
    <t>Trend Us Tec</t>
  </si>
  <si>
    <t>UTEC11</t>
  </si>
  <si>
    <t>Applied Materials Inc</t>
  </si>
  <si>
    <t>A1MT34</t>
  </si>
  <si>
    <t>Coca Cola Co</t>
  </si>
  <si>
    <t>COCA34</t>
  </si>
  <si>
    <t>Corning Inc</t>
  </si>
  <si>
    <t>G1LW34</t>
  </si>
  <si>
    <t>Datadog, Inc</t>
  </si>
  <si>
    <t>D1DG34</t>
  </si>
  <si>
    <t>Lam Research Corp</t>
  </si>
  <si>
    <t>L1RC34</t>
  </si>
  <si>
    <t>Qualicorp</t>
  </si>
  <si>
    <t>Romi</t>
  </si>
  <si>
    <t>ROMI3</t>
  </si>
  <si>
    <t>Seagate Technology Holdings Plc</t>
  </si>
  <si>
    <t>S1TX34</t>
  </si>
  <si>
    <t>Trisul</t>
  </si>
  <si>
    <t>TRIS3</t>
  </si>
  <si>
    <t>Walmart Inc</t>
  </si>
  <si>
    <t>WALM34</t>
  </si>
  <si>
    <t>Western Digital Corp</t>
  </si>
  <si>
    <t>W1DC34</t>
  </si>
  <si>
    <t>BB Etf Dolar</t>
  </si>
  <si>
    <t>DOLA11</t>
  </si>
  <si>
    <t>BB Etf Ibov</t>
  </si>
  <si>
    <t>BBOV11</t>
  </si>
  <si>
    <t>Btgteva Auvp</t>
  </si>
  <si>
    <t>AUVP11</t>
  </si>
  <si>
    <t>Etf BV Spyi</t>
  </si>
  <si>
    <t>SPYI11</t>
  </si>
  <si>
    <t>Fundo Buena Vista II Fundo de Índice</t>
  </si>
  <si>
    <t>QQQI11</t>
  </si>
  <si>
    <t>Global X Silver Miners</t>
  </si>
  <si>
    <t>BSIL39</t>
  </si>
  <si>
    <t>It Now Divd</t>
  </si>
  <si>
    <t>DIVD11</t>
  </si>
  <si>
    <t>Rbinvestoetf</t>
  </si>
  <si>
    <t>QLBR11</t>
  </si>
  <si>
    <t>TTEN3 está em clara tendência de baixa pelas médias de 21 e 200 dias e segue em movimento de baixa. Abaixo dos 14,08 pode buscar suportes 13,03 ou 11,99. Teria sinal de repique altista fechando acima dos 14,69 mirando resistências em 17,45 ou 19,53. O IFR sobrevendido alerta para recuperações se superar 14,69</t>
  </si>
  <si>
    <t>ABCB4 está em tendência de alta no longo prazo, teve uma correção no curto prazo, mas pode estar retomando sinal de altas. Acima dos 24,01 pode buscar 25,17 ou 26,31. Abaixo dos 23,32 retomaria sinal de realização mirando suportes em 22,74 ou 22,17.</t>
  </si>
  <si>
    <t>A1MD34 está em tendência de alta pelas médias de 21 e 200 dias, mas começa a dar sinal de possível realização. Abaixo dos 298,86 poderia realizar na direção dos suportes 247,75 ou 217,19. Caso supere os 323,19 retomaria sinal de alta com projeções nos 346,64 ou 407,75.</t>
  </si>
  <si>
    <t>BABA34 está em clara tendência de baixa pelas médias de 21 e 200 dias e segue em movimento de baixa. Abaixo dos 22,19 pode buscar suportes 20,93 ou 19,68. Teria sinal de repique altista fechando acima dos 22,87 mirando resistências em 26,24 ou 28,74.</t>
  </si>
  <si>
    <t>ALLD3 está em clara tendência de baixa pelas médias de 21 e 200 dias e segue em movimento de baixa. Abaixo dos 5,39 pode buscar suportes 5,05 ou 4,72. Teria sinal de repique altista fechando acima dos 5,49 mirando resistências em 6,47 ou 7,13. O IFR sobrevendido alerta para recuperações se superar 5,49</t>
  </si>
  <si>
    <t>ALOS3 apesar de estar em tendência de alta no longo prazo pela média de 200 dias, no curto prazo está em realização. Abaixo dos 26,85 pode seguir em baixa no curto prazo mirando suportes em 25,73 ou 24,61. Teria sinal de retomada altista fechando acima dos 27,39 mirando resistências em 30,47 ou 32,7. O IFR sobrevendido alerta para recuperações se superar 27,39</t>
  </si>
  <si>
    <t>ALPA4 está em tendência de alta no longo prazo, teve uma correção no curto prazo, mas pode estar retomando sinal de altas. Acima dos 11,98 pode buscar 13,16 ou 14,59. Abaixo dos 11,58 retomaria sinal de realização mirando suportes em 10,83 ou 10,11.</t>
  </si>
  <si>
    <t>GOGL34 está em tendência de alta no longo prazo, teve uma correção no curto prazo, mas pode estar retomando sinal de altas. Acima dos 158,99 pode buscar 170,57 ou 183,41. Abaixo dos 149,79 retomaria sinal de realização mirando suportes em 143,36 ou 136,94.</t>
  </si>
  <si>
    <t>ALUP11 está em clara tendência de baixa pelas médias de 21 e 200 dias e segue em movimento de baixa. Abaixo dos 31,26 pode buscar suportes 30,11 ou 28,97. Teria sinal de repique altista fechando acima dos 32,65 mirando resistências em 34,95 ou 37,23.</t>
  </si>
  <si>
    <t>AMZO34 apesar de estar em tendência de alta no longo prazo pela média de 200 dias, no curto prazo está em realização. Abaixo dos 62,85 pode seguir em baixa no curto prazo mirando suportes em 60,83 ou 58,82. Teria sinal de retomada altista fechando acima dos 65,57 mirando resistências em 69,37 ou 73,39.</t>
  </si>
  <si>
    <t>ABEV3 está em tendência de alta no longo prazo, teve uma correção no curto prazo, mas pode estar retomando sinal de altas. Acima dos 16,26 pode buscar 16,92 ou 17,79. Abaixo dos 15,95 retomaria sinal de realização mirando suportes em 15,5 ou 15,06.</t>
  </si>
  <si>
    <t>AMER3 está em clara tendência de baixa pelas médias de 21 e 200 dias e segue em movimento de baixa. Abaixo dos 4,8 pode buscar suportes 4,51 ou 4,22. Teria sinal de repique altista fechando acima dos 4,94 mirando resistências em 5,73 ou 6,3.</t>
  </si>
  <si>
    <t>ANIM3 está em clara tendência de baixa pelas médias de 21 e 200 dias e segue em movimento de baixa. Abaixo dos 3,01 pode buscar suportes 2,71 ou 2,41. Teria sinal de repique altista fechando acima dos 3,09 mirando resistências em 3,98 ou 4,57. O IFR sobrevendido alerta para recuperações se superar 3,09</t>
  </si>
  <si>
    <t>AAPL34 está em tendência de alta pelas médias de 21 e 200 dias e vai mantendo sinal de força altista. Acima dos 80,68 pode buscar projeções nos 86,84 ou 96,82. Teria sinal de realização na perda dos 79,02 mirando os 70,7 ou 67,61. O padrão de volume favorece a alta.</t>
  </si>
  <si>
    <t>A1MT34 está em tendência de alta pelas médias de 21 e 200 dias, mas começa a dar sinal de possível realização. Abaixo dos 235,4 poderia realizar na direção dos suportes 200,91 ou 183,83. Caso supere os 256,17 retomaria sinal de alta com projeções nos 290,32 ou 345,58.</t>
  </si>
  <si>
    <t>ARML3 está em clara tendência de baixa pelas médias de 21 e 200 dias e segue em movimento de baixa. Abaixo dos 3,2 pode buscar suportes 2,78 ou 2,37. Teria sinal de repique altista fechando acima dos 3,38 mirando resistências em 4,53 ou 5,35. O IFR sobrevendido alerta para recuperações se superar 3,38</t>
  </si>
  <si>
    <t>ASML34 está em tendência de alta pelas médias de 21 e 200 dias, mas começa a dar sinal de possível realização. Abaixo dos 153,4 poderia realizar na direção dos suportes 131,4 ou 122,23. Caso supere os 161,05 retomaria sinal de alta com projeções nos 179,37 ou 209,02.</t>
  </si>
  <si>
    <t>ASAI3 está em clara tendência de baixa pelas médias de 21 e 200 dias e segue em movimento de baixa. Abaixo dos 8,6 pode buscar suportes 8,09 ou 7,67. Teria sinal de repique altista fechando acima dos 8,89 mirando resistências em 9,42 ou 10,24.</t>
  </si>
  <si>
    <t>AURA33 apesar de estar em tendência de alta no longo prazo pela média de 200 dias, no curto prazo está em realização. Abaixo dos 103,53 pode seguir em baixa no curto prazo mirando suportes em 93,06 ou 82,59. Teria sinal de retomada altista fechando acima dos 110,24 mirando resistências em 137,4 ou 158,33. O IFR sobrevendido alerta para recuperações se superar 110,24</t>
  </si>
  <si>
    <t>AURE3 apesar de estar em tendência de alta no longo prazo pela média de 200 dias, no curto prazo está em realização. Abaixo dos 11,74 pode seguir em baixa no curto prazo mirando suportes em 10,99 ou 10,25. Teria sinal de retomada altista fechando acima dos 12,06 mirando resistências em 14,14 ou 15,62. O IFR sobrevendido alerta para recuperações se superar 12,06</t>
  </si>
  <si>
    <t>AXIA3 está em tendência de alta no longo prazo, teve uma correção no curto prazo, mas pode estar retomando sinal de altas. Acima dos 50,99 pode buscar 59,23 ou 64,79. Abaixo dos 50,22 retomaria sinal de realização mirando suportes em 47,43 ou 44,65. O IFR sobrevendido alerta para recuperações se superar 50,99</t>
  </si>
  <si>
    <t>AXIA6 está em tendência de alta no longo prazo, teve uma correção no curto prazo, mas pode estar retomando sinal de altas. Acima dos 55,99 pode buscar 65,12 ou 71,25. Abaixo dos 55,19 retomaria sinal de realização mirando suportes em 52,12 ou 49,05. O IFR sobrevendido alerta para recuperações se superar 55,99</t>
  </si>
  <si>
    <t>AXIA7 está em clara tendência de baixa pelas médias de 21 e 200 dias e segue em movimento de baixa. Abaixo dos 48,49 pode buscar suportes 45,9 ou 43,31. Teria sinal de repique altista fechando acima dos 49,21 mirando resistências em 56,87 ou 62,04. O IFR sobrevendido alerta para recuperações se superar 49,21</t>
  </si>
  <si>
    <t>AZUL3 está em clara tendência de baixa pelas médias de 21 e 200 dias e segue em movimento de baixa. Abaixo dos 20,6 pode buscar suportes 10,46 ou 0,32. Teria sinal de repique altista fechando acima dos 22,98 mirando resistências em 53,41 ou 73,68.</t>
  </si>
  <si>
    <t>AZZA3 está em clara tendência de baixa pelas médias de 21 e 200 dias e segue em movimento de baixa. Abaixo dos 17,12 pode buscar suportes 15,38 ou 13,64. Teria sinal de repique altista fechando acima dos 17,67 mirando resistências em 22,74 ou 26,21. O IFR sobrevendido alerta para recuperações se superar 17,67</t>
  </si>
  <si>
    <t>B3SA3 apesar de estar em tendência de alta no longo prazo pela média de 200 dias, no curto prazo está em realização. Abaixo dos 15,26 pode seguir em baixa no curto prazo mirando suportes em 14,3 ou 13,34. Teria sinal de retomada altista fechando acima dos 15,68 mirando resistências em 18,36 ou 20,27. O IFR sobrevendido alerta para recuperações se superar 15,68</t>
  </si>
  <si>
    <t>BMGB4 apesar de estar em tendência de alta no longo prazo pela média de 200 dias, no curto prazo está em realização. Abaixo dos 4,97 pode seguir em baixa no curto prazo mirando suportes em 4,82 ou 4,62. Teria sinal de retomada altista fechando acima dos 5,03 mirando resistências em 5,44 ou 5,82.</t>
  </si>
  <si>
    <t>Bank Of America Corp</t>
  </si>
  <si>
    <t>BOAC34</t>
  </si>
  <si>
    <t>BOAC34 está em tendência de alta pelas médias de 21 e 200 dias e vai mantendo sinal de força altista. Acima dos 69,55 pode buscar projeções nos 74,93 ou 83,65. Teria sinal de realização na perda dos 68,52 mirando os 60,83 ou 58,13. O padrão de volume favorece a alta. O IFR sobrecomprado alerta realizações se perder 68,52.</t>
  </si>
  <si>
    <t>BRSR6 está em tendência de baixa pelas médias de 21 e 200 dias, mas começa a dar sinais de repiques de alta. Acima dos 14,5 teria sinal de repique altista mirando resistências nos 15,45 ou 16,29. Já uma perda dos 14,08 traria de volta o sinal de baixa projetando de 13,65 a 13,23.</t>
  </si>
  <si>
    <t>BBSE3 está em tendência de alta pelas médias de 21 e 200 dias e vai mantendo sinal de força altista. Acima dos 35,59 pode buscar projeções nos 36,66 ou 38,4. Teria sinal de realização na perda dos 34,94 mirando os 33,85 ou 33,31. O padrão de volume favorece a alta.</t>
  </si>
  <si>
    <t>BMOB3 apesar de estar em tendência de alta no longo prazo pela média de 200 dias, no curto prazo está em realização. Abaixo dos 23,18 pode seguir em baixa no curto prazo mirando suportes em 21,99 ou 20,81. Teria sinal de retomada altista fechando acima dos 23,83 mirando resistências em 27,01 ou 29,37.</t>
  </si>
  <si>
    <t>BERK34 apesar de estar em tendência de baixa no longo prazo pela média de 200 dias, no curto prazo está com sinal de recuperação favorecendo repiques de alta. Acima dos 126,29 pode seguir repique altista na direção resistências nos 132,55 ou 142,69. Caso perca os 121,74 teria sinal de baixa projetando de 116,15 a 113,01. O IFR sobrecomprado alerta realizações se perder 121,74.</t>
  </si>
  <si>
    <t>BLAU3 apesar de estar em tendência de alta no longo prazo pela média de 200 dias, no curto prazo está em realização. Abaixo dos 9,88 pode seguir em baixa no curto prazo mirando suportes em 9,4 ou 8,92. Teria sinal de retomada altista fechando acima dos 10,51 mirando resistências em 11,42 ou 12,37.</t>
  </si>
  <si>
    <t>SOJA3 está em clara tendência de baixa pelas médias de 21 e 200 dias e segue em movimento de baixa. Abaixo dos 6,1 pode buscar suportes 5,79 ou 5,48. Teria sinal de repique altista fechando acima dos 6,34 mirando resistências em 7,09 ou 7,7.</t>
  </si>
  <si>
    <t>BRBI11 está em clara tendência de baixa pelas médias de 21 e 200 dias e segue em movimento de baixa. Abaixo dos 14,93 pode buscar suportes 14,06 ou 13,19. Teria sinal de repique altista fechando acima dos 15,41 mirando resistências em 17,74 ou 19,47. O IFR sobrevendido alerta para recuperações se superar 15,41</t>
  </si>
  <si>
    <t>BBDC3 está em tendência de baixa pelas médias de 21 e 200 dias, mas começa a dar sinais de repiques de alta. Acima dos 15,29 teria sinal de repique altista mirando resistências nos 16,34 ou 17,16. Já uma perda dos 15 traria de volta o sinal de baixa projetando de 14,58 a 14,17.</t>
  </si>
  <si>
    <t>BBDC4 está em tendência de baixa pelas médias de 21 e 200 dias, mas começa a dar sinais de repiques de alta. Acima dos 17,57 teria sinal de repique altista mirando resistências nos 18,8 ou 19,76. Já uma perda dos 17,24 traria de volta o sinal de baixa projetando de 16,75 a 16,27.</t>
  </si>
  <si>
    <t>BRAP4 apesar de estar em tendência de alta no longo prazo pela média de 200 dias, no curto prazo está em realização. Abaixo dos 21,72 pode seguir em baixa no curto prazo mirando suportes em 21,08 ou 20,45. Teria sinal de retomada altista fechando acima dos 22,59 mirando resistências em 23,76 ou 25,02.</t>
  </si>
  <si>
    <t>SAUD3 está em clara tendência de baixa pelas médias de 21 e 200 dias e segue em movimento de baixa. Abaixo dos 12,42 pode buscar suportes 11,54 ou 10,67. Teria sinal de repique altista fechando acima dos 12,8 mirando resistências em 15,25 ou 16,99. O IFR sobrevendido alerta para recuperações se superar 12,8</t>
  </si>
  <si>
    <t>BBAS3 está em clara tendência de baixa pelas médias de 21 e 200 dias e segue em movimento de baixa. Abaixo dos 19,17 pode buscar suportes 18,29 ou 17,41. Teria sinal de repique altista fechando acima dos 19,65 mirando resistências em 22,01 ou 23,76. O IFR sobrevendido alerta para recuperações se superar 19,65</t>
  </si>
  <si>
    <t>AGRO3 está em tendência de baixa pelas médias de 21 e 200 dias, mas começa a dar sinais de repiques de alta. Acima dos 18,77 teria sinal de repique altista mirando resistências nos 19,43 ou 20,02. Já uma perda dos 18,47 traria de volta o sinal de baixa projetando de 18,17 a 17,87.</t>
  </si>
  <si>
    <t>BRKM5 está em clara tendência de baixa pelas médias de 21 e 200 dias e segue em movimento de baixa. Abaixo dos 8,71 pode buscar suportes 7,26 ou 5,82. Teria sinal de repique altista fechando acima dos 9,56 mirando resistências em 13,38 ou 16,26. O IFR sobrevendido alerta para recuperações se superar 9,56</t>
  </si>
  <si>
    <t>BRAV3 está em tendência de alta pelas médias de 21 e 200 dias e vai mantendo sinal de força altista. Acima dos 21,12 pode buscar projeções nos 23,51 ou 27,39. Teria sinal de realização na perda dos 20,62 mirando os 17,24 ou 16,04. O padrão de volume favorece a alta. O IFR sobrecomprado alerta realizações se perder 20,62.</t>
  </si>
  <si>
    <t>AVGO34 apesar de estar em tendência de alta no longo prazo pela média de 200 dias, no curto prazo está em realização. Abaixo dos 28,48 pode seguir em baixa no curto prazo mirando suportes em 26,23 ou 23,98. Teria sinal de retomada altista fechando acima dos 29,98 mirando resistências em 35,76 ou 40,25.</t>
  </si>
  <si>
    <t>BPAC11 está em clara tendência de baixa pelas médias de 21 e 200 dias e segue em movimento de baixa. Abaixo dos 50,29 pode buscar suportes 47,05 ou 43,81. Teria sinal de repique altista fechando acima dos 51,01 mirando resistências em 60,77 ou 67,24. O IFR sobrevendido alerta para recuperações se superar 51,01</t>
  </si>
  <si>
    <t>CXSE3 está em tendência de alta pelas médias de 21 e 200 dias e vai mantendo sinal de força altista. Acima dos 18,06 pode buscar projeções nos 18,57 ou 19,4. Teria sinal de realização na perda dos 17,23 mirando os 16,97 ou 16,71.</t>
  </si>
  <si>
    <t>CAML3 está em clara tendência de baixa pelas médias de 21 e 200 dias e segue em movimento de baixa. Abaixo dos 4,91 pode buscar suportes 4,47 ou 4,04. Teria sinal de repique altista fechando acima dos 5,09 mirando resistências em 6,31 ou 7,17. O IFR sobrevendido alerta para recuperações se superar 5,09</t>
  </si>
  <si>
    <t>BHIA3 está em clara tendência de baixa pelas médias de 21 e 200 dias e segue em movimento de baixa. Abaixo dos 1,22 pode buscar suportes 0,87 ou 0,52. Teria sinal de repique altista fechando acima dos 1,3 mirando resistências em 2,35 ou 3,04. O IFR sobrevendido alerta para recuperações se superar 1,3</t>
  </si>
  <si>
    <t>CBAV3 está em tendência de alta pelas médias de 21 e 200 dias, mas começa a dar sinal de possível realização. Abaixo dos 10,72 poderia realizar na direção dos suportes 10,48 ou 10,38. Caso supere os 10,78 retomaria sinal de alta com projeções nos 10,96 ou 11,26.</t>
  </si>
  <si>
    <t>CEAB3 apesar de estar em tendência de baixa no longo prazo pela média de 200 dias, no curto prazo está com sinal de recuperação favorecendo repiques de alta. Acima dos 11,52 pode seguir repique altista na direção resistências nos 12,43 ou 13,75. Caso perca os 10,8 teria sinal de baixa projetando de 10,28 a 9,61. O padrão de volume favorece a alta.</t>
  </si>
  <si>
    <t>CMIG4 está em tendência de baixa pelas médias de 21 e 200 dias, mas começa a dar sinais de repiques de alta. Acima dos 10,93 teria sinal de repique altista mirando resistências nos 11,96 ou 12,75. Já uma perda dos 10,68 traria de volta o sinal de baixa projetando de 10,28 a 9,88.</t>
  </si>
  <si>
    <t>COCA34 está em tendência de alta pelas médias de 21 e 200 dias e vai mantendo sinal de força altista. Acima dos 69,55 pode buscar projeções nos 73,25 ou 79,24. Teria sinal de realização na perda dos 65,82 mirando os 63,56 ou 61,7. O padrão de volume favorece a alta.</t>
  </si>
  <si>
    <t>COGN3 está em tendência de baixa pelas médias de 21 e 200 dias, mas começa a dar sinais de repiques de alta. Acima dos 2,45 teria sinal de repique altista mirando resistências nos 2,9 ou 3,22. Já uma perda dos 2,37 traria de volta o sinal de baixa projetando de 2,2 a 2,04.</t>
  </si>
  <si>
    <t>C2OI34 está em clara tendência de baixa pelas médias de 21 e 200 dias e segue em movimento de baixa. Abaixo dos 30,48 pode buscar suportes 26,2 ou 21,93. Teria sinal de repique altista fechando acima dos 32,77 mirando resistências em 44,3 ou 52,84. O IFR sobrevendido alerta para recuperações se superar 32,77</t>
  </si>
  <si>
    <t>CSMG3 está em tendência de alta pelas médias de 21 e 200 dias, mas começa a dar sinal de possível realização. Abaixo dos 54,92 poderia realizar na direção dos suportes 49,36 ou 46,07. Caso supere os 60 retomaria sinal de alta com projeções nos 66,57 ou 77,21.</t>
  </si>
  <si>
    <t>CPLE3 está em tendência de alta no longo prazo, teve uma correção no curto prazo, mas pode estar retomando sinal de altas. Acima dos 14,49 pode buscar 15,54 ou 16,4. Abaixo dos 14,14 retomaria sinal de realização mirando suportes em 13,7 ou 13,27.</t>
  </si>
  <si>
    <t>G1LW34 apesar de estar em tendência de alta no longo prazo pela média de 200 dias, no curto prazo está em realização. Abaixo dos 863,04 pode seguir em baixa no curto prazo mirando suportes em 805,58 ou 748,13. Teria sinal de retomada altista fechando acima dos 992 mirando resistências em 1048,97 ou 1163,87.</t>
  </si>
  <si>
    <t>CSAN3 está em tendência de baixa pelas médias de 21 e 200 dias, mas começa a dar sinais de repiques de alta. Acima dos 3,64 teria sinal de repique altista mirando resistências nos 5,49 ou 6,73. Já uma perda dos 3,47 traria de volta o sinal de baixa projetando de 2,84 a 2,22. O IFR sobrevendido alerta para recuperações se superar 3,64</t>
  </si>
  <si>
    <t>CPFE3 está em clara tendência de baixa pelas médias de 21 e 200 dias e segue em movimento de baixa. Abaixo dos 42,21 pode buscar suportes 39,95 ou 37,69. Teria sinal de repique altista fechando acima dos 43,08 mirando resistências em 49,51 ou 54,02.</t>
  </si>
  <si>
    <t>CSED3 está em clara tendência de baixa pelas médias de 21 e 200 dias e segue em movimento de baixa. Abaixo dos 3,81 pode buscar suportes 3,24 ou 2,68. Teria sinal de repique altista fechando acima dos 3,93 mirando resistências em 5,63 ou 6,75. O IFR sobrevendido alerta para recuperações se superar 3,93</t>
  </si>
  <si>
    <t>CMIN3 está em clara tendência de baixa pelas médias de 21 e 200 dias e segue em movimento de baixa. Abaixo dos 4,35 pode buscar suportes 4,08 ou 3,78. Teria sinal de repique altista fechando acima dos 4,5 mirando resistências em 5,03 ou 5,61.</t>
  </si>
  <si>
    <t>CURY3 está em clara tendência de baixa pelas médias de 21 e 200 dias e segue em movimento de baixa. Abaixo dos 28,67 pode buscar suportes 27,31 ou 25,96. Teria sinal de repique altista fechando acima dos 29,59 mirando resistências em 33,05 ou 35,75.</t>
  </si>
  <si>
    <t>CVCB3 está em clara tendência de baixa pelas médias de 21 e 200 dias e segue em movimento de baixa. Abaixo dos 1,41 pode buscar suportes 1,05 ou 0,7. Teria sinal de repique altista fechando acima dos 1,51 mirando resistências em 2,55 ou 3,25. O IFR sobrevendido alerta para recuperações se superar 1,51</t>
  </si>
  <si>
    <t>CYRE3 está em clara tendência de baixa pelas médias de 21 e 200 dias e segue em movimento de baixa. Abaixo dos 19,83 pode buscar suportes 18,75 ou 17,67. Teria sinal de repique altista fechando acima dos 20,9 mirando resistências em 23,31 ou 25,46. O IFR sobrevendido alerta para recuperações se superar 20,9</t>
  </si>
  <si>
    <t>CYRE4 está em clara tendência de baixa pelas médias de 21 e 200 dias e segue em movimento de baixa. Abaixo dos 18,14 pode buscar suportes 17,15 ou 16,16. Teria sinal de repique altista fechando acima dos 19,4 mirando resistências em 21,34 ou 23,31. O IFR sobrevendido alerta para recuperações se superar 19,4</t>
  </si>
  <si>
    <t>DASA3 está em tendência de baixa pelas médias de 21 e 200 dias, mas começa a dar sinais de repiques de alta. Acima dos 2,77 teria sinal de repique altista mirando resistências nos 3,55 ou 4,13. Já uma perda dos 2,6 traria de volta o sinal de baixa projetando de 2,3 a 2,01.</t>
  </si>
  <si>
    <t>D1DG34 está em tendência de alta pelas médias de 21 e 200 dias, mas começa a dar sinal de possível realização. Abaixo dos 118,7 poderia realizar na direção dos suportes 90,02 ou 74,73. Caso supere os 128,69 retomaria sinal de alta com projeções nos 139,49 ou 170,06.</t>
  </si>
  <si>
    <t>D1EL34 está em tendência de alta pelas médias de 21 e 200 dias, mas começa a dar sinal de possível realização. Abaixo dos 1994,71 poderia realizar na direção dos suportes 1122,65 ou 731,05. Caso supere os 2109,12 retomaria sinal de alta com projeções nos 2389,95 ou 3173,14.</t>
  </si>
  <si>
    <t>DESK3 está em tendência de alta pelas médias de 21 e 200 dias, mas começa a dar sinal de possível realização. Abaixo dos 17,88 poderia realizar na direção dos suportes 17,17 ou 16,77. Caso supere os 18,07 retomaria sinal de alta com projeções nos 18,46 ou 19,25.</t>
  </si>
  <si>
    <t>DXCO3 está em clara tendência de baixa pelas médias de 21 e 200 dias e segue em movimento de baixa. Abaixo dos 4,53 pode buscar suportes 4,09 ou 3,66. Teria sinal de repique altista fechando acima dos 4,61 mirando resistências em 5,93 ou 6,79. O IFR sobrevendido alerta para recuperações se superar 4,61</t>
  </si>
  <si>
    <t>PNVL3 está em clara tendência de baixa pelas médias de 21 e 200 dias e segue em movimento de baixa. Abaixo dos 10,49 pode buscar suportes 9,5 ou 8,51. Teria sinal de repique altista fechando acima dos 10,82 mirando resistências em 13,69 ou 15,66. O IFR sobrevendido alerta para recuperações se superar 10,82</t>
  </si>
  <si>
    <t>DIRR3 está em clara tendência de baixa pelas médias de 21 e 200 dias e segue em movimento de baixa. Abaixo dos 12,15 pode buscar suportes 11,65 ou 11,16. Teria sinal de repique altista fechando acima dos 12,52 mirando resistências em 13,75 ou 14,73.</t>
  </si>
  <si>
    <t>ECOR3 está em tendência de baixa pelas médias de 21 e 200 dias, mas começa a dar sinais de repiques de alta. Acima dos 7,28 teria sinal de repique altista mirando resistências nos 9,29 ou 10,73. Já uma perda dos 6,95 traria de volta o sinal de baixa projetando de 6,22 a 5,5.</t>
  </si>
  <si>
    <t>LILY34 está em tendência de alta pelas médias de 21 e 200 dias e vai mantendo sinal de força altista. Acima dos 199,56 pode buscar projeções nos 227,68 ou 273,19. Teria sinal de realização na perda dos 192,06 mirando os 154,05 ou 139,98. O padrão de volume favorece a alta. O IFR sobrecomprado alerta realizações se perder 192,06.</t>
  </si>
  <si>
    <t>EMBJ3 está em tendência de baixa pelas médias de 21 e 200 dias, mas começa a dar sinais de repiques de alta. Acima dos 74,36 teria sinal de repique altista mirando resistências nos 81,99 ou 90,58. Já uma perda dos 68,08 traria de volta o sinal de baixa projetando de 63,78 a 59,48.</t>
  </si>
  <si>
    <t>ENGI11 está em clara tendência de baixa pelas médias de 21 e 200 dias e segue em movimento de baixa. Abaixo dos 46,5 pode buscar suportes 44,34 ou 42,19. Teria sinal de repique altista fechando acima dos 47,31 mirando resistências em 53,46 ou 57,76. O IFR sobrevendido alerta para recuperações se superar 47,31</t>
  </si>
  <si>
    <t>ENEV3 apesar de estar em tendência de alta no longo prazo pela média de 200 dias, no curto prazo está em realização. Abaixo dos 23,62 pode seguir em baixa no curto prazo mirando suportes em 22,39 ou 21,17. Teria sinal de retomada altista fechando acima dos 24,39 mirando resistências em 27,58 ou 30,02.</t>
  </si>
  <si>
    <t>EGIE3 está em tendência de alta pelas médias de 21 e 200 dias, mas começa a dar sinal de possível realização. Abaixo dos 33,72 poderia realizar na direção dos suportes 31,67 ou 30,57. Caso supere os 35,2 retomaria sinal de alta com projeções nos 37,38 ou 40,91.</t>
  </si>
  <si>
    <t>EQTL3 apesar de estar em tendência de alta no longo prazo pela média de 200 dias, no curto prazo está em realização. Abaixo dos 38,72 pode seguir em baixa no curto prazo mirando suportes em 37 ou 35,15. Teria sinal de retomada altista fechando acima dos 39,55 mirando resistências em 42,98 ou 46,67.</t>
  </si>
  <si>
    <t>EUCA4 apesar de estar em tendência de alta no longo prazo pela média de 200 dias, no curto prazo está em realização. Abaixo dos 24,99 pode seguir em baixa no curto prazo mirando suportes em 22,14 ou 20,31. Teria sinal de retomada altista fechando acima dos 25,8 mirando resistências em 28,03 ou 31,67.</t>
  </si>
  <si>
    <t>EVEN3 está em clara tendência de baixa pelas médias de 21 e 200 dias e segue em movimento de baixa. Abaixo dos 5,12 pode buscar suportes 4,86 ou 4,6. Teria sinal de repique altista fechando acima dos 5,37 mirando resistências em 5,96 ou 6,47. O IFR sobrevendido alerta para recuperações se superar 5,37</t>
  </si>
  <si>
    <t>EXXO34 está em tendência de alta pelas médias de 21 e 200 dias, mas começa a dar sinal de possível realização. Abaixo dos 95,8 poderia realizar na direção dos suportes 87,72 ou 82,95. Caso supere os 98,04 retomaria sinal de alta com projeções nos 103,15 ou 112,68.</t>
  </si>
  <si>
    <t>EZTC3 está em tendência de baixa pelas médias de 21 e 200 dias, mas começa a dar sinais de repiques de alta. Acima dos 12,43 teria sinal de repique altista mirando resistências nos 14,37 ou 15,73. Já uma perda dos 12,16 traria de volta o sinal de baixa projetando de 11,47 a 10,79.</t>
  </si>
  <si>
    <t>FESA4 está em clara tendência de baixa pelas médias de 21 e 200 dias e segue em movimento de baixa. Abaixo dos 6,04 pode buscar suportes 5,61 ou 5,18. Teria sinal de repique altista fechando acima dos 6,24 mirando resistências em 7,42 ou 8,27.</t>
  </si>
  <si>
    <t>FLRY3 está em tendência de baixa pelas médias de 21 e 200 dias, mas começa a dar sinais de repiques de alta. Acima dos 14,95 teria sinal de repique altista mirando resistências nos 16,8 ou 18,17. Já uma perda dos 14,58 traria de volta o sinal de baixa projetando de 13,89 a 13,2. O IFR sobrevendido alerta para recuperações se superar 14,95</t>
  </si>
  <si>
    <t>FRAS3 está em clara tendência de baixa pelas médias de 21 e 200 dias e segue em movimento de baixa. Abaixo dos 21,5 pode buscar suportes 20,95 ou 20,44. Teria sinal de repique altista fechando acima dos 21,82 mirando resistências em 22,58 ou 23,58.</t>
  </si>
  <si>
    <t>Freeport-Mcmoran Inc</t>
  </si>
  <si>
    <t>FCXO34</t>
  </si>
  <si>
    <t>FCXO34 está em tendência de alta pelas médias de 21 e 200 dias, mas começa a dar sinal de possível realização. Abaixo dos 107,1 poderia realizar na direção dos suportes 98,25 ou 91,34. Caso supere os 115,48 retomaria sinal de alta com projeções nos 120,6 ou 134,41.</t>
  </si>
  <si>
    <t>GGBR4 apesar de estar em tendência de alta no longo prazo pela média de 200 dias, no curto prazo está em realização. Abaixo dos 23,38 pode seguir em baixa no curto prazo mirando suportes em 22,45 ou 21,77. Teria sinal de retomada altista fechando acima dos 24,65 mirando resistências em 26 ou 28,2.</t>
  </si>
  <si>
    <t>GOAU4 apesar de estar em tendência de alta no longo prazo pela média de 200 dias, no curto prazo está em realização. Abaixo dos 10,09 pode seguir em baixa no curto prazo mirando suportes em 9,69 ou 9,41. Teria sinal de retomada altista fechando acima dos 10,57 mirando resistências em 11,11 ou 11,99.</t>
  </si>
  <si>
    <t>GGPS3 está em tendência de baixa pelas médias de 21 e 200 dias, mas começa a dar sinais de repiques de alta. Acima dos 12,07 teria sinal de repique altista mirando resistências nos 15,53 ou 17,97. Já uma perda dos 11,57 traria de volta o sinal de baixa projetando de 10,34 a 9,12. O IFR sobrevendido alerta para recuperações se superar 12,07</t>
  </si>
  <si>
    <t>GRND3 está em clara tendência de baixa pelas médias de 21 e 200 dias e segue em movimento de baixa. Abaixo dos 3,77 pode buscar suportes 3,61 ou 3,45. Teria sinal de repique altista fechando acima dos 3,84 mirando resistências em 4,28 ou 4,59. O IFR sobrevendido alerta para recuperações se superar 3,84</t>
  </si>
  <si>
    <t>GMAT3 está em clara tendência de baixa pelas médias de 21 e 200 dias e segue em movimento de baixa. Abaixo dos 4,06 pode buscar suportes 3,88 ou 3,7. Teria sinal de repique altista fechando acima dos 4,23 mirando resistências em 4,64 ou 4,99.</t>
  </si>
  <si>
    <t>SBFG3 está em clara tendência de baixa pelas médias de 21 e 200 dias e segue em movimento de baixa. Abaixo dos 10,17 pode buscar suportes 9,65 ou 9,13. Teria sinal de repique altista fechando acima dos 10,67 mirando resistências em 11,85 ou 12,88.</t>
  </si>
  <si>
    <t>HAPV3 está em clara tendência de baixa pelas médias de 21 e 200 dias e segue em movimento de baixa. Abaixo dos 10,94 pode buscar suportes 9,86 ou 8,78. Teria sinal de repique altista fechando acima dos 11,39 mirando resistências em 14,42 ou 16,57.</t>
  </si>
  <si>
    <t>HBSA3 está em clara tendência de baixa pelas médias de 21 e 200 dias e segue em movimento de baixa. Abaixo dos 2,98 pode buscar suportes 2,8 ou 2,62. Teria sinal de repique altista fechando acima dos 3,12 mirando resistências em 3,55 ou 3,9. O IFR sobrevendido alerta para recuperações se superar 3,12</t>
  </si>
  <si>
    <t>HYPE3 está em clara tendência de baixa pelas médias de 21 e 200 dias e segue em movimento de baixa. Abaixo dos 20,92 pode buscar suportes 20,03 ou 19,14. Teria sinal de repique altista fechando acima dos 21,42 mirando resistências em 23,79 ou 25,56. O IFR sobrevendido alerta para recuperações se superar 21,42</t>
  </si>
  <si>
    <t>IGTI11 está em tendência de baixa pelas médias de 21 e 200 dias, mas começa a dar sinais de repiques de alta. Acima dos 25,04 teria sinal de repique altista mirando resistências nos 28,5 ou 30,9. Já uma perda dos 24,61 traria de volta o sinal de baixa projetando de 23,4 a 22,2. O IFR sobrevendido alerta para recuperações se superar 25,04</t>
  </si>
  <si>
    <t>ITLC34 apesar de estar em tendência de alta no longo prazo pela média de 200 dias, no curto prazo está em realização. Abaixo dos 84,72 pode seguir em baixa no curto prazo mirando suportes em 77,57 ou 70,43. Teria sinal de retomada altista fechando acima dos 92,89 mirando resistências em 107,83 ou 122,11.</t>
  </si>
  <si>
    <t>INTB3 está em tendência de alta no longo prazo, teve uma correção no curto prazo, mas pode estar retomando sinal de altas. Acima dos 13,53 pode buscar 15,97 ou 17,76. Abaixo dos 13,06 retomaria sinal de realização mirando suportes em 12,16 ou 11,26.</t>
  </si>
  <si>
    <t>INBR32 está em tendência de baixa pelas médias de 21 e 200 dias, mas começa a dar sinais de repiques de alta. Acima dos 29,95 teria sinal de repique altista mirando resistências nos 33,79 ou 37,16. Já uma perda dos 28,33 traria de volta o sinal de baixa projetando de 26,64 a 24,95.</t>
  </si>
  <si>
    <t>MYPK3 está em clara tendência de baixa pelas médias de 21 e 200 dias e segue em movimento de baixa. Abaixo dos 8,69 pode buscar suportes 8,32 ou 7,96. Teria sinal de repique altista fechando acima dos 9,25 mirando resistências em 9,86 ou 10,58.</t>
  </si>
  <si>
    <t>RANI3 está em clara tendência de baixa pelas médias de 21 e 200 dias e segue em movimento de baixa. Abaixo dos 7,62 pode buscar suportes 7,46 ou 7,31. Teria sinal de repique altista fechando acima dos 7,92 mirando resistências em 8,12 ou 8,42.</t>
  </si>
  <si>
    <t>IRBR3 está em clara tendência de baixa pelas médias de 21 e 200 dias e segue em movimento de baixa. Abaixo dos 50,49 pode buscar suportes 49,58 ou 48,68. Teria sinal de repique altista fechando acima dos 51,39 mirando resistências em 53,41 ou 55,21.</t>
  </si>
  <si>
    <t>ISAE4 apesar de estar em tendência de alta no longo prazo pela média de 200 dias, no curto prazo está em realização. Abaixo dos 26,57 pode seguir em baixa no curto prazo mirando suportes em 25,28 ou 23,99. Teria sinal de retomada altista fechando acima dos 27,2 mirando resistências em 30,73 ou 33,3.</t>
  </si>
  <si>
    <t>ITSA3 apesar de estar em tendência de alta no longo prazo pela média de 200 dias, no curto prazo está em realização. Abaixo dos 12,67 pode seguir em baixa no curto prazo mirando suportes em 12,39 ou 12,11. Teria sinal de retomada altista fechando acima dos 12,86 mirando resistências em 13,57 ou 14,12.</t>
  </si>
  <si>
    <t>ITSA4 apesar de estar em tendência de alta no longo prazo pela média de 200 dias, no curto prazo está em realização. Abaixo dos 12,54 pode seguir em baixa no curto prazo mirando suportes em 12,2 ou 11,87. Teria sinal de retomada altista fechando acima dos 12,71 mirando resistências em 13,61 ou 14,27.</t>
  </si>
  <si>
    <t>ITUB3 está em tendência de alta pelas médias de 21 e 200 dias e vai mantendo sinal de força altista. Acima dos 41,54 pode buscar projeções nos 42,96 ou 45,27. Teria sinal de realização na perda dos 39,23 mirando os 38,51 ou 37,8.</t>
  </si>
  <si>
    <t>ITUB4 está em tendência de baixa pelas médias de 21 e 200 dias, mas começa a dar sinais de repiques de alta. Acima dos 39,17 teria sinal de repique altista mirando resistências nos 41,53 ou 43,35. Já uma perda dos 38,57 traria de volta o sinal de baixa projetando de 37,65 a 36,74.</t>
  </si>
  <si>
    <t>JALL3 está em clara tendência de baixa pelas médias de 21 e 200 dias e segue em movimento de baixa. Abaixo dos 2,42 pode buscar suportes 2,18 ou 1,94. Teria sinal de repique altista fechando acima dos 2,56 mirando resistências em 3,19 ou 3,66. O IFR sobrevendido alerta para recuperações se superar 2,56</t>
  </si>
  <si>
    <t>JBSS32 está em tendência de baixa pelas médias de 21 e 200 dias, mas começa a dar sinais de repiques de alta. Acima dos 63,14 teria sinal de repique altista mirando resistências nos 75,96 ou 85,94. Já uma perda dos 59,8 traria de volta o sinal de baixa projetando de 54,8 a 49,81.</t>
  </si>
  <si>
    <t>JHSF3 está em tendência de alta pelas médias de 21 e 200 dias e vai mantendo sinal de força altista. Acima dos 11,3 pode buscar projeções nos 12,38 ou 13,78. Teria sinal de realização na perda dos 10,89 mirando os 10,1 ou 9,39.</t>
  </si>
  <si>
    <t>JPMC34 apesar de estar em tendência de baixa no longo prazo pela média de 200 dias, no curto prazo está com sinal de recuperação favorecendo repiques de alta. Acima dos 161,06 pode seguir repique altista na direção resistências nos 170,98 ou 187,04. Caso perca os 158,08 teria sinal de baixa projetando de 145 a 140,03. O padrão de volume favorece a alta. O IFR sobrecomprado alerta realizações se perder 158,08.</t>
  </si>
  <si>
    <t>JSLG3 está em tendência de alta no longo prazo, teve uma correção no curto prazo, mas pode estar retomando sinal de altas. Acima dos 6 pode buscar 7,37 ou 8,4. Abaixo dos 5,7 retomaria sinal de realização mirando suportes em 5,18 ou 4,66.</t>
  </si>
  <si>
    <t>KEPL3 está em clara tendência de baixa pelas médias de 21 e 200 dias e segue em movimento de baixa. Abaixo dos 6,29 pode buscar suportes 5,79 ou 5,29. Teria sinal de repique altista fechando acima dos 6,43 mirando resistências em 7,9 ou 8,89. O IFR sobrevendido alerta para recuperações se superar 6,43</t>
  </si>
  <si>
    <t>KLBN3 apesar de estar em tendência de baixa no longo prazo pela média de 200 dias, no curto prazo está com sinal de recuperação favorecendo repiques de alta. Acima dos 3,51 pode seguir repique altista na direção resistências nos 3,68 ou 3,96. Caso perca os 3,36 teria sinal de baixa projetando de 3,23 a 3,14.</t>
  </si>
  <si>
    <t>KLBN4 apesar de estar em tendência de baixa no longo prazo pela média de 200 dias, no curto prazo está com sinal de recuperação favorecendo repiques de alta. Acima dos 3,48 pode seguir repique altista na direção resistências nos 3,62 ou 3,86. Caso perca os 3,34 teria sinal de baixa projetando de 3,24 a 3,16.</t>
  </si>
  <si>
    <t>KLBN11 apesar de estar em tendência de baixa no longo prazo pela média de 200 dias, no curto prazo está com sinal de recuperação favorecendo repiques de alta. Acima dos 17,43 pode seguir repique altista na direção resistências nos 18,25 ou 19,58. Caso perca os 16,71 teria sinal de baixa projetando de 16,1 a 15,68. O padrão de volume favorece a alta.</t>
  </si>
  <si>
    <t>L1RC34 está em tendência de alta pelas médias de 21 e 200 dias, mas começa a dar sinal de possível realização. Abaixo dos 35,74 poderia realizar na direção dos suportes 30,45 ou 27,5. Caso supere os 39,98 retomaria sinal de alta com projeções nos 45,86 ou 55,39.</t>
  </si>
  <si>
    <t>LAVV3 está em clara tendência de baixa pelas médias de 21 e 200 dias e segue em movimento de baixa. Abaixo dos 10,62 pode buscar suportes 10,11 ou 9,6. Teria sinal de repique altista fechando acima dos 11 mirando resistências em 12,27 ou 13,28. O IFR sobrevendido alerta para recuperações se superar 11</t>
  </si>
  <si>
    <t>LIGT3 está em tendência de baixa pelas médias de 21 e 200 dias, mas começa a dar sinais de repiques de alta. Acima dos 2,84 teria sinal de repique altista mirando resistências nos 4,51 ou 5,79. Já uma perda dos 2,69 traria de volta o sinal de baixa projetando de 2,43 a 1,78.</t>
  </si>
  <si>
    <t>RENT3 está em tendência de baixa pelas médias de 21 e 200 dias, mas começa a dar sinais de repiques de alta. Acima dos 41,2 teria sinal de repique altista mirando resistências nos 50,45 ou 56,86. Já uma perda dos 40,07 traria de volta o sinal de baixa projetando de 36,86 a 33,65.</t>
  </si>
  <si>
    <t>RENT4 está em clara tendência de baixa pelas médias de 21 e 200 dias e segue em movimento de baixa. Abaixo dos 38,53 pode buscar suportes 35,48 ou 32,43. Teria sinal de repique altista fechando acima dos 39,97 mirando resistências em 48,4 ou 54,49.</t>
  </si>
  <si>
    <t>LOGG3 está em tendência de alta pelas médias de 21 e 200 dias e vai mantendo sinal de força altista. Acima dos 30,95 pode buscar projeções nos 34,8 ou 41,03. Teria sinal de realização na perda dos 29,65 mirando os 24,72 ou 22,79. O padrão de volume favorece a alta. O IFR sobrecomprado alerta realizações se perder 29,65.</t>
  </si>
  <si>
    <t>LREN3 está em tendência de alta pelas médias de 21 e 200 dias e vai mantendo sinal de força altista. Acima dos 15,53 pode buscar projeções nos 17,07 ou 19,57. Teria sinal de realização na perda dos 14,45 mirando os 13,03 ou 12,25.</t>
  </si>
  <si>
    <t>LWSA3 está em tendência de baixa pelas médias de 21 e 200 dias, mas começa a dar sinais de repiques de alta. Acima dos 3,72 teria sinal de repique altista mirando resistências nos 4,24 ou 4,68. Já uma perda dos 3,52 traria de volta o sinal de baixa projetando de 3,29 a 3,07.</t>
  </si>
  <si>
    <t>MDIA3 está em clara tendência de baixa pelas médias de 21 e 200 dias e segue em movimento de baixa. Abaixo dos 18,81 pode buscar suportes 17,54 ou 16,28. Teria sinal de repique altista fechando acima dos 19,2 mirando resistências em 22,89 ou 25,41. O IFR sobrevendido alerta para recuperações se superar 19,2</t>
  </si>
  <si>
    <t>MGLU3 está em tendência de baixa pelas médias de 21 e 200 dias, mas começa a dar sinais de repiques de alta. Acima dos 5,67 teria sinal de repique altista mirando resistências nos 7,85 ou 9,43. Já uma perda dos 5,29 traria de volta o sinal de baixa projetando de 4,49 a 3,7. O IFR sobrevendido alerta para recuperações se superar 5,67</t>
  </si>
  <si>
    <t>POMO3 está em clara tendência de baixa pelas médias de 21 e 200 dias e segue em movimento de baixa. Abaixo dos 5,61 pode buscar suportes 5,42 ou 5,24. Teria sinal de repique altista fechando acima dos 5,8 mirando resistências em 6,2 ou 6,56.</t>
  </si>
  <si>
    <t>POMO4 está em clara tendência de baixa pelas médias de 21 e 200 dias e segue em movimento de baixa. Abaixo dos 5,63 pode buscar suportes 5,32 ou 5,01. Teria sinal de repique altista fechando acima dos 5,83 mirando resistências em 6,62 ou 7,23. O IFR sobrevendido alerta para recuperações se superar 5,83</t>
  </si>
  <si>
    <t>MBRF3 está em clara tendência de baixa pelas médias de 21 e 200 dias e segue em movimento de baixa. Abaixo dos 15,37 pode buscar suportes 14,53 ou 13,7. Teria sinal de repique altista fechando acima dos 15,96 mirando resistências em 18,07 ou 19,73. O IFR sobrevendido alerta para recuperações se superar 15,96</t>
  </si>
  <si>
    <t>M2RV34 está em tendência de alta pelas médias de 21 e 200 dias, mas começa a dar sinal de possível realização. Abaixo dos 138,9 poderia realizar na direção dos suportes 77,46 ou 50,92. Caso supere os 163,33 retomaria sinal de alta com projeções nos 216,39 ou 302,26. O IFR sobrecomprado alerta realizações se perder 138,9.</t>
  </si>
  <si>
    <t>CASH3 está em clara tendência de baixa pelas médias de 21 e 200 dias e segue em movimento de baixa. Abaixo dos 3,74 pode buscar suportes 3,48 ou 3,22. Teria sinal de repique altista fechando acima dos 3,99 mirando resistências em 4,57 ou 5,08.</t>
  </si>
  <si>
    <t>MELK3 está em clara tendência de baixa pelas médias de 21 e 200 dias e segue em movimento de baixa. Abaixo dos 3,11 pode buscar suportes 3,03 ou 2,95. Teria sinal de repique altista fechando acima dos 3,2 mirando resistências em 3,36 ou 3,51.</t>
  </si>
  <si>
    <t>MELI34 está em tendência de baixa pela média de 200 dias, a parece ter completado movimento de repique de alta de curto prazo e pode estar retomando o movimento baixista. Abaixo dos 68,35 pode seguir em queda na direção dos suportes 61,35 ou 57,93. Teria sinal de repique altista fechando acima dos 70,33 mirando resistências em 72,4 ou 79,22.</t>
  </si>
  <si>
    <t>M1TA34 está em clara tendência de baixa pelas médias de 21 e 200 dias e segue em movimento de baixa. Abaixo dos 103,74 pode buscar suportes 99,95 ou 96,16. Teria sinal de repique altista fechando acima dos 116 mirando resistências em 123,57 ou 135,83.</t>
  </si>
  <si>
    <t>LEVE3 apesar de estar em tendência de alta no longo prazo pela média de 200 dias, no curto prazo está em realização. Abaixo dos 31,65 pode seguir em baixa no curto prazo mirando suportes em 30,69 ou 29,73. Teria sinal de retomada altista fechando acima dos 32,6 mirando resistências em 34,75 ou 36,66.</t>
  </si>
  <si>
    <t>MUTC34 está em tendência de alta pelas médias de 21 e 200 dias, mas começa a dar sinal de possível realização. Abaixo dos 740 poderia realizar na direção dos suportes 547 ou 431,72. Caso supere os 818,57 retomaria sinal de alta com projeções nos 920,05 ou 1150,59.</t>
  </si>
  <si>
    <t>MSFT34 está em tendência de baixa pela média de 200 dias, a parece ter completado movimento de repique de alta de curto prazo e pode estar retomando o movimento baixista. Abaixo dos 88,91 pode seguir em queda na direção dos suportes 82,26 ou 77,41. Teria sinal de repique altista fechando acima dos 91,45 mirando resistências em 97,94 ou 107,63.</t>
  </si>
  <si>
    <t>MILS3 está em tendência de alta pelas médias de 21 e 200 dias e vai mantendo sinal de força altista. Acima dos 15,33 pode buscar projeções nos 17,17 ou 20,16. Teria sinal de realização na perda dos 14,99 mirando os 12,34 ou 11,41. O IFR sobrecomprado alerta realizações se perder 14,99.</t>
  </si>
  <si>
    <t>BEEF3 está em tendência de baixa pelas médias de 21 e 200 dias, mas começa a dar sinais de repiques de alta. Acima dos 3,75 teria sinal de repique altista mirando resistências nos 4,46 ou 5,1. Já uma perda dos 3,42 traria de volta o sinal de baixa projetando de 3,09 a 2,77.</t>
  </si>
  <si>
    <t>MTRE3 está em clara tendência de baixa pelas médias de 21 e 200 dias e segue em movimento de baixa. Abaixo dos 3,4 pode buscar suportes 3,3 ou 3,19. Teria sinal de repique altista fechando acima dos 3,46 mirando resistências em 3,65 ou 3,86.</t>
  </si>
  <si>
    <t>MOTV3 está em clara tendência de baixa pelas médias de 21 e 200 dias e segue em movimento de baixa. Abaixo dos 13,76 pode buscar suportes 13,04 ou 12,32. Teria sinal de repique altista fechando acima dos 14,15 mirando resistências em 16,08 ou 17,51. O IFR sobrevendido alerta para recuperações se superar 14,15</t>
  </si>
  <si>
    <t>MDNE3 está em tendência de baixa pelas médias de 21 e 200 dias, mas começa a dar sinais de repiques de alta. Acima dos 26,61 teria sinal de repique altista mirando resistências nos 30,37 ou 33,37. Já uma perda dos 25,5 traria de volta o sinal de baixa projetando de 23,99 a 22,49.</t>
  </si>
  <si>
    <t>MOVI3 está em clara tendência de baixa pelas médias de 21 e 200 dias e segue em movimento de baixa. Abaixo dos 8,95 pode buscar suportes 7,93 ou 6,91. Teria sinal de repique altista fechando acima dos 9,5 mirando resistências em 12,24 ou 14,27.</t>
  </si>
  <si>
    <t>MRVE3 está em clara tendência de baixa pelas médias de 21 e 200 dias e segue em movimento de baixa. Abaixo dos 5,5 pode buscar suportes 5 ou 4,51. Teria sinal de repique altista fechando acima dos 5,73 mirando resistências em 7,1 ou 8,08.</t>
  </si>
  <si>
    <t>MLAS3 apesar de estar em tendência de alta no longo prazo pela média de 200 dias, no curto prazo está em realização. Abaixo dos 1,53 pode seguir em baixa no curto prazo mirando suportes em 1,41 ou 1,3. Teria sinal de retomada altista fechando acima dos 1,58 mirando resistências em 1,76 ou 1,97.</t>
  </si>
  <si>
    <t>MULT3 está em clara tendência de baixa pelas médias de 21 e 200 dias e segue em movimento de baixa. Abaixo dos 28,24 pode buscar suportes 27,04 ou 25,85. Teria sinal de repique altista fechando acima dos 28,73 mirando resistências em 32,1 ou 34,48. O IFR sobrevendido alerta para recuperações se superar 28,73</t>
  </si>
  <si>
    <t>NATU3 apesar de estar em tendência de alta no longo prazo pela média de 200 dias, no curto prazo está em realização. Abaixo dos 9,64 pode seguir em baixa no curto prazo mirando suportes em 9,17 ou 8,63. Teria sinal de retomada altista fechando acima dos 9,89 mirando resistências em 10,89 ou 11,95.</t>
  </si>
  <si>
    <t>NGRD3 está em tendência de alta pelas médias de 21 e 200 dias, mas começa a dar sinal de possível realização. Abaixo dos 33,76 poderia realizar na direção dos suportes 30,2 ou 28,99. Caso supere os 34,1 retomaria sinal de alta com projeções nos 36,51 ou 40,41.</t>
  </si>
  <si>
    <t>NFLX34 está em tendência de baixa pelas médias de 21 e 200 dias, mas começa a dar sinais de repiques de alta. Acima dos 8,47 teria sinal de repique altista mirando resistências nos 9,21 ou 9,84. Já uma perda dos 8,19 traria de volta o sinal de baixa projetando de 7,87 a 7,55.</t>
  </si>
  <si>
    <t>ROXO34 está em tendência de baixa pelas médias de 21 e 200 dias, mas começa a dar sinais de repiques de alta. Acima dos 10,53 teria sinal de repique altista mirando resistências nos 11,9 ou 13,4. Já uma perda dos 10,2 traria de volta o sinal de baixa projetando de 9,47 a 8,71.</t>
  </si>
  <si>
    <t>NVDC34 apesar de estar em tendência de alta no longo prazo pela média de 200 dias, no curto prazo está em realização. Abaixo dos 21,71 pode seguir em baixa no curto prazo mirando suportes em 20,83 ou 19,96. Teria sinal de retomada altista fechando acima dos 22,88 mirando resistências em 24,54 ou 26,28.</t>
  </si>
  <si>
    <t>OPCT3 está em tendência de alta no longo prazo, teve uma correção no curto prazo, mas pode estar retomando sinal de altas. Acima dos 10,3 pode buscar 10,87 ou 11,62. Abaixo dos 10,03 retomaria sinal de realização mirando suportes em 9,65 ou 9,27.</t>
  </si>
  <si>
    <t>ONCO3 está em tendência de baixa pelas médias de 21 e 200 dias, mas começa a dar sinais de repiques de alta. Acima dos 1,3 teria sinal de repique altista mirando resistências nos 1,84 ou 2,36. Já uma perda dos 1,24 traria de volta o sinal de baixa projetando de 0,99 a 0,72.</t>
  </si>
  <si>
    <t>ORCL34 está em tendência de baixa pela média de 200 dias, a parece ter completado movimento de repique de alta de curto prazo e pode estar retomando o movimento baixista. Abaixo dos 179,8 pode seguir em queda na direção dos suportes 147,8 ou 128,87. Teria sinal de repique altista fechando acima dos 198,15 mirando resistências em 209,06 ou 246,91.</t>
  </si>
  <si>
    <t>OBTC3 está em clara tendência de baixa pelas médias de 21 e 200 dias e segue em movimento de baixa. Abaixo dos 5,71 pode buscar suportes 5,17 ou 4,64. Teria sinal de repique altista fechando acima dos 6,06 mirando resistências em 7,43 ou 8,49. O IFR sobrevendido alerta para recuperações se superar 6,06</t>
  </si>
  <si>
    <t>ORVR3 está em tendência de alta no longo prazo, teve uma correção no curto prazo, mas pode estar retomando sinal de altas. Acima dos 78,35 pode buscar 82,8 ou 87,45. Abaixo dos 75,27 retomaria sinal de realização mirando suportes em 72,94 ou 70,61.</t>
  </si>
  <si>
    <t>PCAR3 está em tendência de baixa pelas médias de 21 e 200 dias, mas começa a dar sinais de repiques de alta. Acima dos 1,73 teria sinal de repique altista mirando resistências nos 2,61 ou 3,29. Já uma perda dos 1,5 traria de volta o sinal de baixa projetando de 1,15 a 0,81.</t>
  </si>
  <si>
    <t>PGMN3 está em clara tendência de baixa pelas médias de 21 e 200 dias e segue em movimento de baixa. Abaixo dos 3,83 pode buscar suportes 3,4 ou 2,98. Teria sinal de repique altista fechando acima dos 4,04 mirando resistências em 5,19 ou 6,03. O IFR sobrevendido alerta para recuperações se superar 4,04</t>
  </si>
  <si>
    <t>P2LT34 está em tendência de baixa pela média de 200 dias, a parece ter completado movimento de repique de alta de curto prazo e pode estar retomando o movimento baixista. Abaixo dos 230,63 pode seguir em queda na direção dos suportes 212,01 ou 192,96. Teria sinal de repique altista fechando acima dos 242,22 mirando resistências em 273,65 ou 311,74.</t>
  </si>
  <si>
    <t>Paranapanema</t>
  </si>
  <si>
    <t>PMAM3</t>
  </si>
  <si>
    <t>PMAM3 está em tendência de baixa pelas médias de 21 e 200 dias, mas começa a dar sinais de repiques de alta. Acima dos 0,33 teria sinal de repique altista mirando resistências nos 0,62 ou 0,86. Já uma perda dos 0,28 traria de volta o sinal de baixa projetando de 0,22 a 0,09. O IFR sobrevendido alerta para recuperações se superar 0,33</t>
  </si>
  <si>
    <t>PETR3 apesar de estar em tendência de alta no longo prazo pela média de 200 dias, no curto prazo está em realização. Abaixo dos 45,49 pode seguir em baixa no curto prazo mirando suportes em 43,66 ou 41,84. Teria sinal de retomada altista fechando acima dos 46,22 mirando resistências em 51,38 ou 55,02. O IFR sobrevendido alerta para recuperações se superar 46,22</t>
  </si>
  <si>
    <t>PETR4 apesar de estar em tendência de alta no longo prazo pela média de 200 dias, no curto prazo está em realização. Abaixo dos 40,65 pode seguir em baixa no curto prazo mirando suportes em 39,06 ou 37,48. Teria sinal de retomada altista fechando acima dos 41,43 mirando resistências em 45,77 ou 48,93. O IFR sobrevendido alerta para recuperações se superar 41,43</t>
  </si>
  <si>
    <t>RECV3 está em clara tendência de baixa pelas médias de 21 e 200 dias e segue em movimento de baixa. Abaixo dos 10,72 pode buscar suportes 10,15 ou 9,58. Teria sinal de repique altista fechando acima dos 11,03 mirando resistências em 12,55 ou 13,68. O IFR sobrevendido alerta para recuperações se superar 11,03</t>
  </si>
  <si>
    <t>PRIO3 apesar de estar em tendência de alta no longo prazo pela média de 200 dias, no curto prazo está em realização. Abaixo dos 60,76 pode seguir em baixa no curto prazo mirando suportes em 57,77 ou 54,78. Teria sinal de retomada altista fechando acima dos 62,61 mirando resistências em 70,43 ou 76,4.</t>
  </si>
  <si>
    <t>AUAU3 está em clara tendência de baixa pelas médias de 21 e 200 dias e segue em movimento de baixa. Abaixo dos 3,1 pode buscar suportes 2,81 ou 2,52. Teria sinal de repique altista fechando acima dos 3,26 mirando resistências em 4,03 ou 4,6.</t>
  </si>
  <si>
    <t>PINE4 está em tendência de alta no longo prazo, teve uma correção no curto prazo, mas pode estar retomando sinal de altas. Acima dos 12,75 pode buscar 15,83 ou 18,04. Abaixo dos 12,25 retomaria sinal de realização mirando suportes em 11,14 ou 10,03.</t>
  </si>
  <si>
    <t>Planoeplano</t>
  </si>
  <si>
    <t>PLPL3 está em clara tendência de baixa pelas médias de 21 e 200 dias e segue em movimento de baixa. Abaixo dos 8,36 pode buscar suportes 7,56 ou 6,76. Teria sinal de repique altista fechando acima dos 8,65 mirando resistências em 10,94 ou 12,53. O IFR sobrevendido alerta para recuperações se superar 8,65</t>
  </si>
  <si>
    <t>PSSA3 está em clara tendência de baixa pelas médias de 21 e 200 dias e segue em movimento de baixa. Abaixo dos 47,45 pode buscar suportes 45,97 ou 44,49. Teria sinal de repique altista fechando acima dos 48,68 mirando resistências em 52,23 ou 55,18.</t>
  </si>
  <si>
    <t>POSI3 está em clara tendência de baixa pelas médias de 21 e 200 dias e segue em movimento de baixa. Abaixo dos 3,64 pode buscar suportes 3,32 ou 3,01. Teria sinal de repique altista fechando acima dos 3,79 mirando resistências em 4,65 ou 5,27. O IFR sobrevendido alerta para recuperações se superar 3,79</t>
  </si>
  <si>
    <t>PRNR3 apesar de estar em tendência de alta no longo prazo pela média de 200 dias, no curto prazo está em realização. Abaixo dos 17,22 pode seguir em baixa no curto prazo mirando suportes em 16,48 ou 15,74. Teria sinal de retomada altista fechando acima dos 17,92 mirando resistências em 19,6 ou 21,07.</t>
  </si>
  <si>
    <t>QCOM34 está em tendência de alta pelas médias de 21 e 200 dias, mas começa a dar sinal de possível realização. Abaixo dos 92,9 poderia realizar na direção dos suportes 79,86 ou 70,63. Caso supere os 101,59 retomaria sinal de alta com projeções nos 109,71 ou 128,15.</t>
  </si>
  <si>
    <t>QUAL3 está em clara tendência de baixa pelas médias de 21 e 200 dias e segue em movimento de baixa. Abaixo dos 1,5 pode buscar suportes 1,35 ou 1,2. Teria sinal de repique altista fechando acima dos 1,59 mirando resistências em 1,97 ou 2,26. O IFR sobrevendido alerta para recuperações se superar 1,59</t>
  </si>
  <si>
    <t>LJQQ3 está em clara tendência de baixa pelas médias de 21 e 200 dias e segue em movimento de baixa. Abaixo dos 1,3 pode buscar suportes 1,12 ou 0,95. Teria sinal de repique altista fechando acima dos 1,4 mirando resistências em 1,86 ou 2,2. O IFR sobrevendido alerta para recuperações se superar 1,4</t>
  </si>
  <si>
    <t>RADL3 está em clara tendência de baixa pelas médias de 21 e 200 dias e segue em movimento de baixa. Abaixo dos 17,23 pode buscar suportes 15,91 ou 14,59. Teria sinal de repique altista fechando acima dos 17,72 mirando resistências em 21,5 ou 24,13.</t>
  </si>
  <si>
    <t>RAIZ4 está em tendência de baixa pelas médias de 21 e 200 dias, mas começa a dar sinais de repiques de alta. Acima dos 0,44 teria sinal de repique altista mirando resistências nos 0,49 ou 0,58. Já uma perda dos 0,38 traria de volta o sinal de baixa projetando de 0,33 a 0,28.</t>
  </si>
  <si>
    <t>RAPT4 está em clara tendência de baixa pelas médias de 21 e 200 dias e segue em movimento de baixa. Abaixo dos 4,83 pode buscar suportes 4,61 ou 4,39. Teria sinal de repique altista fechando acima dos 5,03 mirando resistências em 5,53 ou 5,96.</t>
  </si>
  <si>
    <t>RCSL4 está em clara tendência de baixa pelas médias de 21 e 200 dias e segue em movimento de baixa. Abaixo dos 0,46 pode buscar suportes 0,41 ou 0,37. Teria sinal de repique altista fechando acima dos 0,6 mirando resistências em 0,68 ou 0,82.</t>
  </si>
  <si>
    <t>RDOR3 está em clara tendência de baixa pelas médias de 21 e 200 dias e segue em movimento de baixa. Abaixo dos 32,61 pode buscar suportes 30,67 ou 28,74. Teria sinal de repique altista fechando acima dos 33,4 mirando resistências em 38,86 ou 42,72. O IFR sobrevendido alerta para recuperações se superar 33,4</t>
  </si>
  <si>
    <t>RIAA3 está em tendência de alta no longo prazo, teve uma correção no curto prazo, mas pode estar retomando sinal de altas. Acima dos 8,49 pode buscar 9,92 ou 11,1. Abaixo dos 8 retomaria sinal de realização mirando suportes em 7,4 ou 6,81.</t>
  </si>
  <si>
    <t>RGTI34 está em tendência de baixa pela média de 200 dias, a parece ter completado movimento de repique de alta de curto prazo e pode estar retomando o movimento baixista. Abaixo dos 103,5 pode seguir em queda na direção dos suportes 77,99 ou 58,47. Teria sinal de repique altista fechando acima dos 123,51 mirando resistências em 141,15 ou 180,18.</t>
  </si>
  <si>
    <t>RIOT34 apesar de estar em tendência de alta no longo prazo pela média de 200 dias, no curto prazo está em realização. Abaixo dos 517,28 pode seguir em baixa no curto prazo mirando suportes em 502,36 ou 483,69. Teria sinal de retomada altista fechando acima dos 535,22 mirando resistências em 562,75 ou 600,07.</t>
  </si>
  <si>
    <t>ROMI3 está em tendência de baixa pelas médias de 21 e 200 dias, mas começa a dar sinais de repiques de alta. Acima dos 6,4 teria sinal de repique altista mirando resistências nos 6,85 ou 7,2. Já uma perda dos 6,28 traria de volta o sinal de baixa projetando de 6,1 a 5,92.</t>
  </si>
  <si>
    <t>RAIL3 está em tendência de baixa pelas médias de 21 e 200 dias, mas começa a dar sinais de repiques de alta. Acima dos 14,01 teria sinal de repique altista mirando resistências nos 17,14 ou 19,35. Já uma perda dos 13,56 traria de volta o sinal de baixa projetando de 12,45 a 11,34.</t>
  </si>
  <si>
    <t>SBSP3 está em tendência de baixa pelas médias de 21 e 200 dias, mas começa a dar sinais de repiques de alta. Acima dos 27,68 teria sinal de repique altista mirando resistências nos 32,15 ou 35,51. Já uma perda dos 26,71 traria de volta o sinal de baixa projetando de 25,02 a 23,34. O IFR sobrevendido alerta para recuperações se superar 27,68</t>
  </si>
  <si>
    <t>SAPR3</t>
  </si>
  <si>
    <t>SAPR3 está em clara tendência de baixa pelas médias de 21 e 200 dias e segue em movimento de baixa. Abaixo dos 7,9 pode buscar suportes 7,32 ou 6,75. Teria sinal de repique altista fechando acima dos 8,41 mirando resistências em 9,76 ou 10,9.</t>
  </si>
  <si>
    <t>SAPR4 está em clara tendência de baixa pelas médias de 21 e 200 dias e segue em movimento de baixa. Abaixo dos 7,06 pode buscar suportes 6,66 ou 6,26. Teria sinal de repique altista fechando acima dos 7,42 mirando resistências em 8,34 ou 9,13.</t>
  </si>
  <si>
    <t>SAPR11 está em clara tendência de baixa pelas médias de 21 e 200 dias e segue em movimento de baixa. Abaixo dos 36,1 pode buscar suportes 33,88 ou 31,67. Teria sinal de repique altista fechando acima dos 38,08 mirando resistências em 43,26 ou 47,68.</t>
  </si>
  <si>
    <t>SANB4 está em tendência de baixa pelas médias de 21 e 200 dias, mas começa a dar sinais de repiques de alta. Acima dos 14 teria sinal de repique altista mirando resistências nos 14,73 ou 15,38. Já uma perda dos 13,67 traria de volta o sinal de baixa projetando de 13,34 a 13,01.</t>
  </si>
  <si>
    <t>SANB11 está em tendência de baixa pelas médias de 21 e 200 dias, mas começa a dar sinais de repiques de alta. Acima dos 27,05 teria sinal de repique altista mirando resistências nos 28,88 ou 30,42. Já uma perda dos 26,38 traria de volta o sinal de baixa projetando de 25,6 a 24,83.</t>
  </si>
  <si>
    <t>SMTO3 apesar de estar em tendência de alta no longo prazo pela média de 200 dias, no curto prazo está em realização. Abaixo dos 16,39 pode seguir em baixa no curto prazo mirando suportes em 15,64 ou 14,9. Teria sinal de retomada altista fechando acima dos 17,3 mirando resistências em 18,8 ou 20,28.</t>
  </si>
  <si>
    <t>SHUL4 está em clara tendência de baixa pelas médias de 21 e 200 dias e segue em movimento de baixa. Abaixo dos 4,74 pode buscar suportes 4,58 ou 4,42. Teria sinal de repique altista fechando acima dos 4,88 mirando resistências em 5,25 ou 5,56.</t>
  </si>
  <si>
    <t>S1TX34 está em tendência de alta pelas médias de 21 e 200 dias, mas começa a dar sinal de possível realização. Abaixo dos 4362,44 poderia realizar na direção dos suportes 3511,77 ou 3088,96. Caso supere os 4618,68 retomaria sinal de alta com projeções nos 4880,08 ou 5725,69.</t>
  </si>
  <si>
    <t>SEER3 apesar de estar em tendência de alta no longo prazo pela média de 200 dias, no curto prazo está em realização. Abaixo dos 10,88 pode seguir em baixa no curto prazo mirando suportes em 10,01 ou 9,14. Teria sinal de retomada altista fechando acima dos 11,31 mirando resistências em 13,69 ou 15,42.</t>
  </si>
  <si>
    <t>CSNA3 está em clara tendência de baixa pelas médias de 21 e 200 dias e segue em movimento de baixa. Abaixo dos 5,88 pode buscar suportes 5,44 ou 5. Teria sinal de repique altista fechando acima dos 6,6 mirando resistências em 7,3 ou 8,17.</t>
  </si>
  <si>
    <t>Sigma Lithium Corp</t>
  </si>
  <si>
    <t>S2GM34</t>
  </si>
  <si>
    <t>S2GM34 apesar de estar em tendência de alta no longo prazo pela média de 200 dias, no curto prazo está em realização. Abaixo dos 22,4 pode seguir em baixa no curto prazo mirando suportes em 17,19 ou 11,99. Teria sinal de retomada altista fechando acima dos 25,45 mirando resistências em 39,23 ou 49,63.</t>
  </si>
  <si>
    <t>SIMH3 está em clara tendência de baixa pelas médias de 21 e 200 dias e segue em movimento de baixa. Abaixo dos 8,43 pode buscar suportes 7,64 ou 6,86. Teria sinal de repique altista fechando acima dos 8,67 mirando resistências em 10,96 ou 12,52. O IFR sobrevendido alerta para recuperações se superar 8,67</t>
  </si>
  <si>
    <t>SLCE3 está em clara tendência de baixa pelas médias de 21 e 200 dias e segue em movimento de baixa. Abaixo dos 14,66 pode buscar suportes 13,65 ou 12,64. Teria sinal de repique altista fechando acima dos 15,06 mirando resistências em 17,92 ou 19,93. O IFR sobrevendido alerta para recuperações se superar 15,06</t>
  </si>
  <si>
    <t>SMFT3 está em tendência de baixa pelas médias de 21 e 200 dias, mas começa a dar sinais de repiques de alta. Acima dos 18,76 teria sinal de repique altista mirando resistências nos 20,95 ou 22,85. Já uma perda dos 17,86 traria de volta o sinal de baixa projetando de 16,9 a 15,95.</t>
  </si>
  <si>
    <t>S2NW34 está em tendência de alta pelas médias de 21 e 200 dias e vai mantendo sinal de força altista. Acima dos 31,55 pode buscar projeções nos 35,89 ou 47,08. Teria sinal de realização na perda dos 30,29 mirando os 17,77 ou 12,17. O padrão de volume favorece a alta.</t>
  </si>
  <si>
    <t>STOC34 está em clara tendência de baixa pelas médias de 21 e 200 dias e segue em movimento de baixa. Abaixo dos 53,16 pode buscar suportes 47,57 ou 43,78. Teria sinal de repique altista fechando acima dos 56,3 mirando resistências em 59,81 ou 67,37.</t>
  </si>
  <si>
    <t>M2ST34 está em clara tendência de baixa pelas médias de 21 e 200 dias e segue em movimento de baixa. Abaixo dos 8,43 pode buscar suportes 6,77 ou 5,12. Teria sinal de repique altista fechando acima dos 9,16 mirando resistências em 13,78 ou 17,08. O IFR sobrevendido alerta para recuperações se superar 9,16</t>
  </si>
  <si>
    <t>SUZB3 está em tendência de baixa pelas médias de 21 e 200 dias, mas começa a dar sinais de repiques de alta. Acima dos 42,22 teria sinal de repique altista mirando resistências nos 44,22 ou 46,72. Já uma perda dos 40,17 traria de volta o sinal de baixa projetando de 38,91 a 37,66.</t>
  </si>
  <si>
    <t>SYNE3 está em tendência de baixa pelas médias de 21 e 200 dias, mas começa a dar sinais de repiques de alta. Acima dos 3,61 teria sinal de repique altista mirando resistências nos 3,96 ou 4,27. Já uma perda dos 3,45 traria de volta o sinal de baixa projetando de 3,29 a 3,13.</t>
  </si>
  <si>
    <t>TAEE3 apesar de estar em tendência de alta no longo prazo pela média de 200 dias, no curto prazo está em realização. Abaixo dos 12,55 pode seguir em baixa no curto prazo mirando suportes em 12,22 ou 11,89. Teria sinal de retomada altista fechando acima dos 12,99 mirando resistências em 13,61 ou 14,26.</t>
  </si>
  <si>
    <t>TAEE4 apesar de estar em tendência de alta no longo prazo pela média de 200 dias, no curto prazo está em realização. Abaixo dos 12,74 pode seguir em baixa no curto prazo mirando suportes em 12,38 ou 12,02. Teria sinal de retomada altista fechando acima dos 13,12 mirando resistências em 13,89 ou 14,6.</t>
  </si>
  <si>
    <t>TAEE11 está em clara tendência de baixa pelas médias de 21 e 200 dias e segue em movimento de baixa. Abaixo dos 37,92 pode buscar suportes 36,88 ou 35,84. Teria sinal de repique altista fechando acima dos 39,27 mirando resistências em 41,28 ou 43,35.</t>
  </si>
  <si>
    <t>TSMC34 está em tendência de alta pelas médias de 21 e 200 dias, mas começa a dar sinal de possível realização. Abaixo dos 266,29 poderia realizar na direção dos suportes 237,52 ou 223,32. Caso supere os 283,45 retomaria sinal de alta com projeções nos 311,83 ou 357,76.</t>
  </si>
  <si>
    <t>TASA4 está em clara tendência de baixa pelas médias de 21 e 200 dias e segue em movimento de baixa. Abaixo dos 4,06 pode buscar suportes 3,77 ou 3,49. Teria sinal de repique altista fechando acima dos 4,4 mirando resistências em 4,97 ou 5,53.</t>
  </si>
  <si>
    <t>TGMA3 está em clara tendência de baixa pelas médias de 21 e 200 dias e segue em movimento de baixa. Abaixo dos 29,44 pode buscar suportes 28,5 ou 27,57. Teria sinal de repique altista fechando acima dos 29,93 mirando resistências em 32,45 ou 34,31.</t>
  </si>
  <si>
    <t>VIVT3 está em clara tendência de baixa pelas médias de 21 e 200 dias e segue em movimento de baixa. Abaixo dos 32,84 pode buscar suportes 31,4 ou 29,96. Teria sinal de repique altista fechando acima dos 33,86 mirando resistências em 37,5 ou 40,37.</t>
  </si>
  <si>
    <t>TEND3 apesar de estar em tendência de alta no longo prazo pela média de 200 dias, no curto prazo está em realização. Abaixo dos 30,17 pode seguir em baixa no curto prazo mirando suportes em 28,21 ou 26,47. Teria sinal de retomada altista fechando acima dos 31,56 mirando resistências em 33,84 ou 37,31.</t>
  </si>
  <si>
    <t>TSLA34 está em clara tendência de baixa pelas médias de 21 e 200 dias e segue em movimento de baixa. Abaixo dos 62,1 pode buscar suportes 59,53 ou 56,97. Teria sinal de repique altista fechando acima dos 67,78 mirando resistências em 70,4 ou 75,52.</t>
  </si>
  <si>
    <t>GSGI34 está em tendência de alta pelas médias de 21 e 200 dias e vai mantendo sinal de força altista. Acima dos 187,12 pode buscar projeções nos 209,95 ou 246,9. Teria sinal de realização na perda dos 178,05 mirando os 150,17 ou 138,75. O IFR sobrecomprado alerta realizações se perder 178,05.</t>
  </si>
  <si>
    <t>TIMS3 está em clara tendência de baixa pelas médias de 21 e 200 dias e segue em movimento de baixa. Abaixo dos 21,78 pode buscar suportes 21,16 ou 20,54. Teria sinal de repique altista fechando acima dos 22,42 mirando resistências em 23,78 ou 25,01.</t>
  </si>
  <si>
    <t>TOTS3 está em tendência de baixa pela média de 200 dias, a parece ter completado movimento de repique de alta de curto prazo e pode estar retomando o movimento baixista. Abaixo dos 33,01 pode seguir em queda na direção dos suportes 30,29 ou 28,26. Teria sinal de repique altista fechando acima dos 34,45 mirando resistências em 36,84 ou 40,88.</t>
  </si>
  <si>
    <t>TFCO4 está em tendência de baixa pelas médias de 21 e 200 dias, mas começa a dar sinais de repiques de alta. Acima dos 14,76 teria sinal de repique altista mirando resistências nos 16,33 ou 17,7. Já uma perda dos 14,1 traria de volta o sinal de baixa projetando de 13,41 a 12,72.</t>
  </si>
  <si>
    <t>TRIS3 está em clara tendência de baixa pelas médias de 21 e 200 dias e segue em movimento de baixa. Abaixo dos 4,02 pode buscar suportes 3,76 ou 3,51. Teria sinal de repique altista fechando acima dos 4,13 mirando resistências em 4,84 ou 5,34. O IFR sobrevendido alerta para recuperações se superar 4,13</t>
  </si>
  <si>
    <t>TUPY3 está em tendência de baixa pelas médias de 21 e 200 dias, mas começa a dar sinais de repiques de alta. Acima dos 12,62 teria sinal de repique altista mirando resistências nos 15,08 ou 16,78. Já uma perda dos 12,32 traria de volta o sinal de baixa projetando de 11,46 a 10,61.</t>
  </si>
  <si>
    <t>UGPA3 está em tendência de alta no longo prazo, teve uma correção no curto prazo, mas pode estar retomando sinal de altas. Acima dos 25,26 pode buscar 30,5 ou 34,1. Abaixo dos 24,66 retomaria sinal de realização mirando suportes em 22,85 ou 21,05. O IFR sobrevendido alerta para recuperações se superar 25,26</t>
  </si>
  <si>
    <t>FIQE3 apesar de estar em tendência de alta no longo prazo pela média de 200 dias, no curto prazo está em realização. Abaixo dos 6,16 pode seguir em baixa no curto prazo mirando suportes em 5,92 ou 5,69. Teria sinal de retomada altista fechando acima dos 6,32 mirando resistências em 6,91 ou 7,37.</t>
  </si>
  <si>
    <t>UNIP6 está em tendência de baixa pelas médias de 21 e 200 dias, mas começa a dar sinais de repiques de alta. Acima dos 59,18 teria sinal de repique altista mirando resistências nos 64,78 ou 68,85. Já uma perda dos 58,19 traria de volta o sinal de baixa projetando de 56,15 a 54,11.</t>
  </si>
  <si>
    <t>USIM3 está em tendência de alta pelas médias de 21 e 200 dias, mas começa a dar sinal de possível realização. Abaixo dos 9,76 poderia realizar na direção dos suportes 8,35 ou 7,54. Caso supere os 10,28 retomaria sinal de alta com projeções nos 10,95 ou 12,55.</t>
  </si>
  <si>
    <t>USIM5 está em tendência de alta pelas médias de 21 e 200 dias, mas começa a dar sinal de possível realização. Abaixo dos 11,02 poderia realizar na direção dos suportes 8,8 ou 7,75. Caso supere os 12,18 retomaria sinal de alta com projeções nos 14,26 ou 17,64.</t>
  </si>
  <si>
    <t>VALE3 apesar de estar em tendência de alta no longo prazo pela média de 200 dias, no curto prazo está em realização. Abaixo dos 78,33 pode seguir em baixa no curto prazo mirando suportes em 76,14 ou 73,95. Teria sinal de retomada altista fechando acima dos 80,79 mirando resistências em 85,41 ou 89,78.</t>
  </si>
  <si>
    <t>VLID3 apesar de estar em tendência de baixa no longo prazo pela média de 200 dias, no curto prazo está com sinal de recuperação favorecendo repiques de alta. Acima dos 17,63 pode seguir repique altista na direção resistências nos 18,61 ou 19,9. Caso perca os 17,13 teria sinal de baixa projetando de 16,52 a 15,87.</t>
  </si>
  <si>
    <t>VAMO3 está em tendência de baixa pelas médias de 21 e 200 dias, mas começa a dar sinais de repiques de alta. Acima dos 3,01 teria sinal de repique altista mirando resistências nos 3,86 ou 4,47. Já uma perda dos 2,86 traria de volta o sinal de baixa projetando de 2,55 a 2,24. O IFR sobrevendido alerta para recuperações se superar 3,01</t>
  </si>
  <si>
    <t>VBBR3 apesar de estar em tendência de alta no longo prazo pela média de 200 dias, no curto prazo está em realização. Abaixo dos 28,75 pode seguir em baixa no curto prazo mirando suportes em 27,1 ou 25,46. Teria sinal de retomada altista fechando acima dos 29,74 mirando resistências em 34,07 ou 37,35. O IFR sobrevendido alerta para recuperações se superar 29,74</t>
  </si>
  <si>
    <t>Visa Inc</t>
  </si>
  <si>
    <t>VISA34</t>
  </si>
  <si>
    <t>VISA34 apesar de estar em tendência de baixa no longo prazo pela média de 200 dias, no curto prazo está com sinal de recuperação favorecendo repiques de alta. Acima dos 84,38 pode seguir repique altista na direção resistências nos 88,69 ou 95,68. Caso perca os 81 teria sinal de baixa projetando de 77,39 a 75,23. O padrão de volume favorece a alta.</t>
  </si>
  <si>
    <t>VTRU3 está em clara tendência de baixa pelas médias de 21 e 200 dias e segue em movimento de baixa. Abaixo dos 12,12 pode buscar suportes 11,29 ou 10,46. Teria sinal de repique altista fechando acima dos 12,43 mirando resistências em 14,8 ou 16,45.</t>
  </si>
  <si>
    <t>VIVA3 está em clara tendência de baixa pelas médias de 21 e 200 dias e segue em movimento de baixa. Abaixo dos 20,04 pode buscar suportes 17,88 ou 15,73. Teria sinal de repique altista fechando acima dos 20,77 mirando resistências em 27,01 ou 31,31. O IFR sobrevendido alerta para recuperações se superar 20,77</t>
  </si>
  <si>
    <t>VVEO3 está em tendência de baixa pela média de 200 dias, a parece ter completado movimento de repique de alta de curto prazo e pode estar retomando o movimento baixista. Abaixo dos 1,15 pode seguir em queda na direção dos suportes 1,02 ou 0,89. Teria sinal de repique altista fechando acima dos 1,56 mirando resistências em 1,81 ou 2,22.</t>
  </si>
  <si>
    <t>VULC3 está em clara tendência de baixa pelas médias de 21 e 200 dias e segue em movimento de baixa. Abaixo dos 14,27 pode buscar suportes 13,63 ou 12,99. Teria sinal de repique altista fechando acima dos 14,55 mirando resistências em 16,34 ou 17,61.</t>
  </si>
  <si>
    <t>WALM34 está em tendência de alta no longo prazo, teve uma correção no curto prazo, mas pode estar retomando sinal de altas. Acima dos 38,87 pode buscar 42,63 ou 47,14. Abaixo dos 37,33 retomaria sinal de realização mirando suportes em 35,33 ou 33,07.</t>
  </si>
  <si>
    <t>WEGE3 está em tendência de baixa pelas médias de 21 e 200 dias, mas começa a dar sinais de repiques de alta. Acima dos 42,66 teria sinal de repique altista mirando resistências nos 46,57 ou 49,83. Já uma perda dos 41,29 traria de volta o sinal de baixa projetando de 39,65 a 38,02.</t>
  </si>
  <si>
    <t>W1DC34 está em tendência de alta pelas médias de 21 e 200 dias, mas começa a dar sinal de possível realização. Abaixo dos 2617,92 poderia realizar na direção dos suportes 2192,73 ou 1871,59. Caso supere os 2870 retomaria sinal de alta com projeções nos 3232 ou 3874,26.</t>
  </si>
  <si>
    <t>WIZC3 está em tendência de baixa pelas médias de 21 e 200 dias, mas começa a dar sinais de repiques de alta. Acima dos 7,65 teria sinal de repique altista mirando resistências nos 8,71 ou 9,46. Já uma perda dos 7,49 traria de volta o sinal de baixa projetando de 7,11 a 6,73.</t>
  </si>
  <si>
    <t>YDUQ3 está em tendência de baixa pelas médias de 21 e 200 dias, mas começa a dar sinais de repiques de alta. Acima dos 9,02 teria sinal de repique altista mirando resistências nos 11,14 ou 12,61. Já uma perda dos 8,75 traria de volta o sinal de baixa projetando de 8,01 a 7,27. O IFR sobrevendido alerta para recuperações se superar 9,02</t>
  </si>
  <si>
    <t>DOLA11 está em tendência de alta pelas médias de 21 e 200 dias e vai mantendo sinal de força altista. Acima dos 10,15 pode buscar projeções nos 10,52 ou 11,13. Teria sinal de realização na perda dos 9,94 mirando os 9,54 ou 9,35. O padrão de volume favorece a alta. O IFR sobrecomprado alerta realizações se perder 9,94.</t>
  </si>
  <si>
    <t>BBOV11 apesar de estar em tendência de alta no longo prazo pela média de 200 dias, no curto prazo está em realização. Abaixo dos 88,7 pode seguir em baixa no curto prazo mirando suportes em 86,03 ou 83,37. Teria sinal de retomada altista fechando acima dos 89,43 mirando resistências em 97,31 ou 102,63. O IFR sobrevendido alerta para recuperações se superar 89,43</t>
  </si>
  <si>
    <t>Btc iShares Core MSCI Europe ETF</t>
  </si>
  <si>
    <t>BIEU39</t>
  </si>
  <si>
    <t>BIEU39 está em tendência de alta pelas médias de 21 e 200 dias e vai mantendo sinal de força altista. Acima dos 65,72 pode buscar projeções nos 69,06 ou 74,47. Teria sinal de realização na perda dos 62,84 mirando os 60,31 ou 58,63. O padrão de volume favorece a alta.</t>
  </si>
  <si>
    <t>AUVP11 está em clara tendência de baixa pelas médias de 21 e 200 dias e segue em movimento de baixa. Abaixo dos 115,76 pode buscar suportes 112,01 ou 108,26. Teria sinal de repique altista fechando acima dos 116,54 mirando resistências em 127,89 ou 135,38. O IFR sobrevendido alerta para recuperações se superar 116,54</t>
  </si>
  <si>
    <t>BOVB11 apesar de estar em tendência de alta no longo prazo pela média de 200 dias, no curto prazo está em realização. Abaixo dos 172,15 pode seguir em baixa no curto prazo mirando suportes em 166,63 ou 161,12. Teria sinal de retomada altista fechando acima dos 174,42 mirando resistências em 189,99 ou 201,01. O IFR sobrevendido alerta para recuperações se superar 174,42</t>
  </si>
  <si>
    <t>COIN11 está em clara tendência de baixa pelas médias de 21 e 200 dias e segue em movimento de baixa. Abaixo dos 38,22 pode buscar suportes 34,96 ou 31,7. Teria sinal de repique altista fechando acima dos 40,19 mirando resistências em 48,77 ou 55,28. O IFR sobrevendido alerta para recuperações se superar 40,19</t>
  </si>
  <si>
    <t>SPYI11 está em tendência de alta pelas médias de 21 e 200 dias e vai mantendo sinal de força altista. Acima dos 108,6 pode buscar projeções nos 112,66 ou 119,24. Teria sinal de realização na perda dos 107,35 mirando os 102,02 ou 99,98. O IFR sobrecomprado alerta realizações se perder 107,35.</t>
  </si>
  <si>
    <t>XBCI11 está em clara tendência de baixa pelas médias de 21 e 200 dias e segue em movimento de baixa. Abaixo dos 75,5 pode buscar suportes 62,77 ou 50,04. Teria sinal de repique altista fechando acima dos 83,96 mirando resistências em 116,69 ou 142,14. O IFR sobrevendido alerta para recuperações se superar 83,96</t>
  </si>
  <si>
    <t>QQQI11 está em tendência de alta pelas médias de 21 e 200 dias, mas começa a dar sinal de possível realização. Abaixo dos 97,1 poderia realizar na direção dos suportes 92,74 ou 90,34. Caso supere os 100,49 retomaria sinal de alta com projeções nos 105,27 ou 113,02.</t>
  </si>
  <si>
    <t>BCPX39 apesar de estar em tendência de alta no longo prazo pela média de 200 dias, no curto prazo está em realização. Abaixo dos 41,52 pode seguir em baixa no curto prazo mirando suportes em 39,5 ou 37,16. Teria sinal de retomada altista fechando acima dos 47,06 mirando resistências em 51,73 ou 59,29.</t>
  </si>
  <si>
    <t>BSIL39 está em clara tendência de baixa pelas médias de 21 e 200 dias e segue em movimento de baixa. Abaixo dos 40,57 pode buscar suportes 37,17 ou 33,77. Teria sinal de repique altista fechando acima dos 44,51 mirando resistências em 51,56 ou 58,35. O IFR sobrevendido alerta para recuperações se superar 44,51</t>
  </si>
  <si>
    <t>BURA39 está em clara tendência de baixa pelas médias de 21 e 200 dias e segue em movimento de baixa. Abaixo dos 38,65 pode buscar suportes 35,96 ou 33,27. Teria sinal de repique altista fechando acima dos 42,53 mirando resistências em 47,34 ou 52,71.</t>
  </si>
  <si>
    <t>BITH11 está em clara tendência de baixa pelas médias de 21 e 200 dias e segue em movimento de baixa. Abaixo dos 69,05 pode buscar suportes 61,85 ou 54,65. Teria sinal de repique altista fechando acima dos 72,1 mirando resistências em 92,35 ou 106,74. O IFR sobrevendido alerta para recuperações se superar 72,1</t>
  </si>
  <si>
    <t>ETHE11 está em clara tendência de baixa pelas médias de 21 e 200 dias e segue em movimento de baixa. Abaixo dos 23,05 pode buscar suportes 19,83 ou 16,61. Teria sinal de repique altista fechando acima dos 24,81 mirando resistências em 33,46 ou 39,89. O IFR sobrevendido alerta para recuperações se superar 24,81</t>
  </si>
  <si>
    <t>HASH11 está em clara tendência de baixa pelas médias de 21 e 200 dias e segue em movimento de baixa. Abaixo dos 39,01 pode buscar suportes 34,68 ou 30,36. Teria sinal de repique altista fechando acima dos 41,16 mirando resistências em 53 ou 61,64. O IFR sobrevendido alerta para recuperações se superar 41,16</t>
  </si>
  <si>
    <t>CHIP11 está em tendência de alta pelas médias de 21 e 200 dias, mas começa a dar sinal de possível realização. Abaixo dos 36,32 poderia realizar na direção dos suportes 32,77 ou 30,45. Caso supere os 38,4 retomaria sinal de alta com projeções nos 40,26 ou 44,88.</t>
  </si>
  <si>
    <t>HODL11 está em clara tendência de baixa pelas médias de 21 e 200 dias e segue em movimento de baixa. Abaixo dos 51,71 pode buscar suportes 46,23 ou 40,76. Teria sinal de repique altista fechando acima dos 53,95 mirando resistências em 69,42 ou 80,36. O IFR sobrevendido alerta para recuperações se superar 53,95</t>
  </si>
  <si>
    <t>WRLD11 está em tendência de alta pelas médias de 21 e 200 dias, mas começa a dar sinal de possível realização. Abaixo dos 142,58 poderia realizar na direção dos suportes 135,48 ou 132,32. Caso supere os 145,69 retomaria sinal de alta com projeções nos 151,99 ou 162,2.</t>
  </si>
  <si>
    <t>Investogps&amp;P</t>
  </si>
  <si>
    <t>GPUS11</t>
  </si>
  <si>
    <t>GPUS11 está em tendência de alta pelas médias de 21 e 200 dias, mas começa a dar sinal de possível realização. Abaixo dos 114,02 poderia realizar na direção dos suportes 108,15 ou 105,38. Caso supere os 117,11 retomaria sinal de alta com projeções nos 122,64 ou 131,6.</t>
  </si>
  <si>
    <t>UTLL11 está em clara tendência de baixa pelas médias de 21 e 200 dias e segue em movimento de baixa. Abaixo dos 117,89 pode buscar suportes 113,07 ou 108,25. Teria sinal de repique altista fechando acima dos 119,48 mirando resistências em 133,48 ou 143,11.</t>
  </si>
  <si>
    <t>IBIT39 está em clara tendência de baixa pelas médias de 21 e 200 dias e segue em movimento de baixa. Abaixo dos 57,55 pode buscar suportes 51,45 ou 45,35. Teria sinal de repique altista fechando acima dos 60,22 mirando resistências em 77,28 ou 89,47. O IFR sobrevendido alerta para recuperações se superar 60,22</t>
  </si>
  <si>
    <t>BOVA11 apesar de estar em tendência de alta no longo prazo pela média de 200 dias, no curto prazo está em realização. Abaixo dos 165,75 pode seguir em baixa no curto prazo mirando suportes em 160,48 ou 155,22. Teria sinal de retomada altista fechando acima dos 167,48 mirando resistências em 182,78 ou 193,3. O IFR sobrevendido alerta para recuperações se superar 167,48</t>
  </si>
  <si>
    <t>BIVB39 está em tendência de alta pelas médias de 21 e 200 dias, mas começa a dar sinal de possível realização. Abaixo dos 95,33 poderia realizar na direção dos suportes 90,13 ou 87,98. Caso supere os 97,07 retomaria sinal de alta com projeções nos 101,35 ou 108,29.</t>
  </si>
  <si>
    <t>BIAU39 está em clara tendência de baixa pelas médias de 21 e 200 dias e segue em movimento de baixa. Abaixo dos 104,5 pode buscar suportes 102,32 ou 100,14. Teria sinal de repique altista fechando acima dos 106,3 mirando resistências em 111,55 ou 115,9.</t>
  </si>
  <si>
    <t>iShares MSCI Acwi (All Country World Index)</t>
  </si>
  <si>
    <t>BACW39</t>
  </si>
  <si>
    <t>BACW39 está em tendência de alta pelas médias de 21 e 200 dias, mas começa a dar sinal de possível realização. Abaixo dos 79,42 poderia realizar na direção dos suportes 74,29 ou 72,3. Caso supere os 80,73 retomaria sinal de alta com projeções nos 84,7 ou 91,14.</t>
  </si>
  <si>
    <t>BAAX39 está em clara tendência de baixa pelas médias de 21 e 200 dias e segue em movimento de baixa. Abaixo dos 48,91 pode buscar suportes 44,82 ou 40,74. Teria sinal de repique altista fechando acima dos 62,13 mirando resistências em 70,29 ou 83,51. O IFR sobrevendido alerta para recuperações se superar 61,93</t>
  </si>
  <si>
    <t>BEEM39 apesar de estar em tendência de alta no longo prazo pela média de 200 dias, no curto prazo está em realização. Abaixo dos 55,34 pode seguir em baixa no curto prazo mirando suportes em 53,17 ou 51,09. Teria sinal de retomada altista fechando acima dos 59,87 mirando resistências em 64,01 ou 70,71.</t>
  </si>
  <si>
    <t>iShares MSCI Japan Index</t>
  </si>
  <si>
    <t>BEWJ39</t>
  </si>
  <si>
    <t>BEWJ39 está em tendência de alta pelas médias de 21 e 200 dias, mas começa a dar sinal de possível realização. Abaixo dos 58,54 poderia realizar na direção dos suportes 56,09 ou 54,7. Caso supere os 60,57 retomaria sinal de alta com projeções nos 63,33 ou 67,81.</t>
  </si>
  <si>
    <t>BEWY39 apesar de estar em tendência de alta no longo prazo pela média de 200 dias, no curto prazo está em realização. Abaixo dos 113,41 pode seguir em baixa no curto prazo mirando suportes em 105,5 ou 94,87. Teria sinal de retomada altista fechando acima dos 132 mirando resistências em 139,89 ou 161,14.</t>
  </si>
  <si>
    <t>IVVB11 está em tendência de alta pelas médias de 21 e 200 dias, mas começa a dar sinal de possível realização. Abaixo dos 428,31 poderia realizar na direção dos suportes 405,17 ou 396,02. Caso supere os 434,77 retomaria sinal de alta com projeções nos 453,06 ou 482,66. O IFR sobrecomprado alerta realizações se perder 428,31.</t>
  </si>
  <si>
    <t>BSLV39 apesar de estar em tendência de alta no longo prazo pela média de 200 dias, no curto prazo está em realização. Abaixo dos 105,52 pode seguir em baixa no curto prazo mirando suportes em 97,07 ou 88,63. Teria sinal de retomada altista fechando acima dos 110,42 mirando resistências em 132,85 ou 149,73. O IFR sobrevendido alerta para recuperações se superar 110,42</t>
  </si>
  <si>
    <t>SMAL11 está em clara tendência de baixa pelas médias de 21 e 200 dias e segue em movimento de baixa. Abaixo dos 107,71 pode buscar suportes 103,92 ou 100,13. Teria sinal de repique altista fechando acima dos 109,41 mirando resistências em 119,96 ou 127,53.</t>
  </si>
  <si>
    <t>DIVD11 apesar de estar em tendência de alta no longo prazo pela média de 200 dias, no curto prazo está em realização. Abaixo dos 59,61 pode seguir em baixa no curto prazo mirando suportes em 57,63 ou 55,66. Teria sinal de retomada altista fechando acima dos 60,19 mirando resistências em 66 ou 69,94. O IFR sobrevendido alerta para recuperações se superar 60,19</t>
  </si>
  <si>
    <t>BOVV11 apesar de estar em tendência de alta no longo prazo pela média de 200 dias, no curto prazo está em realização. Abaixo dos 174,13 pode seguir em baixa no curto prazo mirando suportes em 168,84 ou 163,56. Teria sinal de retomada altista fechando acima dos 175,87 mirando resistências em 191,22 ou 201,78. O IFR sobrevendido alerta para recuperações se superar 175,87</t>
  </si>
  <si>
    <t>DIVO11 apesar de estar em tendência de alta no longo prazo pela média de 200 dias, no curto prazo está em realização. Abaixo dos 120,45 pode seguir em baixa no curto prazo mirando suportes em 117,29 ou 114,14. Teria sinal de retomada altista fechando acima dos 121,54 mirando resistências em 130,65 ou 136,95. O IFR sobrevendido alerta para recuperações se superar 121,54</t>
  </si>
  <si>
    <t>FIND11 está em clara tendência de baixa pelas médias de 21 e 200 dias e segue em movimento de baixa. Abaixo dos 166,32 pode buscar suportes 159,46 ou 152,61. Teria sinal de repique altista fechando acima dos 167,76 mirando resistências em 188,5 ou 202,2. O IFR sobrevendido alerta para recuperações se superar 167,76</t>
  </si>
  <si>
    <t>SPXR11 apesar de estar em tendência de alta no longo prazo pela média de 200 dias, no curto prazo está em realização. Abaixo dos 69,81 pode seguir em baixa no curto prazo mirando suportes em 68,77 ou 67,73. Teria sinal de retomada altista fechando acima dos 73,16 mirando resistências em 75,23 ou 78,58.</t>
  </si>
  <si>
    <t>SPXI11 está em tendência de alta pelas médias de 21 e 200 dias, mas começa a dar sinal de possível realização. Abaixo dos 51,93 poderia realizar na direção dos suportes 49,21 ou 48,06. Caso supere os 52,91 retomaria sinal de alta com projeções nos 55,19 ou 58,89.</t>
  </si>
  <si>
    <t>TECK11 apesar de estar em tendência de alta no longo prazo pela média de 200 dias, no curto prazo está em realização. Abaixo dos 113,4 pode seguir em baixa no curto prazo mirando suportes em 107,29 ou 102,66. Teria sinal de retomada altista fechando acima dos 122,25 mirando resistências em 131,49 ou 146,45.</t>
  </si>
  <si>
    <t>HIGH11 está em clara tendência de baixa pelas médias de 21 e 200 dias e segue em movimento de baixa. Abaixo dos 82,96 pode buscar suportes 79,06 ou 75,17. Teria sinal de repique altista fechando acima dos 84,47 mirando resistências em 95,55 ou 103,33. O IFR sobrevendido alerta para recuperações se superar 84,47</t>
  </si>
  <si>
    <t>Nuibovlowvol</t>
  </si>
  <si>
    <t>LVOL11</t>
  </si>
  <si>
    <t>LVOL11 apesar de estar em tendência de alta no longo prazo pela média de 200 dias, no curto prazo está em realização. Abaixo dos 133,07 pode seguir em baixa no curto prazo mirando suportes em 129,34 ou 125,62. Teria sinal de retomada altista fechando acima dos 136,55 mirando resistências em 145,12 ou 152,56.</t>
  </si>
  <si>
    <t>Pactual Ibov</t>
  </si>
  <si>
    <t>IBOB11</t>
  </si>
  <si>
    <t>IBOB11 apesar de estar em tendência de alta no longo prazo pela média de 200 dias, no curto prazo está em realização. Abaixo dos 139,01 pode seguir em baixa no curto prazo mirando suportes em 134,86 ou 130,71. Teria sinal de retomada altista fechando acima dos 142,47 mirando resistências em 152,43 ou 160,72. O IFR sobrevendido alerta para recuperações se superar 142,47</t>
  </si>
  <si>
    <t>Pibb Ind Brasil 50</t>
  </si>
  <si>
    <t>PIBB11</t>
  </si>
  <si>
    <t>PIBB11 apesar de estar em tendência de alta no longo prazo pela média de 200 dias, no curto prazo está em realização. Abaixo dos 301,38 pode seguir em baixa no curto prazo mirando suportes em 292,36 ou 283,35. Teria sinal de retomada altista fechando acima dos 306,67 mirando resistências em 330,55 ou 348,57. O IFR sobrevendido alerta para recuperações se superar 306,67</t>
  </si>
  <si>
    <t>QBTC11 está em clara tendência de baixa pelas médias de 21 e 200 dias e segue em movimento de baixa. Abaixo dos 18,65 pode buscar suportes 16,75 ou 14,86. Teria sinal de repique altista fechando acima dos 19,37 mirando resistências em 24,77 ou 28,55. O IFR sobrevendido alerta para recuperações se superar 19,37</t>
  </si>
  <si>
    <t>QLBR11 está em clara tendência de baixa pelas médias de 21 e 200 dias e segue em movimento de baixa. Abaixo dos 110 pode buscar suportes 105,97 ou 101,94. Teria sinal de repique altista fechando acima dos 111,42 mirando resistências em 123,04 ou 131,09.</t>
  </si>
  <si>
    <t>Solana Hash</t>
  </si>
  <si>
    <t>SOLH11</t>
  </si>
  <si>
    <t>SOLH11 está em clara tendência de baixa pelas médias de 21 e 200 dias e segue em movimento de baixa. Abaixo dos 8,85 pode buscar suportes 7,43 ou 6,02. Teria sinal de repique altista fechando acima dos 9,53 mirando resistências em 13,42 ou 16,24. O IFR sobrevendido alerta para recuperações se superar 9,53</t>
  </si>
  <si>
    <t>Trd Spx Usd Ci</t>
  </si>
  <si>
    <t>SPXU11</t>
  </si>
  <si>
    <t>SPXU11 está em tendência de alta pelas médias de 21 e 200 dias, mas começa a dar sinal de possível realização. Abaixo dos 16,03 poderia realizar na direção dos suportes 15,41 ou 15,05. Caso supere os 16,56 retomaria sinal de alta com projeções nos 17,27 ou 18,42.</t>
  </si>
  <si>
    <t>ACWI11 está em tendência de alta pelas médias de 21 e 200 dias, mas começa a dar sinal de possível realização. Abaixo dos 16,65 poderia realizar na direção dos suportes 15,75 ou 15,36. Caso supere os 16,98 retomaria sinal de alta com projeções nos 17,74 ou 18,97.</t>
  </si>
  <si>
    <t>Trend China</t>
  </si>
  <si>
    <t>XINA11</t>
  </si>
  <si>
    <t>XINA11 está em clara tendência de baixa pelas médias de 21 e 200 dias e segue em movimento de baixa. Abaixo dos 7,11 pode buscar suportes 6,9 ou 6,7. Teria sinal de repique altista fechando acima dos 7,32 mirando resistências em 7,76 ou 8,16.</t>
  </si>
  <si>
    <t>BOVX11 apesar de estar em tendência de alta no longo prazo pela média de 200 dias, no curto prazo está em realização. Abaixo dos 17,32 pode seguir em baixa no curto prazo mirando suportes em 16,79 ou 16,27. Teria sinal de retomada altista fechando acima dos 17,55 mirando resistências em 19,01 ou 20,05. O IFR sobrevendido alerta para recuperações se superar 17,55</t>
  </si>
  <si>
    <t>NASD11 está em tendência de alta pelas médias de 21 e 200 dias, mas começa a dar sinal de possível realização. Abaixo dos 20,76 poderia realizar na direção dos suportes 19,52 ou 18,81. Caso supere os 21,8 retomaria sinal de alta com projeções nos 23,2 ou 25,48.</t>
  </si>
  <si>
    <t>GOLD11 está em clara tendência de baixa pelas médias de 21 e 200 dias e segue em movimento de baixa. Abaixo dos 23,05 pode buscar suportes 22,63 ou 22,22. Teria sinal de repique altista fechando acima dos 23,41 mirando resistências em 24,39 ou 25,21.</t>
  </si>
  <si>
    <t>GOLX11 está em clara tendência de baixa pelas médias de 21 e 200 dias e segue em movimento de baixa. Abaixo dos 50,53 pode buscar suportes 48,75 ou 46,97. Teria sinal de repique altista fechando acima dos 52,59 mirando resistências em 56,29 ou 59,84. O IFR sobrevendido alerta para recuperações se superar 52,59</t>
  </si>
  <si>
    <t>UTEC11 está em tendência de alta pelas médias de 21 e 200 dias, mas começa a dar sinal de possível realização. Abaixo dos 28,08 poderia realizar na direção dos suportes 25,73 ou 24,3. Caso supere os 29,55 retomaria sinal de alta com projeções nos 30,35 ou 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</si>
</sst>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6" zoomScaleNormal="100" workbookViewId="0">
      <selection activeCell="C17" sqref="C17:Q31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66</v>
      </c>
      <c r="W7" s="35">
        <f>COUNTIF($P$17:$P$352,"Baixa")</f>
        <v>226</v>
      </c>
      <c r="X7" s="35"/>
      <c r="Y7" s="35">
        <f>V7+W7</f>
        <v>292</v>
      </c>
    </row>
    <row r="8" spans="2:27" ht="15" customHeight="1" x14ac:dyDescent="0.25">
      <c r="B8" s="3"/>
      <c r="C8" s="28"/>
      <c r="D8" s="29"/>
      <c r="E8" s="29"/>
      <c r="F8" s="29"/>
      <c r="G8" s="29"/>
      <c r="H8" s="29"/>
      <c r="I8" s="29"/>
      <c r="J8" s="29"/>
      <c r="K8" s="29"/>
      <c r="L8" s="29"/>
      <c r="M8" s="29"/>
      <c r="N8" s="29"/>
      <c r="O8" s="30"/>
      <c r="P8" s="29"/>
      <c r="Q8" s="31"/>
      <c r="R8" s="20"/>
      <c r="V8" s="36">
        <f>V7/Y7</f>
        <v>0.22602739726027396</v>
      </c>
      <c r="W8" s="36">
        <f>W7/Y7</f>
        <v>0.77397260273972601</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45</v>
      </c>
      <c r="U9" s="51" t="s">
        <v>447</v>
      </c>
      <c r="V9" s="47">
        <f>SUMIF(D17:D352,"=*34*",E17:E352)/T9</f>
        <v>5.3111111111111109</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0.62222222222222223</v>
      </c>
      <c r="U10" s="46" t="s">
        <v>10</v>
      </c>
      <c r="V10" s="49">
        <f>COUNTIFS(D17:D352,"=*34*",P17:P352,"Alta")</f>
        <v>28</v>
      </c>
      <c r="W10" s="50">
        <f>T9-V10</f>
        <v>17</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415</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46181</v>
      </c>
      <c r="R15" s="20"/>
    </row>
    <row r="16" spans="2:27" ht="25.15" customHeight="1" x14ac:dyDescent="0.25">
      <c r="B16" s="3"/>
      <c r="C16" s="52" t="s">
        <v>0</v>
      </c>
      <c r="D16" s="52"/>
      <c r="E16" s="6" t="s">
        <v>400</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0</v>
      </c>
      <c r="F17" s="15">
        <v>14.08</v>
      </c>
      <c r="G17" s="15">
        <v>12.89</v>
      </c>
      <c r="H17" s="15">
        <v>11.71</v>
      </c>
      <c r="I17" s="14"/>
      <c r="J17" s="15">
        <v>14.69</v>
      </c>
      <c r="K17" s="15">
        <v>17.05</v>
      </c>
      <c r="L17" s="15">
        <v>20.87</v>
      </c>
      <c r="M17" s="15"/>
      <c r="N17" s="15">
        <v>15.026822934</v>
      </c>
      <c r="O17" s="15">
        <v>21.234155864000002</v>
      </c>
      <c r="P17" s="16" t="s">
        <v>14</v>
      </c>
      <c r="Q17" s="39" t="s">
        <v>561</v>
      </c>
      <c r="R17" s="10"/>
      <c r="S17" s="11"/>
      <c r="T17" s="11"/>
      <c r="U17" s="11"/>
      <c r="V17" s="11" t="s">
        <v>405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5</v>
      </c>
      <c r="F18" s="14">
        <v>23.68</v>
      </c>
      <c r="G18" s="14">
        <v>22.03</v>
      </c>
      <c r="H18" s="14">
        <v>20.38</v>
      </c>
      <c r="I18" s="14"/>
      <c r="J18" s="14">
        <v>24.01</v>
      </c>
      <c r="K18" s="14">
        <v>27.3</v>
      </c>
      <c r="L18" s="14">
        <v>32.630000000000003</v>
      </c>
      <c r="M18" s="14"/>
      <c r="N18" s="14">
        <v>38.160818747999997</v>
      </c>
      <c r="O18" s="33">
        <v>18.963175909</v>
      </c>
      <c r="P18" s="17" t="s">
        <v>14</v>
      </c>
      <c r="Q18" s="40" t="s">
        <v>562</v>
      </c>
      <c r="R18" s="10"/>
      <c r="S18" s="11"/>
      <c r="T18" s="11"/>
      <c r="U18" s="11"/>
      <c r="V18" s="38">
        <f>SUM(E17:E352)/W18</f>
        <v>2.8813559322033897</v>
      </c>
      <c r="W18" s="11">
        <f>COUNT(E17:E352)</f>
        <v>295</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425</v>
      </c>
      <c r="D19" s="16" t="s">
        <v>18</v>
      </c>
      <c r="E19" s="16">
        <v>7</v>
      </c>
      <c r="F19" s="15">
        <v>298.86</v>
      </c>
      <c r="G19" s="15">
        <v>229.76</v>
      </c>
      <c r="H19" s="15">
        <v>160.66</v>
      </c>
      <c r="I19" s="14"/>
      <c r="J19" s="15">
        <v>346.64</v>
      </c>
      <c r="K19" s="15">
        <v>484.83</v>
      </c>
      <c r="L19" s="15">
        <v>708.45</v>
      </c>
      <c r="M19" s="15"/>
      <c r="N19" s="15">
        <v>50.685325026000001</v>
      </c>
      <c r="O19" s="15">
        <v>24.738413954999999</v>
      </c>
      <c r="P19" s="16" t="s">
        <v>17</v>
      </c>
      <c r="Q19" s="39" t="s">
        <v>563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22.19</v>
      </c>
      <c r="G20" s="14">
        <v>19.04</v>
      </c>
      <c r="H20" s="14">
        <v>15.89</v>
      </c>
      <c r="I20" s="14"/>
      <c r="J20" s="14">
        <v>22.87</v>
      </c>
      <c r="K20" s="14">
        <v>29.16</v>
      </c>
      <c r="L20" s="14">
        <v>39.35</v>
      </c>
      <c r="M20" s="14"/>
      <c r="N20" s="14">
        <v>37.620587159999999</v>
      </c>
      <c r="O20" s="33">
        <v>6.3741651632000007</v>
      </c>
      <c r="P20" s="17" t="s">
        <v>14</v>
      </c>
      <c r="Q20" s="40" t="s">
        <v>564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453</v>
      </c>
      <c r="D21" s="16" t="s">
        <v>454</v>
      </c>
      <c r="E21" s="16">
        <v>0</v>
      </c>
      <c r="F21" s="15">
        <v>5.39</v>
      </c>
      <c r="G21" s="15">
        <v>4.5599999999999996</v>
      </c>
      <c r="H21" s="15">
        <v>3.74</v>
      </c>
      <c r="I21" s="14"/>
      <c r="J21" s="15">
        <v>5.49</v>
      </c>
      <c r="K21" s="15">
        <v>7.13</v>
      </c>
      <c r="L21" s="15">
        <v>9.7899999999999991</v>
      </c>
      <c r="M21" s="15"/>
      <c r="N21" s="15">
        <v>21.152611387</v>
      </c>
      <c r="O21" s="15">
        <v>2.0124760908999999</v>
      </c>
      <c r="P21" s="16" t="s">
        <v>14</v>
      </c>
      <c r="Q21" s="39" t="s">
        <v>565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26.86</v>
      </c>
      <c r="G22" s="14">
        <v>24.8</v>
      </c>
      <c r="H22" s="14">
        <v>22.74</v>
      </c>
      <c r="I22" s="14"/>
      <c r="J22" s="14">
        <v>27.39</v>
      </c>
      <c r="K22" s="14">
        <v>31.5</v>
      </c>
      <c r="L22" s="14">
        <v>38.17</v>
      </c>
      <c r="M22" s="14"/>
      <c r="N22" s="14">
        <v>26.123385420000002</v>
      </c>
      <c r="O22" s="33">
        <v>160.66467132</v>
      </c>
      <c r="P22" s="17" t="s">
        <v>14</v>
      </c>
      <c r="Q22" s="40" t="s">
        <v>566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6</v>
      </c>
      <c r="F23" s="15">
        <v>11.58</v>
      </c>
      <c r="G23" s="15">
        <v>9.91</v>
      </c>
      <c r="H23" s="15">
        <v>8.24</v>
      </c>
      <c r="I23" s="14"/>
      <c r="J23" s="15">
        <v>11.98</v>
      </c>
      <c r="K23" s="15">
        <v>15.31</v>
      </c>
      <c r="L23" s="15">
        <v>20.7</v>
      </c>
      <c r="M23" s="15"/>
      <c r="N23" s="15">
        <v>45.587299229000003</v>
      </c>
      <c r="O23" s="15">
        <v>30.692041681999999</v>
      </c>
      <c r="P23" s="16" t="s">
        <v>14</v>
      </c>
      <c r="Q23" s="39" t="s">
        <v>567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430</v>
      </c>
      <c r="D24" s="17" t="s">
        <v>25</v>
      </c>
      <c r="E24" s="17">
        <v>6</v>
      </c>
      <c r="F24" s="14">
        <v>151.69999999999999</v>
      </c>
      <c r="G24" s="14">
        <v>135.80000000000001</v>
      </c>
      <c r="H24" s="14">
        <v>119.91</v>
      </c>
      <c r="I24" s="14"/>
      <c r="J24" s="14">
        <v>158.99</v>
      </c>
      <c r="K24" s="14">
        <v>190.77</v>
      </c>
      <c r="L24" s="14">
        <v>242.21</v>
      </c>
      <c r="M24" s="14"/>
      <c r="N24" s="14">
        <v>48.585072439999998</v>
      </c>
      <c r="O24" s="33">
        <v>32.880133020000002</v>
      </c>
      <c r="P24" s="17" t="s">
        <v>14</v>
      </c>
      <c r="Q24" s="40" t="s">
        <v>568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31.91</v>
      </c>
      <c r="G25" s="15">
        <v>30.17</v>
      </c>
      <c r="H25" s="15">
        <v>28.44</v>
      </c>
      <c r="I25" s="14"/>
      <c r="J25" s="15">
        <v>32.65</v>
      </c>
      <c r="K25" s="15">
        <v>36.11</v>
      </c>
      <c r="L25" s="15">
        <v>41.72</v>
      </c>
      <c r="M25" s="15"/>
      <c r="N25" s="15">
        <v>39.425103931000002</v>
      </c>
      <c r="O25" s="15">
        <v>35.970357045</v>
      </c>
      <c r="P25" s="16" t="s">
        <v>14</v>
      </c>
      <c r="Q25" s="39" t="s">
        <v>569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3</v>
      </c>
      <c r="F26" s="14">
        <v>63.29</v>
      </c>
      <c r="G26" s="14">
        <v>57.64</v>
      </c>
      <c r="H26" s="14">
        <v>51.99</v>
      </c>
      <c r="I26" s="14"/>
      <c r="J26" s="14">
        <v>65.569999999999993</v>
      </c>
      <c r="K26" s="14">
        <v>76.86</v>
      </c>
      <c r="L26" s="14">
        <v>95.13</v>
      </c>
      <c r="M26" s="14"/>
      <c r="N26" s="14">
        <v>33.636841281000002</v>
      </c>
      <c r="O26" s="33">
        <v>38.441003957</v>
      </c>
      <c r="P26" s="17" t="s">
        <v>14</v>
      </c>
      <c r="Q26" s="40" t="s">
        <v>570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5</v>
      </c>
      <c r="F27" s="15">
        <v>15.95</v>
      </c>
      <c r="G27" s="15">
        <v>15.1</v>
      </c>
      <c r="H27" s="15">
        <v>14.26</v>
      </c>
      <c r="I27" s="14"/>
      <c r="J27" s="15">
        <v>16.260000000000002</v>
      </c>
      <c r="K27" s="15">
        <v>17.940000000000001</v>
      </c>
      <c r="L27" s="15">
        <v>20.66</v>
      </c>
      <c r="M27" s="15"/>
      <c r="N27" s="15">
        <v>49.913650341</v>
      </c>
      <c r="O27" s="15">
        <v>474.0131035</v>
      </c>
      <c r="P27" s="16" t="s">
        <v>14</v>
      </c>
      <c r="Q27" s="39" t="s">
        <v>571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4.8</v>
      </c>
      <c r="G28" s="14">
        <v>3.84</v>
      </c>
      <c r="H28" s="14">
        <v>2.89</v>
      </c>
      <c r="I28" s="14"/>
      <c r="J28" s="14">
        <v>4.9400000000000004</v>
      </c>
      <c r="K28" s="14">
        <v>6.84</v>
      </c>
      <c r="L28" s="14">
        <v>9.93</v>
      </c>
      <c r="M28" s="14"/>
      <c r="N28" s="14">
        <v>33.020106536</v>
      </c>
      <c r="O28" s="33">
        <v>9.5249565</v>
      </c>
      <c r="P28" s="17" t="s">
        <v>14</v>
      </c>
      <c r="Q28" s="40" t="s">
        <v>572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3.02</v>
      </c>
      <c r="G29" s="15">
        <v>2.35</v>
      </c>
      <c r="H29" s="15">
        <v>1.69</v>
      </c>
      <c r="I29" s="14"/>
      <c r="J29" s="15">
        <v>3.09</v>
      </c>
      <c r="K29" s="15">
        <v>4.41</v>
      </c>
      <c r="L29" s="15">
        <v>6.57</v>
      </c>
      <c r="M29" s="15"/>
      <c r="N29" s="15">
        <v>25.379920978000001</v>
      </c>
      <c r="O29" s="15">
        <v>22.462635773000002</v>
      </c>
      <c r="P29" s="16" t="s">
        <v>14</v>
      </c>
      <c r="Q29" s="39" t="s">
        <v>573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10</v>
      </c>
      <c r="F30" s="14">
        <v>79.02</v>
      </c>
      <c r="G30" s="14">
        <v>73.67</v>
      </c>
      <c r="H30" s="14">
        <v>68.319999999999993</v>
      </c>
      <c r="I30" s="14"/>
      <c r="J30" s="14">
        <v>80.680000000000007</v>
      </c>
      <c r="K30" s="14">
        <v>91.37</v>
      </c>
      <c r="L30" s="14">
        <v>108.67</v>
      </c>
      <c r="M30" s="14"/>
      <c r="N30" s="14">
        <v>67.764297803000005</v>
      </c>
      <c r="O30" s="33">
        <v>18.857513861000001</v>
      </c>
      <c r="P30" s="17" t="s">
        <v>17</v>
      </c>
      <c r="Q30" s="40" t="s">
        <v>574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524</v>
      </c>
      <c r="D31" s="16" t="s">
        <v>525</v>
      </c>
      <c r="E31" s="16">
        <v>7</v>
      </c>
      <c r="F31" s="15">
        <v>235.4</v>
      </c>
      <c r="G31" s="15">
        <v>202.88</v>
      </c>
      <c r="H31" s="15">
        <v>170.37</v>
      </c>
      <c r="I31" s="14"/>
      <c r="J31" s="15">
        <v>256.17</v>
      </c>
      <c r="K31" s="15">
        <v>321.19</v>
      </c>
      <c r="L31" s="15">
        <v>426.41</v>
      </c>
      <c r="M31" s="15"/>
      <c r="N31" s="15">
        <v>58.034525492999997</v>
      </c>
      <c r="O31" s="15">
        <v>1.2558513281999999</v>
      </c>
      <c r="P31" s="16" t="s">
        <v>17</v>
      </c>
      <c r="Q31" s="39" t="s">
        <v>575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3.27</v>
      </c>
      <c r="G32" s="14">
        <v>2.31</v>
      </c>
      <c r="H32" s="14">
        <v>1.35</v>
      </c>
      <c r="I32" s="14"/>
      <c r="J32" s="14">
        <v>3.38</v>
      </c>
      <c r="K32" s="14">
        <v>5.29</v>
      </c>
      <c r="L32" s="14">
        <v>8.39</v>
      </c>
      <c r="M32" s="14"/>
      <c r="N32" s="14">
        <v>25.285139912000002</v>
      </c>
      <c r="O32" s="33">
        <v>5.6821184999999996</v>
      </c>
      <c r="P32" s="17" t="s">
        <v>14</v>
      </c>
      <c r="Q32" s="40" t="s">
        <v>576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456</v>
      </c>
      <c r="D33" s="16" t="s">
        <v>457</v>
      </c>
      <c r="E33" s="16">
        <v>7</v>
      </c>
      <c r="F33" s="15">
        <v>153.4</v>
      </c>
      <c r="G33" s="15">
        <v>140.46</v>
      </c>
      <c r="H33" s="15">
        <v>127.53</v>
      </c>
      <c r="I33" s="14"/>
      <c r="J33" s="15">
        <v>161.05000000000001</v>
      </c>
      <c r="K33" s="15">
        <v>186.91</v>
      </c>
      <c r="L33" s="15">
        <v>228.76</v>
      </c>
      <c r="M33" s="15"/>
      <c r="N33" s="15">
        <v>63.309676062999998</v>
      </c>
      <c r="O33" s="15">
        <v>3.7664584632000002</v>
      </c>
      <c r="P33" s="16" t="s">
        <v>17</v>
      </c>
      <c r="Q33" s="39" t="s">
        <v>577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8.6</v>
      </c>
      <c r="G34" s="14">
        <v>7.71</v>
      </c>
      <c r="H34" s="14">
        <v>6.82</v>
      </c>
      <c r="I34" s="14"/>
      <c r="J34" s="14">
        <v>8.89</v>
      </c>
      <c r="K34" s="14">
        <v>10.66</v>
      </c>
      <c r="L34" s="14">
        <v>13.53</v>
      </c>
      <c r="M34" s="14"/>
      <c r="N34" s="14">
        <v>44.450051758000001</v>
      </c>
      <c r="O34" s="33">
        <v>121.09369740000001</v>
      </c>
      <c r="P34" s="17" t="s">
        <v>14</v>
      </c>
      <c r="Q34" s="40" t="s">
        <v>578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103.53</v>
      </c>
      <c r="G35" s="15">
        <v>78.84</v>
      </c>
      <c r="H35" s="15">
        <v>54.15</v>
      </c>
      <c r="I35" s="14"/>
      <c r="J35" s="15">
        <v>110.24</v>
      </c>
      <c r="K35" s="15">
        <v>159.61000000000001</v>
      </c>
      <c r="L35" s="15">
        <v>239.5</v>
      </c>
      <c r="M35" s="15"/>
      <c r="N35" s="15">
        <v>26.509189452000001</v>
      </c>
      <c r="O35" s="15">
        <v>79.846134141999997</v>
      </c>
      <c r="P35" s="16" t="s">
        <v>14</v>
      </c>
      <c r="Q35" s="39" t="s">
        <v>579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11.74</v>
      </c>
      <c r="G36" s="14">
        <v>10.56</v>
      </c>
      <c r="H36" s="14">
        <v>9.39</v>
      </c>
      <c r="I36" s="14"/>
      <c r="J36" s="14">
        <v>12.06</v>
      </c>
      <c r="K36" s="14">
        <v>14.4</v>
      </c>
      <c r="L36" s="14">
        <v>18.2</v>
      </c>
      <c r="M36" s="14"/>
      <c r="N36" s="14">
        <v>25.333236470999999</v>
      </c>
      <c r="O36" s="33">
        <v>37.461031954999996</v>
      </c>
      <c r="P36" s="17" t="s">
        <v>14</v>
      </c>
      <c r="Q36" s="40" t="s">
        <v>580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4</v>
      </c>
      <c r="F37" s="15">
        <v>50.22</v>
      </c>
      <c r="G37" s="15">
        <v>44.77</v>
      </c>
      <c r="H37" s="15">
        <v>39.33</v>
      </c>
      <c r="I37" s="14"/>
      <c r="J37" s="15">
        <v>50.99</v>
      </c>
      <c r="K37" s="15">
        <v>61.87</v>
      </c>
      <c r="L37" s="15">
        <v>79.489999999999995</v>
      </c>
      <c r="M37" s="15"/>
      <c r="N37" s="15">
        <v>27.339005233999998</v>
      </c>
      <c r="O37" s="15">
        <v>540.22316745000001</v>
      </c>
      <c r="P37" s="16" t="s">
        <v>14</v>
      </c>
      <c r="Q37" s="39" t="s">
        <v>581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6</v>
      </c>
      <c r="F38" s="14">
        <v>55.19</v>
      </c>
      <c r="G38" s="14">
        <v>49.21</v>
      </c>
      <c r="H38" s="14">
        <v>43.24</v>
      </c>
      <c r="I38" s="14"/>
      <c r="J38" s="14">
        <v>55.99</v>
      </c>
      <c r="K38" s="14">
        <v>67.930000000000007</v>
      </c>
      <c r="L38" s="14">
        <v>87.26</v>
      </c>
      <c r="M38" s="14"/>
      <c r="N38" s="14">
        <v>28.109796757000002</v>
      </c>
      <c r="O38" s="33">
        <v>114.32736530999999</v>
      </c>
      <c r="P38" s="17" t="s">
        <v>14</v>
      </c>
      <c r="Q38" s="40" t="s">
        <v>582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48.49</v>
      </c>
      <c r="G39" s="15">
        <v>43.31</v>
      </c>
      <c r="H39" s="15">
        <v>38.130000000000003</v>
      </c>
      <c r="I39" s="14"/>
      <c r="J39" s="15">
        <v>49.21</v>
      </c>
      <c r="K39" s="15">
        <v>59.56</v>
      </c>
      <c r="L39" s="15">
        <v>76.319999999999993</v>
      </c>
      <c r="M39" s="15"/>
      <c r="N39" s="15">
        <v>28.263245702999999</v>
      </c>
      <c r="O39" s="15">
        <v>78.971368317999989</v>
      </c>
      <c r="P39" s="16" t="s">
        <v>14</v>
      </c>
      <c r="Q39" s="39" t="s">
        <v>583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411</v>
      </c>
      <c r="D40" s="17" t="s">
        <v>412</v>
      </c>
      <c r="E40" s="17">
        <v>0</v>
      </c>
      <c r="F40" s="14">
        <v>21.32</v>
      </c>
      <c r="G40" s="14">
        <v>-20.49</v>
      </c>
      <c r="H40" s="14">
        <v>-62.3</v>
      </c>
      <c r="I40" s="14"/>
      <c r="J40" s="14">
        <v>22.98</v>
      </c>
      <c r="K40" s="14">
        <v>106.6</v>
      </c>
      <c r="L40" s="14">
        <v>241.92</v>
      </c>
      <c r="M40" s="14"/>
      <c r="N40" s="14">
        <v>30.398344255000001</v>
      </c>
      <c r="O40" s="33">
        <v>9.8105794091000007</v>
      </c>
      <c r="P40" s="17" t="s">
        <v>14</v>
      </c>
      <c r="Q40" s="40" t="s">
        <v>584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0</v>
      </c>
      <c r="F41" s="15">
        <v>17.12</v>
      </c>
      <c r="G41" s="15">
        <v>13.49</v>
      </c>
      <c r="H41" s="15">
        <v>9.86</v>
      </c>
      <c r="I41" s="14"/>
      <c r="J41" s="15">
        <v>17.670000000000002</v>
      </c>
      <c r="K41" s="15">
        <v>24.92</v>
      </c>
      <c r="L41" s="15">
        <v>36.659999999999997</v>
      </c>
      <c r="M41" s="15"/>
      <c r="N41" s="15">
        <v>24.488914692000002</v>
      </c>
      <c r="O41" s="15">
        <v>55.304457909</v>
      </c>
      <c r="P41" s="16" t="s">
        <v>14</v>
      </c>
      <c r="Q41" s="39" t="s">
        <v>585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3</v>
      </c>
      <c r="F42" s="14">
        <v>15.26</v>
      </c>
      <c r="G42" s="14">
        <v>13.69</v>
      </c>
      <c r="H42" s="14">
        <v>12.12</v>
      </c>
      <c r="I42" s="14"/>
      <c r="J42" s="14">
        <v>15.68</v>
      </c>
      <c r="K42" s="14">
        <v>18.809999999999999</v>
      </c>
      <c r="L42" s="14">
        <v>23.88</v>
      </c>
      <c r="M42" s="14"/>
      <c r="N42" s="14">
        <v>26.733853084</v>
      </c>
      <c r="O42" s="33">
        <v>592.98294885999996</v>
      </c>
      <c r="P42" s="17" t="s">
        <v>14</v>
      </c>
      <c r="Q42" s="40" t="s">
        <v>586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4.97</v>
      </c>
      <c r="G43" s="15">
        <v>4.59</v>
      </c>
      <c r="H43" s="15">
        <v>4.22</v>
      </c>
      <c r="I43" s="14"/>
      <c r="J43" s="15">
        <v>5.03</v>
      </c>
      <c r="K43" s="15">
        <v>5.77</v>
      </c>
      <c r="L43" s="15">
        <v>6.96</v>
      </c>
      <c r="M43" s="15"/>
      <c r="N43" s="15">
        <v>37.548470387999998</v>
      </c>
      <c r="O43" s="15">
        <v>6.7504534544999997</v>
      </c>
      <c r="P43" s="16" t="s">
        <v>14</v>
      </c>
      <c r="Q43" s="39" t="s">
        <v>587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588</v>
      </c>
      <c r="D44" s="17" t="s">
        <v>589</v>
      </c>
      <c r="E44" s="17">
        <v>10</v>
      </c>
      <c r="F44" s="14">
        <v>68.52</v>
      </c>
      <c r="G44" s="14">
        <v>64.28</v>
      </c>
      <c r="H44" s="14">
        <v>60.05</v>
      </c>
      <c r="I44" s="14"/>
      <c r="J44" s="14">
        <v>73.61</v>
      </c>
      <c r="K44" s="14">
        <v>82.07</v>
      </c>
      <c r="L44" s="14">
        <v>95.76</v>
      </c>
      <c r="M44" s="14"/>
      <c r="N44" s="14">
        <v>78.498598329999993</v>
      </c>
      <c r="O44" s="33">
        <v>1.1628663555000001</v>
      </c>
      <c r="P44" s="17" t="s">
        <v>17</v>
      </c>
      <c r="Q44" s="40" t="s">
        <v>590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58</v>
      </c>
      <c r="D45" s="16" t="s">
        <v>59</v>
      </c>
      <c r="E45" s="16">
        <v>3</v>
      </c>
      <c r="F45" s="15">
        <v>14.12</v>
      </c>
      <c r="G45" s="15">
        <v>12.62</v>
      </c>
      <c r="H45" s="15">
        <v>11.13</v>
      </c>
      <c r="I45" s="14"/>
      <c r="J45" s="15">
        <v>14.5</v>
      </c>
      <c r="K45" s="15">
        <v>17.48</v>
      </c>
      <c r="L45" s="15">
        <v>22.3</v>
      </c>
      <c r="M45" s="15"/>
      <c r="N45" s="15">
        <v>36.228569841000002</v>
      </c>
      <c r="O45" s="15">
        <v>24.977340135999999</v>
      </c>
      <c r="P45" s="16" t="s">
        <v>14</v>
      </c>
      <c r="Q45" s="39" t="s">
        <v>591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60</v>
      </c>
      <c r="D46" s="17" t="s">
        <v>61</v>
      </c>
      <c r="E46" s="17">
        <v>10</v>
      </c>
      <c r="F46" s="14">
        <v>34.94</v>
      </c>
      <c r="G46" s="14">
        <v>33.83</v>
      </c>
      <c r="H46" s="14">
        <v>32.72</v>
      </c>
      <c r="I46" s="14"/>
      <c r="J46" s="14">
        <v>36.6</v>
      </c>
      <c r="K46" s="14">
        <v>38.81</v>
      </c>
      <c r="L46" s="14">
        <v>42.39</v>
      </c>
      <c r="M46" s="14"/>
      <c r="N46" s="14">
        <v>63.141654142</v>
      </c>
      <c r="O46" s="33">
        <v>152.46192858999999</v>
      </c>
      <c r="P46" s="17" t="s">
        <v>17</v>
      </c>
      <c r="Q46" s="40" t="s">
        <v>592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62</v>
      </c>
      <c r="D47" s="16" t="s">
        <v>63</v>
      </c>
      <c r="E47" s="16">
        <v>3</v>
      </c>
      <c r="F47" s="15">
        <v>23.18</v>
      </c>
      <c r="G47" s="15">
        <v>21.08</v>
      </c>
      <c r="H47" s="15">
        <v>18.98</v>
      </c>
      <c r="I47" s="14"/>
      <c r="J47" s="15">
        <v>23.83</v>
      </c>
      <c r="K47" s="15">
        <v>28.02</v>
      </c>
      <c r="L47" s="15">
        <v>34.81</v>
      </c>
      <c r="M47" s="15"/>
      <c r="N47" s="15">
        <v>32.989518337</v>
      </c>
      <c r="O47" s="15">
        <v>18.382669727</v>
      </c>
      <c r="P47" s="16" t="s">
        <v>14</v>
      </c>
      <c r="Q47" s="39" t="s">
        <v>593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431</v>
      </c>
      <c r="D48" s="17" t="s">
        <v>64</v>
      </c>
      <c r="E48" s="17">
        <v>6</v>
      </c>
      <c r="F48" s="14">
        <v>121.74</v>
      </c>
      <c r="G48" s="14">
        <v>115.52</v>
      </c>
      <c r="H48" s="14">
        <v>109.31</v>
      </c>
      <c r="I48" s="14"/>
      <c r="J48" s="14">
        <v>134.26</v>
      </c>
      <c r="K48" s="14">
        <v>146.68</v>
      </c>
      <c r="L48" s="14">
        <v>166.79</v>
      </c>
      <c r="M48" s="14"/>
      <c r="N48" s="14">
        <v>70.334831449000006</v>
      </c>
      <c r="O48" s="33">
        <v>10.352094187000001</v>
      </c>
      <c r="P48" s="17" t="s">
        <v>17</v>
      </c>
      <c r="Q48" s="40" t="s">
        <v>594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3</v>
      </c>
      <c r="F49" s="15">
        <v>9.99</v>
      </c>
      <c r="G49" s="15">
        <v>9.19</v>
      </c>
      <c r="H49" s="15">
        <v>8.4</v>
      </c>
      <c r="I49" s="14"/>
      <c r="J49" s="15">
        <v>10.51</v>
      </c>
      <c r="K49" s="15">
        <v>12.09</v>
      </c>
      <c r="L49" s="15">
        <v>14.65</v>
      </c>
      <c r="M49" s="15"/>
      <c r="N49" s="15">
        <v>35.353351406999998</v>
      </c>
      <c r="O49" s="15">
        <v>2.6402113635999997</v>
      </c>
      <c r="P49" s="16" t="s">
        <v>14</v>
      </c>
      <c r="Q49" s="39" t="s">
        <v>595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0</v>
      </c>
      <c r="F50" s="14">
        <v>6.1</v>
      </c>
      <c r="G50" s="14">
        <v>5.18</v>
      </c>
      <c r="H50" s="14">
        <v>4.2699999999999996</v>
      </c>
      <c r="I50" s="14"/>
      <c r="J50" s="14">
        <v>6.34</v>
      </c>
      <c r="K50" s="14">
        <v>8.16</v>
      </c>
      <c r="L50" s="14">
        <v>11.11</v>
      </c>
      <c r="M50" s="14"/>
      <c r="N50" s="14">
        <v>33.777365516000003</v>
      </c>
      <c r="O50" s="33">
        <v>6.0982444544999996</v>
      </c>
      <c r="P50" s="17" t="s">
        <v>14</v>
      </c>
      <c r="Q50" s="40" t="s">
        <v>596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0</v>
      </c>
      <c r="F51" s="15">
        <v>14.93</v>
      </c>
      <c r="G51" s="15">
        <v>12.9</v>
      </c>
      <c r="H51" s="15">
        <v>10.87</v>
      </c>
      <c r="I51" s="14"/>
      <c r="J51" s="15">
        <v>15.41</v>
      </c>
      <c r="K51" s="15">
        <v>19.46</v>
      </c>
      <c r="L51" s="15">
        <v>26.03</v>
      </c>
      <c r="M51" s="15"/>
      <c r="N51" s="15">
        <v>25.077536819999999</v>
      </c>
      <c r="O51" s="15">
        <v>5.4216243182000001</v>
      </c>
      <c r="P51" s="16" t="s">
        <v>14</v>
      </c>
      <c r="Q51" s="39" t="s">
        <v>597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3</v>
      </c>
      <c r="F52" s="14">
        <v>15.12</v>
      </c>
      <c r="G52" s="14">
        <v>14</v>
      </c>
      <c r="H52" s="14">
        <v>12.89</v>
      </c>
      <c r="I52" s="14"/>
      <c r="J52" s="14">
        <v>15.29</v>
      </c>
      <c r="K52" s="14">
        <v>17.510000000000002</v>
      </c>
      <c r="L52" s="14">
        <v>21.1</v>
      </c>
      <c r="M52" s="14"/>
      <c r="N52" s="14">
        <v>34.213978117000003</v>
      </c>
      <c r="O52" s="33">
        <v>88.473584681999995</v>
      </c>
      <c r="P52" s="17" t="s">
        <v>14</v>
      </c>
      <c r="Q52" s="40" t="s">
        <v>598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2</v>
      </c>
      <c r="F53" s="15">
        <v>17.32</v>
      </c>
      <c r="G53" s="15">
        <v>15.94</v>
      </c>
      <c r="H53" s="15">
        <v>14.56</v>
      </c>
      <c r="I53" s="14"/>
      <c r="J53" s="15">
        <v>17.57</v>
      </c>
      <c r="K53" s="15">
        <v>20.32</v>
      </c>
      <c r="L53" s="15">
        <v>24.77</v>
      </c>
      <c r="M53" s="15"/>
      <c r="N53" s="15">
        <v>39.790074885999999</v>
      </c>
      <c r="O53" s="15">
        <v>566.64676673000008</v>
      </c>
      <c r="P53" s="16" t="s">
        <v>14</v>
      </c>
      <c r="Q53" s="39" t="s">
        <v>599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3</v>
      </c>
      <c r="F54" s="14">
        <v>21.72</v>
      </c>
      <c r="G54" s="14">
        <v>20.34</v>
      </c>
      <c r="H54" s="14">
        <v>18.96</v>
      </c>
      <c r="I54" s="14"/>
      <c r="J54" s="14">
        <v>22.59</v>
      </c>
      <c r="K54" s="14">
        <v>25.34</v>
      </c>
      <c r="L54" s="14">
        <v>29.79</v>
      </c>
      <c r="M54" s="14"/>
      <c r="N54" s="14">
        <v>32.593268491000003</v>
      </c>
      <c r="O54" s="33">
        <v>47.171870273000003</v>
      </c>
      <c r="P54" s="17" t="s">
        <v>14</v>
      </c>
      <c r="Q54" s="40" t="s">
        <v>600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416</v>
      </c>
      <c r="D55" s="16" t="s">
        <v>417</v>
      </c>
      <c r="E55" s="16">
        <v>0</v>
      </c>
      <c r="F55" s="15">
        <v>12.42</v>
      </c>
      <c r="G55" s="15">
        <v>10.9</v>
      </c>
      <c r="H55" s="15">
        <v>9.39</v>
      </c>
      <c r="I55" s="14"/>
      <c r="J55" s="15">
        <v>12.8</v>
      </c>
      <c r="K55" s="15">
        <v>15.82</v>
      </c>
      <c r="L55" s="15">
        <v>20.71</v>
      </c>
      <c r="M55" s="15"/>
      <c r="N55" s="15">
        <v>26.050434915</v>
      </c>
      <c r="O55" s="15">
        <v>65.342551182000008</v>
      </c>
      <c r="P55" s="16" t="s">
        <v>14</v>
      </c>
      <c r="Q55" s="39" t="s">
        <v>601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19.170000000000002</v>
      </c>
      <c r="G56" s="14">
        <v>16.579999999999998</v>
      </c>
      <c r="H56" s="14">
        <v>13.99</v>
      </c>
      <c r="I56" s="14"/>
      <c r="J56" s="14">
        <v>19.649999999999999</v>
      </c>
      <c r="K56" s="14">
        <v>24.82</v>
      </c>
      <c r="L56" s="14">
        <v>33.19</v>
      </c>
      <c r="M56" s="14"/>
      <c r="N56" s="14">
        <v>22.356678614</v>
      </c>
      <c r="O56" s="33">
        <v>602.42957849999993</v>
      </c>
      <c r="P56" s="17" t="s">
        <v>14</v>
      </c>
      <c r="Q56" s="40" t="s">
        <v>602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476</v>
      </c>
      <c r="D57" s="16" t="s">
        <v>477</v>
      </c>
      <c r="E57" s="16">
        <v>2</v>
      </c>
      <c r="F57" s="15">
        <v>18.47</v>
      </c>
      <c r="G57" s="15">
        <v>17.14</v>
      </c>
      <c r="H57" s="15">
        <v>15.82</v>
      </c>
      <c r="I57" s="14"/>
      <c r="J57" s="15">
        <v>18.77</v>
      </c>
      <c r="K57" s="15">
        <v>21.41</v>
      </c>
      <c r="L57" s="15">
        <v>25.69</v>
      </c>
      <c r="M57" s="15"/>
      <c r="N57" s="15">
        <v>43.504449972000003</v>
      </c>
      <c r="O57" s="15">
        <v>2.7570315909000001</v>
      </c>
      <c r="P57" s="16" t="s">
        <v>14</v>
      </c>
      <c r="Q57" s="39" t="s">
        <v>603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0</v>
      </c>
      <c r="F58" s="14">
        <v>8.7100000000000009</v>
      </c>
      <c r="G58" s="14">
        <v>6.95</v>
      </c>
      <c r="H58" s="14">
        <v>5.19</v>
      </c>
      <c r="I58" s="14"/>
      <c r="J58" s="14">
        <v>9.56</v>
      </c>
      <c r="K58" s="14">
        <v>13.07</v>
      </c>
      <c r="L58" s="14">
        <v>18.760000000000002</v>
      </c>
      <c r="M58" s="14"/>
      <c r="N58" s="14">
        <v>22.214322838000001</v>
      </c>
      <c r="O58" s="33">
        <v>65.644039227000007</v>
      </c>
      <c r="P58" s="17" t="s">
        <v>14</v>
      </c>
      <c r="Q58" s="40" t="s">
        <v>604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10</v>
      </c>
      <c r="F59" s="15">
        <v>20.62</v>
      </c>
      <c r="G59" s="15">
        <v>18.8</v>
      </c>
      <c r="H59" s="15">
        <v>16.989999999999998</v>
      </c>
      <c r="I59" s="14"/>
      <c r="J59" s="15">
        <v>22.14</v>
      </c>
      <c r="K59" s="15">
        <v>25.76</v>
      </c>
      <c r="L59" s="15">
        <v>31.62</v>
      </c>
      <c r="M59" s="15"/>
      <c r="N59" s="15">
        <v>71.982438463999998</v>
      </c>
      <c r="O59" s="15">
        <v>169.60573049999999</v>
      </c>
      <c r="P59" s="16" t="s">
        <v>17</v>
      </c>
      <c r="Q59" s="39" t="s">
        <v>605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458</v>
      </c>
      <c r="D60" s="17" t="s">
        <v>459</v>
      </c>
      <c r="E60" s="17">
        <v>4</v>
      </c>
      <c r="F60" s="14">
        <v>28.48</v>
      </c>
      <c r="G60" s="14">
        <v>24.16</v>
      </c>
      <c r="H60" s="14">
        <v>19.84</v>
      </c>
      <c r="I60" s="14"/>
      <c r="J60" s="14">
        <v>29.98</v>
      </c>
      <c r="K60" s="14">
        <v>38.61</v>
      </c>
      <c r="L60" s="14">
        <v>52.59</v>
      </c>
      <c r="M60" s="14"/>
      <c r="N60" s="14">
        <v>38.558439368000002</v>
      </c>
      <c r="O60" s="33">
        <v>5.9772676682000005</v>
      </c>
      <c r="P60" s="17" t="s">
        <v>14</v>
      </c>
      <c r="Q60" s="40" t="s">
        <v>606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0</v>
      </c>
      <c r="F61" s="15">
        <v>50.29</v>
      </c>
      <c r="G61" s="15">
        <v>45.59</v>
      </c>
      <c r="H61" s="15">
        <v>40.89</v>
      </c>
      <c r="I61" s="14"/>
      <c r="J61" s="15">
        <v>51.01</v>
      </c>
      <c r="K61" s="15">
        <v>60.4</v>
      </c>
      <c r="L61" s="15">
        <v>75.61</v>
      </c>
      <c r="M61" s="15"/>
      <c r="N61" s="15">
        <v>26.018806374</v>
      </c>
      <c r="O61" s="15">
        <v>608.91357504999996</v>
      </c>
      <c r="P61" s="16" t="s">
        <v>14</v>
      </c>
      <c r="Q61" s="39" t="s">
        <v>607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8</v>
      </c>
      <c r="F62" s="14">
        <v>17.39</v>
      </c>
      <c r="G62" s="14">
        <v>16.5</v>
      </c>
      <c r="H62" s="14">
        <v>15.61</v>
      </c>
      <c r="I62" s="14"/>
      <c r="J62" s="14">
        <v>19.760000000000002</v>
      </c>
      <c r="K62" s="14">
        <v>21.53</v>
      </c>
      <c r="L62" s="14">
        <v>24.39</v>
      </c>
      <c r="M62" s="14"/>
      <c r="N62" s="14">
        <v>49.196134811999997</v>
      </c>
      <c r="O62" s="33">
        <v>70.179343544999995</v>
      </c>
      <c r="P62" s="17" t="s">
        <v>17</v>
      </c>
      <c r="Q62" s="40" t="s">
        <v>608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0</v>
      </c>
      <c r="F63" s="15">
        <v>4.91</v>
      </c>
      <c r="G63" s="15">
        <v>4.16</v>
      </c>
      <c r="H63" s="15">
        <v>3.42</v>
      </c>
      <c r="I63" s="14"/>
      <c r="J63" s="15">
        <v>5.09</v>
      </c>
      <c r="K63" s="15">
        <v>6.57</v>
      </c>
      <c r="L63" s="15">
        <v>8.9600000000000009</v>
      </c>
      <c r="M63" s="15"/>
      <c r="N63" s="15">
        <v>20.834705316000001</v>
      </c>
      <c r="O63" s="15">
        <v>8.1104467272999994</v>
      </c>
      <c r="P63" s="16" t="s">
        <v>14</v>
      </c>
      <c r="Q63" s="39" t="s">
        <v>609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0</v>
      </c>
      <c r="F64" s="14">
        <v>1.25</v>
      </c>
      <c r="G64" s="14">
        <v>0.62</v>
      </c>
      <c r="H64" s="14">
        <v>0</v>
      </c>
      <c r="I64" s="14"/>
      <c r="J64" s="14">
        <v>1.3</v>
      </c>
      <c r="K64" s="14">
        <v>2.5499999999999998</v>
      </c>
      <c r="L64" s="14">
        <v>4.58</v>
      </c>
      <c r="M64" s="14"/>
      <c r="N64" s="14">
        <v>22.459579568999999</v>
      </c>
      <c r="O64" s="33">
        <v>10.031229772000001</v>
      </c>
      <c r="P64" s="17" t="s">
        <v>14</v>
      </c>
      <c r="Q64" s="40" t="s">
        <v>610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7</v>
      </c>
      <c r="F65" s="15">
        <v>10.72</v>
      </c>
      <c r="G65" s="15">
        <v>10.41</v>
      </c>
      <c r="H65" s="15">
        <v>10.1</v>
      </c>
      <c r="I65" s="14"/>
      <c r="J65" s="15">
        <v>10.78</v>
      </c>
      <c r="K65" s="15">
        <v>11.39</v>
      </c>
      <c r="L65" s="15">
        <v>12.38</v>
      </c>
      <c r="M65" s="15"/>
      <c r="N65" s="15">
        <v>58.542627219000003</v>
      </c>
      <c r="O65" s="15">
        <v>31.890656500000002</v>
      </c>
      <c r="P65" s="16" t="s">
        <v>17</v>
      </c>
      <c r="Q65" s="39" t="s">
        <v>611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6</v>
      </c>
      <c r="F66" s="14">
        <v>10.8</v>
      </c>
      <c r="G66" s="14">
        <v>9.6999999999999993</v>
      </c>
      <c r="H66" s="14">
        <v>8.6</v>
      </c>
      <c r="I66" s="14"/>
      <c r="J66" s="14">
        <v>13.83</v>
      </c>
      <c r="K66" s="14">
        <v>16.02</v>
      </c>
      <c r="L66" s="14">
        <v>19.57</v>
      </c>
      <c r="M66" s="14"/>
      <c r="N66" s="14">
        <v>50.440462242000002</v>
      </c>
      <c r="O66" s="33">
        <v>98.031754045</v>
      </c>
      <c r="P66" s="17" t="s">
        <v>17</v>
      </c>
      <c r="Q66" s="40" t="s">
        <v>612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2</v>
      </c>
      <c r="F67" s="15">
        <v>10.79</v>
      </c>
      <c r="G67" s="15">
        <v>9.8800000000000008</v>
      </c>
      <c r="H67" s="15">
        <v>8.98</v>
      </c>
      <c r="I67" s="14"/>
      <c r="J67" s="15">
        <v>10.93</v>
      </c>
      <c r="K67" s="15">
        <v>12.73</v>
      </c>
      <c r="L67" s="15">
        <v>15.66</v>
      </c>
      <c r="M67" s="15"/>
      <c r="N67" s="15">
        <v>33.826329774999998</v>
      </c>
      <c r="O67" s="15">
        <v>167.91261872999999</v>
      </c>
      <c r="P67" s="16" t="s">
        <v>14</v>
      </c>
      <c r="Q67" s="39" t="s">
        <v>613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526</v>
      </c>
      <c r="D68" s="17" t="s">
        <v>527</v>
      </c>
      <c r="E68" s="17">
        <v>10</v>
      </c>
      <c r="F68" s="14">
        <v>65.819999999999993</v>
      </c>
      <c r="G68" s="14">
        <v>63.15</v>
      </c>
      <c r="H68" s="14">
        <v>60.49</v>
      </c>
      <c r="I68" s="14"/>
      <c r="J68" s="14">
        <v>70.3</v>
      </c>
      <c r="K68" s="14">
        <v>75.62</v>
      </c>
      <c r="L68" s="14">
        <v>84.24</v>
      </c>
      <c r="M68" s="14"/>
      <c r="N68" s="14">
        <v>62.840074131999998</v>
      </c>
      <c r="O68" s="33">
        <v>2.0997432309000001</v>
      </c>
      <c r="P68" s="17" t="s">
        <v>17</v>
      </c>
      <c r="Q68" s="40" t="s">
        <v>614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96</v>
      </c>
      <c r="D69" s="16" t="s">
        <v>97</v>
      </c>
      <c r="E69" s="16">
        <v>2</v>
      </c>
      <c r="F69" s="15">
        <v>2.37</v>
      </c>
      <c r="G69" s="15">
        <v>1.68</v>
      </c>
      <c r="H69" s="15">
        <v>1</v>
      </c>
      <c r="I69" s="14"/>
      <c r="J69" s="15">
        <v>2.4500000000000002</v>
      </c>
      <c r="K69" s="15">
        <v>3.81</v>
      </c>
      <c r="L69" s="15">
        <v>6.02</v>
      </c>
      <c r="M69" s="15"/>
      <c r="N69" s="15">
        <v>33.058655242999997</v>
      </c>
      <c r="O69" s="15">
        <v>63.288516545</v>
      </c>
      <c r="P69" s="16" t="s">
        <v>14</v>
      </c>
      <c r="Q69" s="39" t="s">
        <v>615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98</v>
      </c>
      <c r="D70" s="17" t="s">
        <v>99</v>
      </c>
      <c r="E70" s="17">
        <v>0</v>
      </c>
      <c r="F70" s="14">
        <v>30.48</v>
      </c>
      <c r="G70" s="14">
        <v>25.65</v>
      </c>
      <c r="H70" s="14">
        <v>20.83</v>
      </c>
      <c r="I70" s="14"/>
      <c r="J70" s="14">
        <v>32.770000000000003</v>
      </c>
      <c r="K70" s="14">
        <v>42.41</v>
      </c>
      <c r="L70" s="14">
        <v>58.02</v>
      </c>
      <c r="M70" s="14"/>
      <c r="N70" s="14">
        <v>29.081372412</v>
      </c>
      <c r="O70" s="33">
        <v>6.5969251768000001</v>
      </c>
      <c r="P70" s="17" t="s">
        <v>14</v>
      </c>
      <c r="Q70" s="40" t="s">
        <v>616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7</v>
      </c>
      <c r="F71" s="15">
        <v>54.92</v>
      </c>
      <c r="G71" s="15">
        <v>51.32</v>
      </c>
      <c r="H71" s="15">
        <v>47.72</v>
      </c>
      <c r="I71" s="14"/>
      <c r="J71" s="15">
        <v>61</v>
      </c>
      <c r="K71" s="15">
        <v>68.19</v>
      </c>
      <c r="L71" s="15">
        <v>79.83</v>
      </c>
      <c r="M71" s="15"/>
      <c r="N71" s="15">
        <v>59.757828369000002</v>
      </c>
      <c r="O71" s="15">
        <v>299.16833795000002</v>
      </c>
      <c r="P71" s="16" t="s">
        <v>17</v>
      </c>
      <c r="Q71" s="39" t="s">
        <v>617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6</v>
      </c>
      <c r="F72" s="14">
        <v>14.3</v>
      </c>
      <c r="G72" s="14">
        <v>13.04</v>
      </c>
      <c r="H72" s="14">
        <v>11.79</v>
      </c>
      <c r="I72" s="14"/>
      <c r="J72" s="14">
        <v>14.49</v>
      </c>
      <c r="K72" s="14">
        <v>16.989999999999998</v>
      </c>
      <c r="L72" s="14">
        <v>21.05</v>
      </c>
      <c r="M72" s="14"/>
      <c r="N72" s="14">
        <v>38.614070916999999</v>
      </c>
      <c r="O72" s="33">
        <v>367.30554773</v>
      </c>
      <c r="P72" s="17" t="s">
        <v>14</v>
      </c>
      <c r="Q72" s="40" t="s">
        <v>618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528</v>
      </c>
      <c r="D73" s="16" t="s">
        <v>529</v>
      </c>
      <c r="E73" s="16">
        <v>4</v>
      </c>
      <c r="F73" s="15">
        <v>897</v>
      </c>
      <c r="G73" s="15">
        <v>750.89</v>
      </c>
      <c r="H73" s="15">
        <v>604.79</v>
      </c>
      <c r="I73" s="14"/>
      <c r="J73" s="15">
        <v>992</v>
      </c>
      <c r="K73" s="15">
        <v>1284.2</v>
      </c>
      <c r="L73" s="15">
        <v>1757.03</v>
      </c>
      <c r="M73" s="15"/>
      <c r="N73" s="15">
        <v>45.762810885</v>
      </c>
      <c r="O73" s="15">
        <v>1.2975404868</v>
      </c>
      <c r="P73" s="16" t="s">
        <v>14</v>
      </c>
      <c r="Q73" s="39" t="s">
        <v>619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104</v>
      </c>
      <c r="D74" s="17" t="s">
        <v>105</v>
      </c>
      <c r="E74" s="17">
        <v>2</v>
      </c>
      <c r="F74" s="14">
        <v>3.47</v>
      </c>
      <c r="G74" s="14">
        <v>2.41</v>
      </c>
      <c r="H74" s="14">
        <v>1.35</v>
      </c>
      <c r="I74" s="14"/>
      <c r="J74" s="14">
        <v>3.64</v>
      </c>
      <c r="K74" s="14">
        <v>5.75</v>
      </c>
      <c r="L74" s="14">
        <v>9.18</v>
      </c>
      <c r="M74" s="14"/>
      <c r="N74" s="14">
        <v>21.40966925</v>
      </c>
      <c r="O74" s="33">
        <v>181.21453395</v>
      </c>
      <c r="P74" s="17" t="s">
        <v>14</v>
      </c>
      <c r="Q74" s="40" t="s">
        <v>620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106</v>
      </c>
      <c r="D75" s="16" t="s">
        <v>107</v>
      </c>
      <c r="E75" s="16">
        <v>0</v>
      </c>
      <c r="F75" s="15">
        <v>42.21</v>
      </c>
      <c r="G75" s="15">
        <v>38.86</v>
      </c>
      <c r="H75" s="15">
        <v>35.51</v>
      </c>
      <c r="I75" s="14"/>
      <c r="J75" s="15">
        <v>43.08</v>
      </c>
      <c r="K75" s="15">
        <v>49.77</v>
      </c>
      <c r="L75" s="15">
        <v>60.59</v>
      </c>
      <c r="M75" s="15"/>
      <c r="N75" s="15">
        <v>34.843757678999999</v>
      </c>
      <c r="O75" s="15">
        <v>96.650419227</v>
      </c>
      <c r="P75" s="16" t="s">
        <v>14</v>
      </c>
      <c r="Q75" s="39" t="s">
        <v>621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485</v>
      </c>
      <c r="D76" s="17" t="s">
        <v>486</v>
      </c>
      <c r="E76" s="17">
        <v>0</v>
      </c>
      <c r="F76" s="14">
        <v>3.81</v>
      </c>
      <c r="G76" s="14">
        <v>2.83</v>
      </c>
      <c r="H76" s="14">
        <v>1.85</v>
      </c>
      <c r="I76" s="14"/>
      <c r="J76" s="14">
        <v>3.93</v>
      </c>
      <c r="K76" s="14">
        <v>5.88</v>
      </c>
      <c r="L76" s="14">
        <v>9.0299999999999994</v>
      </c>
      <c r="M76" s="14"/>
      <c r="N76" s="14">
        <v>24.438795048999999</v>
      </c>
      <c r="O76" s="33">
        <v>3.4765843635999998</v>
      </c>
      <c r="P76" s="17" t="s">
        <v>14</v>
      </c>
      <c r="Q76" s="40" t="s">
        <v>622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108</v>
      </c>
      <c r="D77" s="16" t="s">
        <v>109</v>
      </c>
      <c r="E77" s="16">
        <v>0</v>
      </c>
      <c r="F77" s="15">
        <v>4.3499999999999996</v>
      </c>
      <c r="G77" s="15">
        <v>3.74</v>
      </c>
      <c r="H77" s="15">
        <v>3.13</v>
      </c>
      <c r="I77" s="14"/>
      <c r="J77" s="15">
        <v>4.5</v>
      </c>
      <c r="K77" s="15">
        <v>5.71</v>
      </c>
      <c r="L77" s="15">
        <v>7.69</v>
      </c>
      <c r="M77" s="15"/>
      <c r="N77" s="15">
        <v>40.376235043000001</v>
      </c>
      <c r="O77" s="15">
        <v>43.483432045000001</v>
      </c>
      <c r="P77" s="16" t="s">
        <v>14</v>
      </c>
      <c r="Q77" s="39" t="s">
        <v>623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110</v>
      </c>
      <c r="D78" s="17" t="s">
        <v>111</v>
      </c>
      <c r="E78" s="17">
        <v>0</v>
      </c>
      <c r="F78" s="14">
        <v>28.7</v>
      </c>
      <c r="G78" s="14">
        <v>24.8</v>
      </c>
      <c r="H78" s="14">
        <v>20.91</v>
      </c>
      <c r="I78" s="14"/>
      <c r="J78" s="14">
        <v>29.59</v>
      </c>
      <c r="K78" s="14">
        <v>37.369999999999997</v>
      </c>
      <c r="L78" s="14">
        <v>49.96</v>
      </c>
      <c r="M78" s="14"/>
      <c r="N78" s="14">
        <v>32.043227506000001</v>
      </c>
      <c r="O78" s="33">
        <v>147.09268486000002</v>
      </c>
      <c r="P78" s="17" t="s">
        <v>14</v>
      </c>
      <c r="Q78" s="40" t="s">
        <v>624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112</v>
      </c>
      <c r="D79" s="16" t="s">
        <v>113</v>
      </c>
      <c r="E79" s="16">
        <v>0</v>
      </c>
      <c r="F79" s="15">
        <v>1.44</v>
      </c>
      <c r="G79" s="15">
        <v>1.02</v>
      </c>
      <c r="H79" s="15">
        <v>0.61</v>
      </c>
      <c r="I79" s="14"/>
      <c r="J79" s="15">
        <v>1.51</v>
      </c>
      <c r="K79" s="15">
        <v>2.33</v>
      </c>
      <c r="L79" s="15">
        <v>3.67</v>
      </c>
      <c r="M79" s="15"/>
      <c r="N79" s="15">
        <v>19.673899795000001</v>
      </c>
      <c r="O79" s="15">
        <v>27.018882044999998</v>
      </c>
      <c r="P79" s="16" t="s">
        <v>14</v>
      </c>
      <c r="Q79" s="39" t="s">
        <v>625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115</v>
      </c>
      <c r="E80" s="17">
        <v>0</v>
      </c>
      <c r="F80" s="14">
        <v>19.829999999999998</v>
      </c>
      <c r="G80" s="14">
        <v>16.010000000000002</v>
      </c>
      <c r="H80" s="14">
        <v>12.2</v>
      </c>
      <c r="I80" s="14"/>
      <c r="J80" s="14">
        <v>20.9</v>
      </c>
      <c r="K80" s="14">
        <v>28.52</v>
      </c>
      <c r="L80" s="14">
        <v>40.86</v>
      </c>
      <c r="M80" s="14"/>
      <c r="N80" s="14">
        <v>23.943696884000001</v>
      </c>
      <c r="O80" s="33">
        <v>170.67303755</v>
      </c>
      <c r="P80" s="17" t="s">
        <v>14</v>
      </c>
      <c r="Q80" s="40" t="s">
        <v>626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116</v>
      </c>
      <c r="E81" s="16">
        <v>0</v>
      </c>
      <c r="F81" s="15">
        <v>18.14</v>
      </c>
      <c r="G81" s="15">
        <v>14.19</v>
      </c>
      <c r="H81" s="15">
        <v>10.25</v>
      </c>
      <c r="I81" s="14"/>
      <c r="J81" s="15">
        <v>19.399999999999999</v>
      </c>
      <c r="K81" s="15">
        <v>27.28</v>
      </c>
      <c r="L81" s="15">
        <v>40.04</v>
      </c>
      <c r="M81" s="15"/>
      <c r="N81" s="15">
        <v>28.464189297000001</v>
      </c>
      <c r="O81" s="15">
        <v>9.5182810909000004</v>
      </c>
      <c r="P81" s="16" t="s">
        <v>14</v>
      </c>
      <c r="Q81" s="39" t="s">
        <v>627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117</v>
      </c>
      <c r="D82" s="17" t="s">
        <v>118</v>
      </c>
      <c r="E82" s="17">
        <v>2</v>
      </c>
      <c r="F82" s="14">
        <v>2.6</v>
      </c>
      <c r="G82" s="14">
        <v>1.93</v>
      </c>
      <c r="H82" s="14">
        <v>1.27</v>
      </c>
      <c r="I82" s="14"/>
      <c r="J82" s="14">
        <v>2.77</v>
      </c>
      <c r="K82" s="14">
        <v>4.09</v>
      </c>
      <c r="L82" s="14">
        <v>6.23</v>
      </c>
      <c r="M82" s="14"/>
      <c r="N82" s="14">
        <v>38.692879419999997</v>
      </c>
      <c r="O82" s="33">
        <v>5.7661107727000003</v>
      </c>
      <c r="P82" s="17" t="s">
        <v>14</v>
      </c>
      <c r="Q82" s="40" t="s">
        <v>628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530</v>
      </c>
      <c r="D83" s="16" t="s">
        <v>531</v>
      </c>
      <c r="E83" s="16">
        <v>7</v>
      </c>
      <c r="F83" s="15">
        <v>118.7</v>
      </c>
      <c r="G83" s="15">
        <v>91.33</v>
      </c>
      <c r="H83" s="15">
        <v>63.96</v>
      </c>
      <c r="I83" s="14"/>
      <c r="J83" s="15">
        <v>139.49</v>
      </c>
      <c r="K83" s="15">
        <v>194.22</v>
      </c>
      <c r="L83" s="15">
        <v>282.79000000000002</v>
      </c>
      <c r="M83" s="15"/>
      <c r="N83" s="15">
        <v>56.651965937</v>
      </c>
      <c r="O83" s="15">
        <v>2.9846909982000001</v>
      </c>
      <c r="P83" s="16" t="s">
        <v>17</v>
      </c>
      <c r="Q83" s="39" t="s">
        <v>629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460</v>
      </c>
      <c r="D84" s="17" t="s">
        <v>461</v>
      </c>
      <c r="E84" s="17">
        <v>7</v>
      </c>
      <c r="F84" s="14">
        <v>1994.71</v>
      </c>
      <c r="G84" s="14">
        <v>1435.32</v>
      </c>
      <c r="H84" s="14">
        <v>875.93</v>
      </c>
      <c r="I84" s="14"/>
      <c r="J84" s="14">
        <v>2389.9499999999998</v>
      </c>
      <c r="K84" s="14">
        <v>3508.72</v>
      </c>
      <c r="L84" s="14">
        <v>5319.05</v>
      </c>
      <c r="M84" s="14"/>
      <c r="N84" s="14">
        <v>69.705938884000005</v>
      </c>
      <c r="O84" s="33">
        <v>6.6114561359000001</v>
      </c>
      <c r="P84" s="17" t="s">
        <v>17</v>
      </c>
      <c r="Q84" s="40" t="s">
        <v>630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119</v>
      </c>
      <c r="D85" s="16" t="s">
        <v>120</v>
      </c>
      <c r="E85" s="16">
        <v>7</v>
      </c>
      <c r="F85" s="15">
        <v>17.88</v>
      </c>
      <c r="G85" s="15">
        <v>15.83</v>
      </c>
      <c r="H85" s="15">
        <v>13.79</v>
      </c>
      <c r="I85" s="14"/>
      <c r="J85" s="15">
        <v>18.71</v>
      </c>
      <c r="K85" s="15">
        <v>22.79</v>
      </c>
      <c r="L85" s="15">
        <v>29.39</v>
      </c>
      <c r="M85" s="15"/>
      <c r="N85" s="15">
        <v>53.106392655000001</v>
      </c>
      <c r="O85" s="15">
        <v>9.2452011817999988</v>
      </c>
      <c r="P85" s="16" t="s">
        <v>17</v>
      </c>
      <c r="Q85" s="39" t="s">
        <v>631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121</v>
      </c>
      <c r="D86" s="17" t="s">
        <v>122</v>
      </c>
      <c r="E86" s="17">
        <v>0</v>
      </c>
      <c r="F86" s="14">
        <v>4.53</v>
      </c>
      <c r="G86" s="14">
        <v>4.04</v>
      </c>
      <c r="H86" s="14">
        <v>3.55</v>
      </c>
      <c r="I86" s="14"/>
      <c r="J86" s="14">
        <v>4.6100000000000003</v>
      </c>
      <c r="K86" s="14">
        <v>5.58</v>
      </c>
      <c r="L86" s="14">
        <v>7.15</v>
      </c>
      <c r="M86" s="14"/>
      <c r="N86" s="14">
        <v>29.047126365</v>
      </c>
      <c r="O86" s="33">
        <v>14.470629954</v>
      </c>
      <c r="P86" s="17" t="s">
        <v>14</v>
      </c>
      <c r="Q86" s="40" t="s">
        <v>632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123</v>
      </c>
      <c r="D87" s="16" t="s">
        <v>124</v>
      </c>
      <c r="E87" s="16">
        <v>0</v>
      </c>
      <c r="F87" s="15">
        <v>10.49</v>
      </c>
      <c r="G87" s="15">
        <v>8.64</v>
      </c>
      <c r="H87" s="15">
        <v>6.79</v>
      </c>
      <c r="I87" s="14"/>
      <c r="J87" s="15">
        <v>10.82</v>
      </c>
      <c r="K87" s="15">
        <v>14.51</v>
      </c>
      <c r="L87" s="15">
        <v>20.49</v>
      </c>
      <c r="M87" s="15"/>
      <c r="N87" s="15">
        <v>22.955315584000001</v>
      </c>
      <c r="O87" s="15">
        <v>9.1501178636000002</v>
      </c>
      <c r="P87" s="16" t="s">
        <v>14</v>
      </c>
      <c r="Q87" s="39" t="s">
        <v>633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125</v>
      </c>
      <c r="D88" s="17" t="s">
        <v>126</v>
      </c>
      <c r="E88" s="17">
        <v>0</v>
      </c>
      <c r="F88" s="14">
        <v>12.27</v>
      </c>
      <c r="G88" s="14">
        <v>10.78</v>
      </c>
      <c r="H88" s="14">
        <v>9.3000000000000007</v>
      </c>
      <c r="I88" s="14"/>
      <c r="J88" s="14">
        <v>12.52</v>
      </c>
      <c r="K88" s="14">
        <v>15.48</v>
      </c>
      <c r="L88" s="14">
        <v>20.27</v>
      </c>
      <c r="M88" s="14"/>
      <c r="N88" s="14">
        <v>33.343942249000001</v>
      </c>
      <c r="O88" s="33">
        <v>95.504184545000001</v>
      </c>
      <c r="P88" s="17" t="s">
        <v>14</v>
      </c>
      <c r="Q88" s="40" t="s">
        <v>634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127</v>
      </c>
      <c r="D89" s="16" t="s">
        <v>128</v>
      </c>
      <c r="E89" s="16">
        <v>3</v>
      </c>
      <c r="F89" s="15">
        <v>7.04</v>
      </c>
      <c r="G89" s="15">
        <v>5.64</v>
      </c>
      <c r="H89" s="15">
        <v>4.25</v>
      </c>
      <c r="I89" s="14"/>
      <c r="J89" s="15">
        <v>7.28</v>
      </c>
      <c r="K89" s="15">
        <v>10.06</v>
      </c>
      <c r="L89" s="15">
        <v>14.56</v>
      </c>
      <c r="M89" s="15"/>
      <c r="N89" s="15">
        <v>36.020675206</v>
      </c>
      <c r="O89" s="15">
        <v>51.477336682000001</v>
      </c>
      <c r="P89" s="16" t="s">
        <v>14</v>
      </c>
      <c r="Q89" s="39" t="s">
        <v>635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413</v>
      </c>
      <c r="D90" s="17" t="s">
        <v>414</v>
      </c>
      <c r="E90" s="17">
        <v>10</v>
      </c>
      <c r="F90" s="14">
        <v>192.06</v>
      </c>
      <c r="G90" s="14">
        <v>174.22</v>
      </c>
      <c r="H90" s="14">
        <v>156.38</v>
      </c>
      <c r="I90" s="14"/>
      <c r="J90" s="14">
        <v>199.56</v>
      </c>
      <c r="K90" s="14">
        <v>235.23</v>
      </c>
      <c r="L90" s="14">
        <v>292.95</v>
      </c>
      <c r="M90" s="14"/>
      <c r="N90" s="14">
        <v>74.289885616999996</v>
      </c>
      <c r="O90" s="33">
        <v>4.6575564991</v>
      </c>
      <c r="P90" s="17" t="s">
        <v>17</v>
      </c>
      <c r="Q90" s="40" t="s">
        <v>636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129</v>
      </c>
      <c r="D91" s="16" t="s">
        <v>130</v>
      </c>
      <c r="E91" s="16">
        <v>4</v>
      </c>
      <c r="F91" s="15" t="s">
        <v>32</v>
      </c>
      <c r="G91" s="15" t="s">
        <v>32</v>
      </c>
      <c r="H91" s="15" t="s">
        <v>32</v>
      </c>
      <c r="I91" s="14"/>
      <c r="J91" s="15" t="s">
        <v>32</v>
      </c>
      <c r="K91" s="15" t="s">
        <v>32</v>
      </c>
      <c r="L91" s="15" t="s">
        <v>32</v>
      </c>
      <c r="M91" s="15"/>
      <c r="N91" s="15" t="s">
        <v>32</v>
      </c>
      <c r="O91" s="15" t="s">
        <v>32</v>
      </c>
      <c r="P91" s="16" t="s">
        <v>32</v>
      </c>
      <c r="Q91" s="39" t="s">
        <v>33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131</v>
      </c>
      <c r="D92" s="17" t="s">
        <v>132</v>
      </c>
      <c r="E92" s="17">
        <v>3</v>
      </c>
      <c r="F92" s="14">
        <v>70.22</v>
      </c>
      <c r="G92" s="14">
        <v>60.77</v>
      </c>
      <c r="H92" s="14">
        <v>51.32</v>
      </c>
      <c r="I92" s="14"/>
      <c r="J92" s="14">
        <v>74.36</v>
      </c>
      <c r="K92" s="14">
        <v>93.25</v>
      </c>
      <c r="L92" s="14">
        <v>123.83</v>
      </c>
      <c r="M92" s="14"/>
      <c r="N92" s="14">
        <v>47.846036187000003</v>
      </c>
      <c r="O92" s="33">
        <v>439.34669250000002</v>
      </c>
      <c r="P92" s="17" t="s">
        <v>14</v>
      </c>
      <c r="Q92" s="40" t="s">
        <v>637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133</v>
      </c>
      <c r="D93" s="16" t="s">
        <v>134</v>
      </c>
      <c r="E93" s="16">
        <v>0</v>
      </c>
      <c r="F93" s="15">
        <v>46.5</v>
      </c>
      <c r="G93" s="15">
        <v>42.56</v>
      </c>
      <c r="H93" s="15">
        <v>38.619999999999997</v>
      </c>
      <c r="I93" s="14"/>
      <c r="J93" s="15">
        <v>47.31</v>
      </c>
      <c r="K93" s="15">
        <v>55.18</v>
      </c>
      <c r="L93" s="15">
        <v>67.930000000000007</v>
      </c>
      <c r="M93" s="15"/>
      <c r="N93" s="15">
        <v>28.575272343000002</v>
      </c>
      <c r="O93" s="15">
        <v>112.76429186</v>
      </c>
      <c r="P93" s="16" t="s">
        <v>14</v>
      </c>
      <c r="Q93" s="39" t="s">
        <v>638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135</v>
      </c>
      <c r="D94" s="17" t="s">
        <v>136</v>
      </c>
      <c r="E94" s="17">
        <v>3</v>
      </c>
      <c r="F94" s="14">
        <v>23.84</v>
      </c>
      <c r="G94" s="14">
        <v>20.62</v>
      </c>
      <c r="H94" s="14">
        <v>17.399999999999999</v>
      </c>
      <c r="I94" s="14"/>
      <c r="J94" s="14">
        <v>24.39</v>
      </c>
      <c r="K94" s="14">
        <v>30.82</v>
      </c>
      <c r="L94" s="14">
        <v>41.24</v>
      </c>
      <c r="M94" s="14"/>
      <c r="N94" s="14">
        <v>33.725488646999999</v>
      </c>
      <c r="O94" s="33">
        <v>281.92996968</v>
      </c>
      <c r="P94" s="17" t="s">
        <v>14</v>
      </c>
      <c r="Q94" s="40" t="s">
        <v>639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137</v>
      </c>
      <c r="D95" s="16" t="s">
        <v>138</v>
      </c>
      <c r="E95" s="16">
        <v>7</v>
      </c>
      <c r="F95" s="15">
        <v>33.72</v>
      </c>
      <c r="G95" s="15">
        <v>31.17</v>
      </c>
      <c r="H95" s="15">
        <v>28.63</v>
      </c>
      <c r="I95" s="14"/>
      <c r="J95" s="15">
        <v>38.81</v>
      </c>
      <c r="K95" s="15">
        <v>43.89</v>
      </c>
      <c r="L95" s="15">
        <v>52.11</v>
      </c>
      <c r="M95" s="15"/>
      <c r="N95" s="15">
        <v>58.156930742999997</v>
      </c>
      <c r="O95" s="15">
        <v>75.833995454999993</v>
      </c>
      <c r="P95" s="16" t="s">
        <v>17</v>
      </c>
      <c r="Q95" s="39" t="s">
        <v>640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139</v>
      </c>
      <c r="D96" s="17" t="s">
        <v>140</v>
      </c>
      <c r="E96" s="17">
        <v>4</v>
      </c>
      <c r="F96" s="14">
        <v>38.72</v>
      </c>
      <c r="G96" s="14">
        <v>35.840000000000003</v>
      </c>
      <c r="H96" s="14">
        <v>32.96</v>
      </c>
      <c r="I96" s="14"/>
      <c r="J96" s="14">
        <v>39.549999999999997</v>
      </c>
      <c r="K96" s="14">
        <v>45.3</v>
      </c>
      <c r="L96" s="14">
        <v>54.62</v>
      </c>
      <c r="M96" s="14"/>
      <c r="N96" s="14">
        <v>47.030045590999997</v>
      </c>
      <c r="O96" s="33">
        <v>358.45208240999995</v>
      </c>
      <c r="P96" s="17" t="s">
        <v>14</v>
      </c>
      <c r="Q96" s="40" t="s">
        <v>641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426</v>
      </c>
      <c r="D97" s="16" t="s">
        <v>427</v>
      </c>
      <c r="E97" s="16">
        <v>3</v>
      </c>
      <c r="F97" s="15">
        <v>24.99</v>
      </c>
      <c r="G97" s="15">
        <v>22.27</v>
      </c>
      <c r="H97" s="15">
        <v>19.559999999999999</v>
      </c>
      <c r="I97" s="14"/>
      <c r="J97" s="15">
        <v>25.8</v>
      </c>
      <c r="K97" s="15">
        <v>31.22</v>
      </c>
      <c r="L97" s="15">
        <v>40</v>
      </c>
      <c r="M97" s="15"/>
      <c r="N97" s="15">
        <v>39.578447871000002</v>
      </c>
      <c r="O97" s="15">
        <v>3.8852494544999998</v>
      </c>
      <c r="P97" s="16" t="s">
        <v>14</v>
      </c>
      <c r="Q97" s="39" t="s">
        <v>642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141</v>
      </c>
      <c r="D98" s="17" t="s">
        <v>142</v>
      </c>
      <c r="E98" s="17">
        <v>0</v>
      </c>
      <c r="F98" s="14">
        <v>5.23</v>
      </c>
      <c r="G98" s="14">
        <v>4.2300000000000004</v>
      </c>
      <c r="H98" s="14">
        <v>3.24</v>
      </c>
      <c r="I98" s="14"/>
      <c r="J98" s="14">
        <v>5.37</v>
      </c>
      <c r="K98" s="14">
        <v>7.35</v>
      </c>
      <c r="L98" s="14">
        <v>10.55</v>
      </c>
      <c r="M98" s="14"/>
      <c r="N98" s="14">
        <v>26.690494541</v>
      </c>
      <c r="O98" s="33">
        <v>7.8721220455000003</v>
      </c>
      <c r="P98" s="17" t="s">
        <v>14</v>
      </c>
      <c r="Q98" s="40" t="s">
        <v>643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496</v>
      </c>
      <c r="D99" s="16" t="s">
        <v>497</v>
      </c>
      <c r="E99" s="16">
        <v>7</v>
      </c>
      <c r="F99" s="15">
        <v>95.8</v>
      </c>
      <c r="G99" s="15">
        <v>87.41</v>
      </c>
      <c r="H99" s="15">
        <v>79.02</v>
      </c>
      <c r="I99" s="14"/>
      <c r="J99" s="15">
        <v>114.87</v>
      </c>
      <c r="K99" s="15">
        <v>131.63999999999999</v>
      </c>
      <c r="L99" s="15">
        <v>158.78</v>
      </c>
      <c r="M99" s="15"/>
      <c r="N99" s="15">
        <v>54.731724403000001</v>
      </c>
      <c r="O99" s="15">
        <v>2.3659534450000002</v>
      </c>
      <c r="P99" s="16" t="s">
        <v>17</v>
      </c>
      <c r="Q99" s="39" t="s">
        <v>644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143</v>
      </c>
      <c r="D100" s="17" t="s">
        <v>144</v>
      </c>
      <c r="E100" s="17">
        <v>2</v>
      </c>
      <c r="F100" s="14">
        <v>12.16</v>
      </c>
      <c r="G100" s="14">
        <v>10.85</v>
      </c>
      <c r="H100" s="14">
        <v>9.5399999999999991</v>
      </c>
      <c r="I100" s="14"/>
      <c r="J100" s="14">
        <v>12.43</v>
      </c>
      <c r="K100" s="14">
        <v>15.04</v>
      </c>
      <c r="L100" s="14">
        <v>19.27</v>
      </c>
      <c r="M100" s="14"/>
      <c r="N100" s="14">
        <v>36.366649619999997</v>
      </c>
      <c r="O100" s="33">
        <v>23.697061635999997</v>
      </c>
      <c r="P100" s="17" t="s">
        <v>14</v>
      </c>
      <c r="Q100" s="40" t="s">
        <v>645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0</v>
      </c>
      <c r="F101" s="15">
        <v>6.11</v>
      </c>
      <c r="G101" s="15">
        <v>5.22</v>
      </c>
      <c r="H101" s="15">
        <v>4.34</v>
      </c>
      <c r="I101" s="14"/>
      <c r="J101" s="15">
        <v>6.24</v>
      </c>
      <c r="K101" s="15">
        <v>8</v>
      </c>
      <c r="L101" s="15">
        <v>10.86</v>
      </c>
      <c r="M101" s="15"/>
      <c r="N101" s="15">
        <v>39.397569466999997</v>
      </c>
      <c r="O101" s="15">
        <v>6.5422828182000003</v>
      </c>
      <c r="P101" s="16" t="s">
        <v>14</v>
      </c>
      <c r="Q101" s="39" t="s">
        <v>646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147</v>
      </c>
      <c r="D102" s="17" t="s">
        <v>148</v>
      </c>
      <c r="E102" s="17">
        <v>3</v>
      </c>
      <c r="F102" s="14">
        <v>14.58</v>
      </c>
      <c r="G102" s="14">
        <v>13.49</v>
      </c>
      <c r="H102" s="14">
        <v>12.4</v>
      </c>
      <c r="I102" s="14"/>
      <c r="J102" s="14">
        <v>14.95</v>
      </c>
      <c r="K102" s="14">
        <v>17.12</v>
      </c>
      <c r="L102" s="14">
        <v>20.64</v>
      </c>
      <c r="M102" s="14"/>
      <c r="N102" s="14">
        <v>26.351423538999999</v>
      </c>
      <c r="O102" s="33">
        <v>34.132688135999999</v>
      </c>
      <c r="P102" s="17" t="s">
        <v>14</v>
      </c>
      <c r="Q102" s="40" t="s">
        <v>647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149</v>
      </c>
      <c r="D103" s="16" t="s">
        <v>150</v>
      </c>
      <c r="E103" s="16">
        <v>0</v>
      </c>
      <c r="F103" s="15">
        <v>21.5</v>
      </c>
      <c r="G103" s="15">
        <v>20.07</v>
      </c>
      <c r="H103" s="15">
        <v>18.649999999999999</v>
      </c>
      <c r="I103" s="14"/>
      <c r="J103" s="15">
        <v>21.82</v>
      </c>
      <c r="K103" s="15">
        <v>24.66</v>
      </c>
      <c r="L103" s="15">
        <v>29.27</v>
      </c>
      <c r="M103" s="15"/>
      <c r="N103" s="15">
        <v>45.201006776</v>
      </c>
      <c r="O103" s="15">
        <v>4.3376733635999996</v>
      </c>
      <c r="P103" s="16" t="s">
        <v>14</v>
      </c>
      <c r="Q103" s="39" t="s">
        <v>648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649</v>
      </c>
      <c r="D104" s="17" t="s">
        <v>650</v>
      </c>
      <c r="E104" s="17">
        <v>7</v>
      </c>
      <c r="F104" s="14">
        <v>107.1</v>
      </c>
      <c r="G104" s="14">
        <v>97.49</v>
      </c>
      <c r="H104" s="14">
        <v>87.89</v>
      </c>
      <c r="I104" s="14"/>
      <c r="J104" s="14">
        <v>120.6</v>
      </c>
      <c r="K104" s="14">
        <v>139.80000000000001</v>
      </c>
      <c r="L104" s="14">
        <v>170.87</v>
      </c>
      <c r="M104" s="14"/>
      <c r="N104" s="14">
        <v>51.562349357000002</v>
      </c>
      <c r="O104" s="33">
        <v>1.4522918773</v>
      </c>
      <c r="P104" s="17" t="s">
        <v>17</v>
      </c>
      <c r="Q104" s="40" t="s">
        <v>651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4</v>
      </c>
      <c r="F105" s="15">
        <v>23.38</v>
      </c>
      <c r="G105" s="15">
        <v>20.91</v>
      </c>
      <c r="H105" s="15">
        <v>18.440000000000001</v>
      </c>
      <c r="I105" s="14"/>
      <c r="J105" s="15">
        <v>24.01</v>
      </c>
      <c r="K105" s="15">
        <v>28.94</v>
      </c>
      <c r="L105" s="15">
        <v>36.93</v>
      </c>
      <c r="M105" s="15"/>
      <c r="N105" s="15">
        <v>49.932195225000001</v>
      </c>
      <c r="O105" s="15">
        <v>247.02818932</v>
      </c>
      <c r="P105" s="16" t="s">
        <v>14</v>
      </c>
      <c r="Q105" s="39" t="s">
        <v>652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4</v>
      </c>
      <c r="F106" s="14">
        <v>10.09</v>
      </c>
      <c r="G106" s="14">
        <v>9.15</v>
      </c>
      <c r="H106" s="14">
        <v>8.2100000000000009</v>
      </c>
      <c r="I106" s="14"/>
      <c r="J106" s="14">
        <v>10.3</v>
      </c>
      <c r="K106" s="14">
        <v>12.17</v>
      </c>
      <c r="L106" s="14">
        <v>15.21</v>
      </c>
      <c r="M106" s="14"/>
      <c r="N106" s="14">
        <v>49.739224772999997</v>
      </c>
      <c r="O106" s="33">
        <v>108.49343304</v>
      </c>
      <c r="P106" s="17" t="s">
        <v>14</v>
      </c>
      <c r="Q106" s="40" t="s">
        <v>653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155</v>
      </c>
      <c r="D107" s="16" t="s">
        <v>156</v>
      </c>
      <c r="E107" s="16">
        <v>2</v>
      </c>
      <c r="F107" s="15">
        <v>11.73</v>
      </c>
      <c r="G107" s="15">
        <v>9.23</v>
      </c>
      <c r="H107" s="15">
        <v>6.73</v>
      </c>
      <c r="I107" s="14"/>
      <c r="J107" s="15">
        <v>12.07</v>
      </c>
      <c r="K107" s="15">
        <v>17.059999999999999</v>
      </c>
      <c r="L107" s="15">
        <v>25.14</v>
      </c>
      <c r="M107" s="15"/>
      <c r="N107" s="15">
        <v>17.930446203999999</v>
      </c>
      <c r="O107" s="15">
        <v>58.395952772999998</v>
      </c>
      <c r="P107" s="16" t="s">
        <v>14</v>
      </c>
      <c r="Q107" s="39" t="s">
        <v>654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157</v>
      </c>
      <c r="D108" s="17" t="s">
        <v>158</v>
      </c>
      <c r="E108" s="17">
        <v>0</v>
      </c>
      <c r="F108" s="14">
        <v>3.77</v>
      </c>
      <c r="G108" s="14">
        <v>3.39</v>
      </c>
      <c r="H108" s="14">
        <v>3.02</v>
      </c>
      <c r="I108" s="14"/>
      <c r="J108" s="14">
        <v>3.84</v>
      </c>
      <c r="K108" s="14">
        <v>4.58</v>
      </c>
      <c r="L108" s="14">
        <v>5.78</v>
      </c>
      <c r="M108" s="14"/>
      <c r="N108" s="14">
        <v>27.846773732999999</v>
      </c>
      <c r="O108" s="33">
        <v>15.638123181000001</v>
      </c>
      <c r="P108" s="17" t="s">
        <v>14</v>
      </c>
      <c r="Q108" s="40" t="s">
        <v>655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159</v>
      </c>
      <c r="D109" s="16" t="s">
        <v>160</v>
      </c>
      <c r="E109" s="16">
        <v>0</v>
      </c>
      <c r="F109" s="15">
        <v>4.0599999999999996</v>
      </c>
      <c r="G109" s="15">
        <v>3.45</v>
      </c>
      <c r="H109" s="15">
        <v>2.84</v>
      </c>
      <c r="I109" s="14"/>
      <c r="J109" s="15">
        <v>4.2300000000000004</v>
      </c>
      <c r="K109" s="15">
        <v>5.44</v>
      </c>
      <c r="L109" s="15">
        <v>7.4</v>
      </c>
      <c r="M109" s="15"/>
      <c r="N109" s="15">
        <v>37.847024026</v>
      </c>
      <c r="O109" s="15">
        <v>26.506717636000001</v>
      </c>
      <c r="P109" s="16" t="s">
        <v>14</v>
      </c>
      <c r="Q109" s="39" t="s">
        <v>656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161</v>
      </c>
      <c r="D110" s="17" t="s">
        <v>162</v>
      </c>
      <c r="E110" s="17">
        <v>0</v>
      </c>
      <c r="F110" s="14">
        <v>10.39</v>
      </c>
      <c r="G110" s="14">
        <v>9.18</v>
      </c>
      <c r="H110" s="14">
        <v>7.97</v>
      </c>
      <c r="I110" s="14"/>
      <c r="J110" s="14">
        <v>10.67</v>
      </c>
      <c r="K110" s="14">
        <v>13.08</v>
      </c>
      <c r="L110" s="14">
        <v>16.989999999999998</v>
      </c>
      <c r="M110" s="14"/>
      <c r="N110" s="14">
        <v>36.202917235000001</v>
      </c>
      <c r="O110" s="33">
        <v>27.034744727</v>
      </c>
      <c r="P110" s="17" t="s">
        <v>14</v>
      </c>
      <c r="Q110" s="40" t="s">
        <v>657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432</v>
      </c>
      <c r="D111" s="16" t="s">
        <v>433</v>
      </c>
      <c r="E111" s="16">
        <v>0</v>
      </c>
      <c r="F111" s="15">
        <v>10.94</v>
      </c>
      <c r="G111" s="15">
        <v>8.64</v>
      </c>
      <c r="H111" s="15">
        <v>6.35</v>
      </c>
      <c r="I111" s="14"/>
      <c r="J111" s="15">
        <v>11.39</v>
      </c>
      <c r="K111" s="15">
        <v>15.97</v>
      </c>
      <c r="L111" s="15">
        <v>23.39</v>
      </c>
      <c r="M111" s="15"/>
      <c r="N111" s="15">
        <v>30.758896475</v>
      </c>
      <c r="O111" s="15">
        <v>122.92224209</v>
      </c>
      <c r="P111" s="16" t="s">
        <v>14</v>
      </c>
      <c r="Q111" s="39" t="s">
        <v>658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163</v>
      </c>
      <c r="D112" s="17" t="s">
        <v>164</v>
      </c>
      <c r="E112" s="17">
        <v>0</v>
      </c>
      <c r="F112" s="14">
        <v>2.98</v>
      </c>
      <c r="G112" s="14">
        <v>2.54</v>
      </c>
      <c r="H112" s="14">
        <v>2.1</v>
      </c>
      <c r="I112" s="14"/>
      <c r="J112" s="14">
        <v>3.12</v>
      </c>
      <c r="K112" s="14">
        <v>3.99</v>
      </c>
      <c r="L112" s="14">
        <v>5.4</v>
      </c>
      <c r="M112" s="14"/>
      <c r="N112" s="14">
        <v>20.858434436</v>
      </c>
      <c r="O112" s="33">
        <v>10.823160636000001</v>
      </c>
      <c r="P112" s="17" t="s">
        <v>14</v>
      </c>
      <c r="Q112" s="40" t="s">
        <v>659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165</v>
      </c>
      <c r="D113" s="16" t="s">
        <v>166</v>
      </c>
      <c r="E113" s="16">
        <v>0</v>
      </c>
      <c r="F113" s="15">
        <v>20.92</v>
      </c>
      <c r="G113" s="15">
        <v>19.47</v>
      </c>
      <c r="H113" s="15">
        <v>18.02</v>
      </c>
      <c r="I113" s="14"/>
      <c r="J113" s="15">
        <v>21.42</v>
      </c>
      <c r="K113" s="15">
        <v>24.31</v>
      </c>
      <c r="L113" s="15">
        <v>29</v>
      </c>
      <c r="M113" s="15"/>
      <c r="N113" s="15">
        <v>28.872406617999999</v>
      </c>
      <c r="O113" s="15">
        <v>93.649168363999991</v>
      </c>
      <c r="P113" s="16" t="s">
        <v>14</v>
      </c>
      <c r="Q113" s="39" t="s">
        <v>660</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167</v>
      </c>
      <c r="D114" s="17" t="s">
        <v>168</v>
      </c>
      <c r="E114" s="17">
        <v>2</v>
      </c>
      <c r="F114" s="14">
        <v>24.61</v>
      </c>
      <c r="G114" s="14">
        <v>22.75</v>
      </c>
      <c r="H114" s="14">
        <v>20.89</v>
      </c>
      <c r="I114" s="14"/>
      <c r="J114" s="14">
        <v>25.04</v>
      </c>
      <c r="K114" s="14">
        <v>28.75</v>
      </c>
      <c r="L114" s="14">
        <v>34.76</v>
      </c>
      <c r="M114" s="14"/>
      <c r="N114" s="14">
        <v>29.122449796000001</v>
      </c>
      <c r="O114" s="33">
        <v>53.684064273000004</v>
      </c>
      <c r="P114" s="17" t="s">
        <v>14</v>
      </c>
      <c r="Q114" s="40" t="s">
        <v>661</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169</v>
      </c>
      <c r="D115" s="16" t="s">
        <v>170</v>
      </c>
      <c r="E115" s="16">
        <v>4</v>
      </c>
      <c r="F115" s="15">
        <v>84.72</v>
      </c>
      <c r="G115" s="15">
        <v>62.41</v>
      </c>
      <c r="H115" s="15">
        <v>40.11</v>
      </c>
      <c r="I115" s="14"/>
      <c r="J115" s="15">
        <v>92.89</v>
      </c>
      <c r="K115" s="15">
        <v>137.49</v>
      </c>
      <c r="L115" s="15">
        <v>209.66</v>
      </c>
      <c r="M115" s="15"/>
      <c r="N115" s="15">
        <v>36.834215340999997</v>
      </c>
      <c r="O115" s="15">
        <v>27.406032335999999</v>
      </c>
      <c r="P115" s="16" t="s">
        <v>14</v>
      </c>
      <c r="Q115" s="39" t="s">
        <v>662</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171</v>
      </c>
      <c r="D116" s="17" t="s">
        <v>172</v>
      </c>
      <c r="E116" s="17">
        <v>6</v>
      </c>
      <c r="F116" s="14">
        <v>13.1</v>
      </c>
      <c r="G116" s="14">
        <v>11.78</v>
      </c>
      <c r="H116" s="14">
        <v>10.46</v>
      </c>
      <c r="I116" s="14"/>
      <c r="J116" s="14">
        <v>13.53</v>
      </c>
      <c r="K116" s="14">
        <v>16.16</v>
      </c>
      <c r="L116" s="14">
        <v>20.420000000000002</v>
      </c>
      <c r="M116" s="14"/>
      <c r="N116" s="14">
        <v>35.433549044000003</v>
      </c>
      <c r="O116" s="33">
        <v>28.521304135999998</v>
      </c>
      <c r="P116" s="17" t="s">
        <v>14</v>
      </c>
      <c r="Q116" s="40" t="s">
        <v>663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173</v>
      </c>
      <c r="D117" s="16" t="s">
        <v>174</v>
      </c>
      <c r="E117" s="16">
        <v>2</v>
      </c>
      <c r="F117" s="15">
        <v>29.15</v>
      </c>
      <c r="G117" s="15">
        <v>22.36</v>
      </c>
      <c r="H117" s="15">
        <v>15.58</v>
      </c>
      <c r="I117" s="14"/>
      <c r="J117" s="15">
        <v>29.95</v>
      </c>
      <c r="K117" s="15">
        <v>43.51</v>
      </c>
      <c r="L117" s="15">
        <v>65.45</v>
      </c>
      <c r="M117" s="15"/>
      <c r="N117" s="15">
        <v>35.544039333000001</v>
      </c>
      <c r="O117" s="15">
        <v>167.84102382999998</v>
      </c>
      <c r="P117" s="16" t="s">
        <v>14</v>
      </c>
      <c r="Q117" s="39" t="s">
        <v>664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175</v>
      </c>
      <c r="D118" s="17" t="s">
        <v>176</v>
      </c>
      <c r="E118" s="17">
        <v>0</v>
      </c>
      <c r="F118" s="14">
        <v>8.93</v>
      </c>
      <c r="G118" s="14">
        <v>8.1999999999999993</v>
      </c>
      <c r="H118" s="14">
        <v>7.47</v>
      </c>
      <c r="I118" s="14"/>
      <c r="J118" s="14">
        <v>9.25</v>
      </c>
      <c r="K118" s="14">
        <v>10.7</v>
      </c>
      <c r="L118" s="14">
        <v>13.06</v>
      </c>
      <c r="M118" s="14"/>
      <c r="N118" s="14">
        <v>41.235667777000003</v>
      </c>
      <c r="O118" s="33">
        <v>9.1731662726999996</v>
      </c>
      <c r="P118" s="17" t="s">
        <v>14</v>
      </c>
      <c r="Q118" s="40" t="s">
        <v>665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177</v>
      </c>
      <c r="D119" s="16" t="s">
        <v>178</v>
      </c>
      <c r="E119" s="16">
        <v>0</v>
      </c>
      <c r="F119" s="15">
        <v>7.78</v>
      </c>
      <c r="G119" s="15">
        <v>7.12</v>
      </c>
      <c r="H119" s="15">
        <v>6.46</v>
      </c>
      <c r="I119" s="14"/>
      <c r="J119" s="15">
        <v>7.92</v>
      </c>
      <c r="K119" s="15">
        <v>9.23</v>
      </c>
      <c r="L119" s="15">
        <v>11.35</v>
      </c>
      <c r="M119" s="15"/>
      <c r="N119" s="15">
        <v>41.274534989000003</v>
      </c>
      <c r="O119" s="15">
        <v>6.2932273181999996</v>
      </c>
      <c r="P119" s="16" t="s">
        <v>14</v>
      </c>
      <c r="Q119" s="39" t="s">
        <v>666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179</v>
      </c>
      <c r="D120" s="17" t="s">
        <v>180</v>
      </c>
      <c r="E120" s="17">
        <v>0</v>
      </c>
      <c r="F120" s="14">
        <v>50.49</v>
      </c>
      <c r="G120" s="14">
        <v>45.97</v>
      </c>
      <c r="H120" s="14">
        <v>41.45</v>
      </c>
      <c r="I120" s="14"/>
      <c r="J120" s="14">
        <v>51.39</v>
      </c>
      <c r="K120" s="14">
        <v>60.42</v>
      </c>
      <c r="L120" s="14">
        <v>75.03</v>
      </c>
      <c r="M120" s="14"/>
      <c r="N120" s="14">
        <v>36.994187926999999</v>
      </c>
      <c r="O120" s="33">
        <v>19.740830044999999</v>
      </c>
      <c r="P120" s="17" t="s">
        <v>14</v>
      </c>
      <c r="Q120" s="40" t="s">
        <v>667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181</v>
      </c>
      <c r="D121" s="16" t="s">
        <v>182</v>
      </c>
      <c r="E121" s="16">
        <v>3</v>
      </c>
      <c r="F121" s="15">
        <v>26.67</v>
      </c>
      <c r="G121" s="15">
        <v>24.97</v>
      </c>
      <c r="H121" s="15">
        <v>23.28</v>
      </c>
      <c r="I121" s="14"/>
      <c r="J121" s="15">
        <v>27.2</v>
      </c>
      <c r="K121" s="15">
        <v>30.58</v>
      </c>
      <c r="L121" s="15">
        <v>36.049999999999997</v>
      </c>
      <c r="M121" s="15"/>
      <c r="N121" s="15">
        <v>33.036371875</v>
      </c>
      <c r="O121" s="15">
        <v>72.509740818000012</v>
      </c>
      <c r="P121" s="16" t="s">
        <v>14</v>
      </c>
      <c r="Q121" s="39" t="s">
        <v>668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183</v>
      </c>
      <c r="D122" s="17" t="s">
        <v>487</v>
      </c>
      <c r="E122" s="17">
        <v>3</v>
      </c>
      <c r="F122" s="14">
        <v>12.73</v>
      </c>
      <c r="G122" s="14">
        <v>12.02</v>
      </c>
      <c r="H122" s="14">
        <v>11.31</v>
      </c>
      <c r="I122" s="14"/>
      <c r="J122" s="14">
        <v>12.86</v>
      </c>
      <c r="K122" s="14">
        <v>14.27</v>
      </c>
      <c r="L122" s="14">
        <v>16.55</v>
      </c>
      <c r="M122" s="14"/>
      <c r="N122" s="14">
        <v>32.372964897000003</v>
      </c>
      <c r="O122" s="33">
        <v>2.0277625909000001</v>
      </c>
      <c r="P122" s="17" t="s">
        <v>14</v>
      </c>
      <c r="Q122" s="40" t="s">
        <v>669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183</v>
      </c>
      <c r="D123" s="16" t="s">
        <v>184</v>
      </c>
      <c r="E123" s="16">
        <v>3</v>
      </c>
      <c r="F123" s="15">
        <v>12.54</v>
      </c>
      <c r="G123" s="15">
        <v>11.71</v>
      </c>
      <c r="H123" s="15">
        <v>10.88</v>
      </c>
      <c r="I123" s="14"/>
      <c r="J123" s="15">
        <v>12.71</v>
      </c>
      <c r="K123" s="15">
        <v>14.36</v>
      </c>
      <c r="L123" s="15">
        <v>17.03</v>
      </c>
      <c r="M123" s="15"/>
      <c r="N123" s="15">
        <v>33.346876096999999</v>
      </c>
      <c r="O123" s="15">
        <v>404.05288608999996</v>
      </c>
      <c r="P123" s="16" t="s">
        <v>14</v>
      </c>
      <c r="Q123" s="39" t="s">
        <v>670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185</v>
      </c>
      <c r="D124" s="17" t="s">
        <v>186</v>
      </c>
      <c r="E124" s="17">
        <v>8</v>
      </c>
      <c r="F124" s="14">
        <v>39.76</v>
      </c>
      <c r="G124" s="14">
        <v>37.119999999999997</v>
      </c>
      <c r="H124" s="14">
        <v>34.49</v>
      </c>
      <c r="I124" s="14"/>
      <c r="J124" s="14">
        <v>47.75</v>
      </c>
      <c r="K124" s="14">
        <v>53.01</v>
      </c>
      <c r="L124" s="14">
        <v>61.54</v>
      </c>
      <c r="M124" s="14"/>
      <c r="N124" s="14">
        <v>48.149004755</v>
      </c>
      <c r="O124" s="33">
        <v>267.23619209000003</v>
      </c>
      <c r="P124" s="17" t="s">
        <v>17</v>
      </c>
      <c r="Q124" s="40" t="s">
        <v>671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185</v>
      </c>
      <c r="D125" s="16" t="s">
        <v>187</v>
      </c>
      <c r="E125" s="16">
        <v>2</v>
      </c>
      <c r="F125" s="15">
        <v>38.57</v>
      </c>
      <c r="G125" s="15">
        <v>35.29</v>
      </c>
      <c r="H125" s="15">
        <v>32.01</v>
      </c>
      <c r="I125" s="14"/>
      <c r="J125" s="15">
        <v>39.17</v>
      </c>
      <c r="K125" s="15">
        <v>45.72</v>
      </c>
      <c r="L125" s="15">
        <v>56.33</v>
      </c>
      <c r="M125" s="15"/>
      <c r="N125" s="15">
        <v>34.872991747999997</v>
      </c>
      <c r="O125" s="15">
        <v>1414.3055095</v>
      </c>
      <c r="P125" s="16" t="s">
        <v>14</v>
      </c>
      <c r="Q125" s="39" t="s">
        <v>672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434</v>
      </c>
      <c r="D126" s="17" t="s">
        <v>188</v>
      </c>
      <c r="E126" s="17">
        <v>0</v>
      </c>
      <c r="F126" s="14">
        <v>2.42</v>
      </c>
      <c r="G126" s="14">
        <v>1.99</v>
      </c>
      <c r="H126" s="14">
        <v>1.56</v>
      </c>
      <c r="I126" s="14"/>
      <c r="J126" s="14">
        <v>2.56</v>
      </c>
      <c r="K126" s="14">
        <v>3.41</v>
      </c>
      <c r="L126" s="14">
        <v>4.8</v>
      </c>
      <c r="M126" s="14"/>
      <c r="N126" s="14">
        <v>20.183486852000001</v>
      </c>
      <c r="O126" s="33">
        <v>2.6601565455</v>
      </c>
      <c r="P126" s="17" t="s">
        <v>14</v>
      </c>
      <c r="Q126" s="40" t="s">
        <v>673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189</v>
      </c>
      <c r="D127" s="16" t="s">
        <v>190</v>
      </c>
      <c r="E127" s="16">
        <v>3</v>
      </c>
      <c r="F127" s="15">
        <v>60.34</v>
      </c>
      <c r="G127" s="15">
        <v>51.61</v>
      </c>
      <c r="H127" s="15">
        <v>42.89</v>
      </c>
      <c r="I127" s="14"/>
      <c r="J127" s="15">
        <v>63.14</v>
      </c>
      <c r="K127" s="15">
        <v>80.58</v>
      </c>
      <c r="L127" s="15">
        <v>108.81</v>
      </c>
      <c r="M127" s="15"/>
      <c r="N127" s="15">
        <v>39.368745603999997</v>
      </c>
      <c r="O127" s="15">
        <v>150.67633443</v>
      </c>
      <c r="P127" s="16" t="s">
        <v>14</v>
      </c>
      <c r="Q127" s="39" t="s">
        <v>674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191</v>
      </c>
      <c r="D128" s="17" t="s">
        <v>192</v>
      </c>
      <c r="E128" s="17">
        <v>8</v>
      </c>
      <c r="F128" s="14">
        <v>10.89</v>
      </c>
      <c r="G128" s="14">
        <v>8.9700000000000006</v>
      </c>
      <c r="H128" s="14">
        <v>7.05</v>
      </c>
      <c r="I128" s="14"/>
      <c r="J128" s="14">
        <v>14.33</v>
      </c>
      <c r="K128" s="14">
        <v>18.16</v>
      </c>
      <c r="L128" s="14">
        <v>24.36</v>
      </c>
      <c r="M128" s="14"/>
      <c r="N128" s="14">
        <v>57.505209831999998</v>
      </c>
      <c r="O128" s="33">
        <v>70.123876545000002</v>
      </c>
      <c r="P128" s="17" t="s">
        <v>17</v>
      </c>
      <c r="Q128" s="40" t="s">
        <v>675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435</v>
      </c>
      <c r="D129" s="16" t="s">
        <v>193</v>
      </c>
      <c r="E129" s="16">
        <v>7</v>
      </c>
      <c r="F129" s="15">
        <v>158.08000000000001</v>
      </c>
      <c r="G129" s="15">
        <v>150.59</v>
      </c>
      <c r="H129" s="15">
        <v>143.11000000000001</v>
      </c>
      <c r="I129" s="14"/>
      <c r="J129" s="15">
        <v>169.22</v>
      </c>
      <c r="K129" s="15">
        <v>184.18</v>
      </c>
      <c r="L129" s="15">
        <v>208.4</v>
      </c>
      <c r="M129" s="15"/>
      <c r="N129" s="15">
        <v>70.768520831999993</v>
      </c>
      <c r="O129" s="15">
        <v>5.2064067035999999</v>
      </c>
      <c r="P129" s="16" t="s">
        <v>17</v>
      </c>
      <c r="Q129" s="39" t="s">
        <v>676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194</v>
      </c>
      <c r="D130" s="17" t="s">
        <v>195</v>
      </c>
      <c r="E130" s="17">
        <v>6</v>
      </c>
      <c r="F130" s="14">
        <v>5.7</v>
      </c>
      <c r="G130" s="14">
        <v>4.7300000000000004</v>
      </c>
      <c r="H130" s="14">
        <v>3.76</v>
      </c>
      <c r="I130" s="14"/>
      <c r="J130" s="14">
        <v>6</v>
      </c>
      <c r="K130" s="14">
        <v>7.93</v>
      </c>
      <c r="L130" s="14">
        <v>11.06</v>
      </c>
      <c r="M130" s="14"/>
      <c r="N130" s="14">
        <v>33.947352868000003</v>
      </c>
      <c r="O130" s="33">
        <v>4.6151228182000006</v>
      </c>
      <c r="P130" s="17" t="s">
        <v>14</v>
      </c>
      <c r="Q130" s="40" t="s">
        <v>677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196</v>
      </c>
      <c r="D131" s="16" t="s">
        <v>197</v>
      </c>
      <c r="E131" s="16">
        <v>0</v>
      </c>
      <c r="F131" s="15">
        <v>6.29</v>
      </c>
      <c r="G131" s="15">
        <v>5.04</v>
      </c>
      <c r="H131" s="15">
        <v>3.8</v>
      </c>
      <c r="I131" s="14"/>
      <c r="J131" s="15">
        <v>6.43</v>
      </c>
      <c r="K131" s="15">
        <v>8.91</v>
      </c>
      <c r="L131" s="15">
        <v>12.93</v>
      </c>
      <c r="M131" s="15"/>
      <c r="N131" s="15">
        <v>16.039444451000001</v>
      </c>
      <c r="O131" s="15">
        <v>8.4992012273000004</v>
      </c>
      <c r="P131" s="16" t="s">
        <v>14</v>
      </c>
      <c r="Q131" s="39" t="s">
        <v>678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198</v>
      </c>
      <c r="D132" s="17" t="s">
        <v>199</v>
      </c>
      <c r="E132" s="17">
        <v>5</v>
      </c>
      <c r="F132" s="14">
        <v>3.36</v>
      </c>
      <c r="G132" s="14">
        <v>3.04</v>
      </c>
      <c r="H132" s="14">
        <v>2.73</v>
      </c>
      <c r="I132" s="14"/>
      <c r="J132" s="14">
        <v>4.24</v>
      </c>
      <c r="K132" s="14">
        <v>4.8600000000000003</v>
      </c>
      <c r="L132" s="14">
        <v>5.87</v>
      </c>
      <c r="M132" s="14"/>
      <c r="N132" s="14">
        <v>59.839022423000003</v>
      </c>
      <c r="O132" s="33">
        <v>5.1835119090999999</v>
      </c>
      <c r="P132" s="17" t="s">
        <v>17</v>
      </c>
      <c r="Q132" s="40" t="s">
        <v>679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198</v>
      </c>
      <c r="D133" s="16" t="s">
        <v>200</v>
      </c>
      <c r="E133" s="16">
        <v>5</v>
      </c>
      <c r="F133" s="15">
        <v>3.34</v>
      </c>
      <c r="G133" s="15">
        <v>3.04</v>
      </c>
      <c r="H133" s="15">
        <v>2.74</v>
      </c>
      <c r="I133" s="14"/>
      <c r="J133" s="15">
        <v>4.21</v>
      </c>
      <c r="K133" s="15">
        <v>4.8</v>
      </c>
      <c r="L133" s="15">
        <v>5.77</v>
      </c>
      <c r="M133" s="15"/>
      <c r="N133" s="15">
        <v>59.891711604999998</v>
      </c>
      <c r="O133" s="15">
        <v>22.396404818000001</v>
      </c>
      <c r="P133" s="16" t="s">
        <v>17</v>
      </c>
      <c r="Q133" s="39" t="s">
        <v>680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198</v>
      </c>
      <c r="D134" s="17" t="s">
        <v>201</v>
      </c>
      <c r="E134" s="17">
        <v>6</v>
      </c>
      <c r="F134" s="14">
        <v>16.71</v>
      </c>
      <c r="G134" s="14">
        <v>15.11</v>
      </c>
      <c r="H134" s="14">
        <v>13.52</v>
      </c>
      <c r="I134" s="14"/>
      <c r="J134" s="14">
        <v>21.25</v>
      </c>
      <c r="K134" s="14">
        <v>24.43</v>
      </c>
      <c r="L134" s="14">
        <v>29.58</v>
      </c>
      <c r="M134" s="14"/>
      <c r="N134" s="14">
        <v>58.693799763999998</v>
      </c>
      <c r="O134" s="33">
        <v>94.775617272999995</v>
      </c>
      <c r="P134" s="17" t="s">
        <v>17</v>
      </c>
      <c r="Q134" s="40" t="s">
        <v>681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532</v>
      </c>
      <c r="D135" s="16" t="s">
        <v>533</v>
      </c>
      <c r="E135" s="16">
        <v>7</v>
      </c>
      <c r="F135" s="15">
        <v>35.74</v>
      </c>
      <c r="G135" s="15">
        <v>30.55</v>
      </c>
      <c r="H135" s="15">
        <v>25.36</v>
      </c>
      <c r="I135" s="14"/>
      <c r="J135" s="15">
        <v>39.979999999999997</v>
      </c>
      <c r="K135" s="15">
        <v>50.35</v>
      </c>
      <c r="L135" s="15">
        <v>67.13</v>
      </c>
      <c r="M135" s="15"/>
      <c r="N135" s="15">
        <v>52.190219966999997</v>
      </c>
      <c r="O135" s="15">
        <v>1.0514081886</v>
      </c>
      <c r="P135" s="16" t="s">
        <v>17</v>
      </c>
      <c r="Q135" s="39" t="s">
        <v>682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202</v>
      </c>
      <c r="D136" s="17" t="s">
        <v>203</v>
      </c>
      <c r="E136" s="17">
        <v>0</v>
      </c>
      <c r="F136" s="14">
        <v>10.62</v>
      </c>
      <c r="G136" s="14">
        <v>8.0299999999999994</v>
      </c>
      <c r="H136" s="14">
        <v>5.45</v>
      </c>
      <c r="I136" s="14"/>
      <c r="J136" s="14">
        <v>11</v>
      </c>
      <c r="K136" s="14">
        <v>16.16</v>
      </c>
      <c r="L136" s="14">
        <v>24.52</v>
      </c>
      <c r="M136" s="14"/>
      <c r="N136" s="14">
        <v>25.594933309000002</v>
      </c>
      <c r="O136" s="33">
        <v>8.0653662727000004</v>
      </c>
      <c r="P136" s="17" t="s">
        <v>14</v>
      </c>
      <c r="Q136" s="40" t="s">
        <v>683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204</v>
      </c>
      <c r="D137" s="16" t="s">
        <v>205</v>
      </c>
      <c r="E137" s="16">
        <v>2</v>
      </c>
      <c r="F137" s="15">
        <v>2.69</v>
      </c>
      <c r="G137" s="15">
        <v>1.61</v>
      </c>
      <c r="H137" s="15">
        <v>0.54</v>
      </c>
      <c r="I137" s="14"/>
      <c r="J137" s="15">
        <v>2.84</v>
      </c>
      <c r="K137" s="15">
        <v>4.9800000000000004</v>
      </c>
      <c r="L137" s="15">
        <v>8.4499999999999993</v>
      </c>
      <c r="M137" s="15"/>
      <c r="N137" s="15">
        <v>34.812953336</v>
      </c>
      <c r="O137" s="15">
        <v>12.679435636000001</v>
      </c>
      <c r="P137" s="16" t="s">
        <v>14</v>
      </c>
      <c r="Q137" s="39" t="s">
        <v>684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206</v>
      </c>
      <c r="D138" s="17" t="s">
        <v>207</v>
      </c>
      <c r="E138" s="17">
        <v>2</v>
      </c>
      <c r="F138" s="14">
        <v>40.07</v>
      </c>
      <c r="G138" s="14">
        <v>35.96</v>
      </c>
      <c r="H138" s="14">
        <v>31.86</v>
      </c>
      <c r="I138" s="14"/>
      <c r="J138" s="14">
        <v>41.2</v>
      </c>
      <c r="K138" s="14">
        <v>49.4</v>
      </c>
      <c r="L138" s="14">
        <v>62.68</v>
      </c>
      <c r="M138" s="14"/>
      <c r="N138" s="14">
        <v>33.385797449999998</v>
      </c>
      <c r="O138" s="33">
        <v>429.32796440999999</v>
      </c>
      <c r="P138" s="17" t="s">
        <v>14</v>
      </c>
      <c r="Q138" s="40" t="s">
        <v>685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206</v>
      </c>
      <c r="D139" s="16" t="s">
        <v>208</v>
      </c>
      <c r="E139" s="16">
        <v>0</v>
      </c>
      <c r="F139" s="15">
        <v>38.53</v>
      </c>
      <c r="G139" s="15">
        <v>34.57</v>
      </c>
      <c r="H139" s="15">
        <v>30.61</v>
      </c>
      <c r="I139" s="14"/>
      <c r="J139" s="15">
        <v>39.97</v>
      </c>
      <c r="K139" s="15">
        <v>47.88</v>
      </c>
      <c r="L139" s="15">
        <v>60.69</v>
      </c>
      <c r="M139" s="15"/>
      <c r="N139" s="15">
        <v>30.685430687</v>
      </c>
      <c r="O139" s="15">
        <v>7.4198281817999998</v>
      </c>
      <c r="P139" s="16" t="s">
        <v>14</v>
      </c>
      <c r="Q139" s="39" t="s">
        <v>686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209</v>
      </c>
      <c r="D140" s="17" t="s">
        <v>210</v>
      </c>
      <c r="E140" s="17">
        <v>10</v>
      </c>
      <c r="F140" s="14">
        <v>29.65</v>
      </c>
      <c r="G140" s="14">
        <v>27.72</v>
      </c>
      <c r="H140" s="14">
        <v>25.79</v>
      </c>
      <c r="I140" s="14"/>
      <c r="J140" s="14">
        <v>30.95</v>
      </c>
      <c r="K140" s="14">
        <v>34.799999999999997</v>
      </c>
      <c r="L140" s="14">
        <v>41.03</v>
      </c>
      <c r="M140" s="14"/>
      <c r="N140" s="14">
        <v>79.660773656999993</v>
      </c>
      <c r="O140" s="33">
        <v>14.45427409</v>
      </c>
      <c r="P140" s="17" t="s">
        <v>17</v>
      </c>
      <c r="Q140" s="40" t="s">
        <v>687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211</v>
      </c>
      <c r="D141" s="16" t="s">
        <v>212</v>
      </c>
      <c r="E141" s="16">
        <v>8</v>
      </c>
      <c r="F141" s="15">
        <v>14.45</v>
      </c>
      <c r="G141" s="15">
        <v>13.46</v>
      </c>
      <c r="H141" s="15">
        <v>12.47</v>
      </c>
      <c r="I141" s="14"/>
      <c r="J141" s="15">
        <v>16.22</v>
      </c>
      <c r="K141" s="15">
        <v>18.190000000000001</v>
      </c>
      <c r="L141" s="15">
        <v>21.38</v>
      </c>
      <c r="M141" s="15"/>
      <c r="N141" s="15">
        <v>52.645889771999997</v>
      </c>
      <c r="O141" s="15">
        <v>249.88866623000001</v>
      </c>
      <c r="P141" s="16" t="s">
        <v>17</v>
      </c>
      <c r="Q141" s="39" t="s">
        <v>688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213</v>
      </c>
      <c r="D142" s="17" t="s">
        <v>214</v>
      </c>
      <c r="E142" s="17">
        <v>3</v>
      </c>
      <c r="F142" s="14">
        <v>3.55</v>
      </c>
      <c r="G142" s="14">
        <v>3.09</v>
      </c>
      <c r="H142" s="14">
        <v>2.64</v>
      </c>
      <c r="I142" s="14"/>
      <c r="J142" s="14">
        <v>3.72</v>
      </c>
      <c r="K142" s="14">
        <v>4.62</v>
      </c>
      <c r="L142" s="14">
        <v>6.07</v>
      </c>
      <c r="M142" s="14"/>
      <c r="N142" s="14">
        <v>45.042276329000003</v>
      </c>
      <c r="O142" s="33">
        <v>16.090024408999998</v>
      </c>
      <c r="P142" s="17" t="s">
        <v>14</v>
      </c>
      <c r="Q142" s="40" t="s">
        <v>689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215</v>
      </c>
      <c r="D143" s="16" t="s">
        <v>216</v>
      </c>
      <c r="E143" s="16">
        <v>0</v>
      </c>
      <c r="F143" s="15">
        <v>18.809999999999999</v>
      </c>
      <c r="G143" s="15">
        <v>16.48</v>
      </c>
      <c r="H143" s="15">
        <v>14.15</v>
      </c>
      <c r="I143" s="14"/>
      <c r="J143" s="15">
        <v>19.2</v>
      </c>
      <c r="K143" s="15">
        <v>23.85</v>
      </c>
      <c r="L143" s="15">
        <v>31.38</v>
      </c>
      <c r="M143" s="15"/>
      <c r="N143" s="15">
        <v>27.269791269999999</v>
      </c>
      <c r="O143" s="15">
        <v>12.852573</v>
      </c>
      <c r="P143" s="16" t="s">
        <v>14</v>
      </c>
      <c r="Q143" s="39" t="s">
        <v>690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217</v>
      </c>
      <c r="D144" s="17" t="s">
        <v>218</v>
      </c>
      <c r="E144" s="17">
        <v>3</v>
      </c>
      <c r="F144" s="14">
        <v>5.29</v>
      </c>
      <c r="G144" s="14">
        <v>3.5</v>
      </c>
      <c r="H144" s="14">
        <v>1.72</v>
      </c>
      <c r="I144" s="14"/>
      <c r="J144" s="14">
        <v>5.67</v>
      </c>
      <c r="K144" s="14">
        <v>9.23</v>
      </c>
      <c r="L144" s="14">
        <v>14.99</v>
      </c>
      <c r="M144" s="14"/>
      <c r="N144" s="14">
        <v>17.995049952999999</v>
      </c>
      <c r="O144" s="33">
        <v>122.35410431</v>
      </c>
      <c r="P144" s="17" t="s">
        <v>14</v>
      </c>
      <c r="Q144" s="40" t="s">
        <v>691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219</v>
      </c>
      <c r="D145" s="16" t="s">
        <v>220</v>
      </c>
      <c r="E145" s="16">
        <v>0</v>
      </c>
      <c r="F145" s="15">
        <v>5.62</v>
      </c>
      <c r="G145" s="15">
        <v>5.19</v>
      </c>
      <c r="H145" s="15">
        <v>4.7699999999999996</v>
      </c>
      <c r="I145" s="14"/>
      <c r="J145" s="15">
        <v>5.8</v>
      </c>
      <c r="K145" s="15">
        <v>6.64</v>
      </c>
      <c r="L145" s="15">
        <v>8</v>
      </c>
      <c r="M145" s="15"/>
      <c r="N145" s="15">
        <v>31.535667334999999</v>
      </c>
      <c r="O145" s="15">
        <v>3.6755029545000002</v>
      </c>
      <c r="P145" s="16" t="s">
        <v>14</v>
      </c>
      <c r="Q145" s="39" t="s">
        <v>692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219</v>
      </c>
      <c r="D146" s="17" t="s">
        <v>221</v>
      </c>
      <c r="E146" s="17">
        <v>0</v>
      </c>
      <c r="F146" s="14">
        <v>5.63</v>
      </c>
      <c r="G146" s="14">
        <v>5.18</v>
      </c>
      <c r="H146" s="14">
        <v>4.74</v>
      </c>
      <c r="I146" s="14"/>
      <c r="J146" s="14">
        <v>5.83</v>
      </c>
      <c r="K146" s="14">
        <v>6.71</v>
      </c>
      <c r="L146" s="14">
        <v>8.14</v>
      </c>
      <c r="M146" s="14"/>
      <c r="N146" s="14">
        <v>29.267271147999999</v>
      </c>
      <c r="O146" s="33">
        <v>48.228683955000001</v>
      </c>
      <c r="P146" s="17" t="s">
        <v>14</v>
      </c>
      <c r="Q146" s="40" t="s">
        <v>693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222</v>
      </c>
      <c r="D147" s="16" t="s">
        <v>223</v>
      </c>
      <c r="E147" s="16">
        <v>0</v>
      </c>
      <c r="F147" s="15">
        <v>15.53</v>
      </c>
      <c r="G147" s="15">
        <v>13.23</v>
      </c>
      <c r="H147" s="15">
        <v>10.93</v>
      </c>
      <c r="I147" s="14"/>
      <c r="J147" s="15">
        <v>15.96</v>
      </c>
      <c r="K147" s="15">
        <v>20.55</v>
      </c>
      <c r="L147" s="15">
        <v>27.99</v>
      </c>
      <c r="M147" s="15"/>
      <c r="N147" s="15">
        <v>29.746879844999999</v>
      </c>
      <c r="O147" s="15">
        <v>119.52687527000001</v>
      </c>
      <c r="P147" s="16" t="s">
        <v>14</v>
      </c>
      <c r="Q147" s="39" t="s">
        <v>694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462</v>
      </c>
      <c r="D148" s="17" t="s">
        <v>463</v>
      </c>
      <c r="E148" s="17">
        <v>7</v>
      </c>
      <c r="F148" s="14">
        <v>138.9</v>
      </c>
      <c r="G148" s="14">
        <v>99.99</v>
      </c>
      <c r="H148" s="14">
        <v>61.09</v>
      </c>
      <c r="I148" s="14"/>
      <c r="J148" s="14">
        <v>163.33000000000001</v>
      </c>
      <c r="K148" s="14">
        <v>241.13</v>
      </c>
      <c r="L148" s="14">
        <v>367.02</v>
      </c>
      <c r="M148" s="14"/>
      <c r="N148" s="14">
        <v>74.949330798000005</v>
      </c>
      <c r="O148" s="33">
        <v>4.3305211558999996</v>
      </c>
      <c r="P148" s="17" t="s">
        <v>17</v>
      </c>
      <c r="Q148" s="40" t="s">
        <v>695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224</v>
      </c>
      <c r="D149" s="16" t="s">
        <v>225</v>
      </c>
      <c r="E149" s="16">
        <v>0</v>
      </c>
      <c r="F149" s="15">
        <v>3.81</v>
      </c>
      <c r="G149" s="15">
        <v>3.38</v>
      </c>
      <c r="H149" s="15">
        <v>2.95</v>
      </c>
      <c r="I149" s="14"/>
      <c r="J149" s="15">
        <v>3.99</v>
      </c>
      <c r="K149" s="15">
        <v>4.84</v>
      </c>
      <c r="L149" s="15">
        <v>6.23</v>
      </c>
      <c r="M149" s="15"/>
      <c r="N149" s="15">
        <v>33.085861289</v>
      </c>
      <c r="O149" s="15">
        <v>4.7953439544999998</v>
      </c>
      <c r="P149" s="16" t="s">
        <v>14</v>
      </c>
      <c r="Q149" s="39" t="s">
        <v>696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419</v>
      </c>
      <c r="D150" s="17" t="s">
        <v>420</v>
      </c>
      <c r="E150" s="17">
        <v>0</v>
      </c>
      <c r="F150" s="14">
        <v>3.15</v>
      </c>
      <c r="G150" s="14">
        <v>2.87</v>
      </c>
      <c r="H150" s="14">
        <v>2.59</v>
      </c>
      <c r="I150" s="14"/>
      <c r="J150" s="14">
        <v>3.2</v>
      </c>
      <c r="K150" s="14">
        <v>3.75</v>
      </c>
      <c r="L150" s="14">
        <v>4.6500000000000004</v>
      </c>
      <c r="M150" s="14"/>
      <c r="N150" s="14">
        <v>36.231782690999999</v>
      </c>
      <c r="O150" s="33">
        <v>1.7194199545</v>
      </c>
      <c r="P150" s="17" t="s">
        <v>14</v>
      </c>
      <c r="Q150" s="40" t="s">
        <v>697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226</v>
      </c>
      <c r="D151" s="16" t="s">
        <v>227</v>
      </c>
      <c r="E151" s="16">
        <v>3</v>
      </c>
      <c r="F151" s="15">
        <v>68.349999999999994</v>
      </c>
      <c r="G151" s="15">
        <v>57.79</v>
      </c>
      <c r="H151" s="15">
        <v>47.24</v>
      </c>
      <c r="I151" s="14"/>
      <c r="J151" s="15">
        <v>95.5</v>
      </c>
      <c r="K151" s="15">
        <v>116.6</v>
      </c>
      <c r="L151" s="15">
        <v>150.75</v>
      </c>
      <c r="M151" s="15"/>
      <c r="N151" s="15">
        <v>43.728612583</v>
      </c>
      <c r="O151" s="15">
        <v>54.818133204999995</v>
      </c>
      <c r="P151" s="16" t="s">
        <v>17</v>
      </c>
      <c r="Q151" s="39" t="s">
        <v>698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228</v>
      </c>
      <c r="D152" s="17" t="s">
        <v>229</v>
      </c>
      <c r="E152" s="17">
        <v>1</v>
      </c>
      <c r="F152" s="14">
        <v>107.1</v>
      </c>
      <c r="G152" s="14">
        <v>95.32</v>
      </c>
      <c r="H152" s="14">
        <v>83.55</v>
      </c>
      <c r="I152" s="14"/>
      <c r="J152" s="14">
        <v>114.72</v>
      </c>
      <c r="K152" s="14">
        <v>138.26</v>
      </c>
      <c r="L152" s="14">
        <v>176.37</v>
      </c>
      <c r="M152" s="14"/>
      <c r="N152" s="14">
        <v>46.111956118999998</v>
      </c>
      <c r="O152" s="33">
        <v>21.170957175999998</v>
      </c>
      <c r="P152" s="17" t="s">
        <v>14</v>
      </c>
      <c r="Q152" s="40" t="s">
        <v>699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230</v>
      </c>
      <c r="D153" s="16" t="s">
        <v>231</v>
      </c>
      <c r="E153" s="16">
        <v>3</v>
      </c>
      <c r="F153" s="15">
        <v>32.090000000000003</v>
      </c>
      <c r="G153" s="15">
        <v>30.68</v>
      </c>
      <c r="H153" s="15">
        <v>29.27</v>
      </c>
      <c r="I153" s="14"/>
      <c r="J153" s="15">
        <v>32.6</v>
      </c>
      <c r="K153" s="15">
        <v>35.409999999999997</v>
      </c>
      <c r="L153" s="15">
        <v>39.97</v>
      </c>
      <c r="M153" s="15"/>
      <c r="N153" s="15">
        <v>36.503540197</v>
      </c>
      <c r="O153" s="15">
        <v>9.1566797726999987</v>
      </c>
      <c r="P153" s="16" t="s">
        <v>14</v>
      </c>
      <c r="Q153" s="39" t="s">
        <v>700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436</v>
      </c>
      <c r="D154" s="17" t="s">
        <v>232</v>
      </c>
      <c r="E154" s="17">
        <v>7</v>
      </c>
      <c r="F154" s="14">
        <v>740</v>
      </c>
      <c r="G154" s="14">
        <v>539.66999999999996</v>
      </c>
      <c r="H154" s="14">
        <v>339.35</v>
      </c>
      <c r="I154" s="14"/>
      <c r="J154" s="14">
        <v>920.05</v>
      </c>
      <c r="K154" s="14">
        <v>1320.69</v>
      </c>
      <c r="L154" s="14">
        <v>1968.98</v>
      </c>
      <c r="M154" s="14"/>
      <c r="N154" s="14">
        <v>51.642558854999997</v>
      </c>
      <c r="O154" s="33">
        <v>97.582015752000004</v>
      </c>
      <c r="P154" s="17" t="s">
        <v>17</v>
      </c>
      <c r="Q154" s="40" t="s">
        <v>701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233</v>
      </c>
      <c r="D155" s="16" t="s">
        <v>234</v>
      </c>
      <c r="E155" s="16">
        <v>4</v>
      </c>
      <c r="F155" s="15">
        <v>88.91</v>
      </c>
      <c r="G155" s="15">
        <v>82.49</v>
      </c>
      <c r="H155" s="15">
        <v>76.069999999999993</v>
      </c>
      <c r="I155" s="14"/>
      <c r="J155" s="15">
        <v>97.94</v>
      </c>
      <c r="K155" s="15">
        <v>110.77</v>
      </c>
      <c r="L155" s="15">
        <v>131.55000000000001</v>
      </c>
      <c r="M155" s="15"/>
      <c r="N155" s="15">
        <v>51.087425093999997</v>
      </c>
      <c r="O155" s="15">
        <v>34.372179719999998</v>
      </c>
      <c r="P155" s="16" t="s">
        <v>17</v>
      </c>
      <c r="Q155" s="39" t="s">
        <v>702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235</v>
      </c>
      <c r="D156" s="17" t="s">
        <v>236</v>
      </c>
      <c r="E156" s="17">
        <v>9</v>
      </c>
      <c r="F156" s="14">
        <v>14.99</v>
      </c>
      <c r="G156" s="14">
        <v>14.06</v>
      </c>
      <c r="H156" s="14">
        <v>13.14</v>
      </c>
      <c r="I156" s="14"/>
      <c r="J156" s="14">
        <v>15.33</v>
      </c>
      <c r="K156" s="14">
        <v>17.170000000000002</v>
      </c>
      <c r="L156" s="14">
        <v>20.16</v>
      </c>
      <c r="M156" s="14"/>
      <c r="N156" s="14">
        <v>78.836204777999995</v>
      </c>
      <c r="O156" s="33">
        <v>22.873265363999998</v>
      </c>
      <c r="P156" s="17" t="s">
        <v>17</v>
      </c>
      <c r="Q156" s="40" t="s">
        <v>703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237</v>
      </c>
      <c r="D157" s="16" t="s">
        <v>238</v>
      </c>
      <c r="E157" s="16">
        <v>2</v>
      </c>
      <c r="F157" s="15">
        <v>3.59</v>
      </c>
      <c r="G157" s="15">
        <v>2.7</v>
      </c>
      <c r="H157" s="15">
        <v>1.81</v>
      </c>
      <c r="I157" s="14"/>
      <c r="J157" s="15">
        <v>3.75</v>
      </c>
      <c r="K157" s="15">
        <v>5.52</v>
      </c>
      <c r="L157" s="15">
        <v>8.4</v>
      </c>
      <c r="M157" s="15"/>
      <c r="N157" s="15">
        <v>41.307759152999999</v>
      </c>
      <c r="O157" s="15">
        <v>83.013217181999991</v>
      </c>
      <c r="P157" s="16" t="s">
        <v>14</v>
      </c>
      <c r="Q157" s="39" t="s">
        <v>704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428</v>
      </c>
      <c r="D158" s="17" t="s">
        <v>429</v>
      </c>
      <c r="E158" s="17">
        <v>0</v>
      </c>
      <c r="F158" s="14">
        <v>3.4</v>
      </c>
      <c r="G158" s="14">
        <v>3.12</v>
      </c>
      <c r="H158" s="14">
        <v>2.85</v>
      </c>
      <c r="I158" s="14"/>
      <c r="J158" s="14">
        <v>3.46</v>
      </c>
      <c r="K158" s="14">
        <v>4</v>
      </c>
      <c r="L158" s="14">
        <v>4.87</v>
      </c>
      <c r="M158" s="14"/>
      <c r="N158" s="14">
        <v>35.853923233000003</v>
      </c>
      <c r="O158" s="33">
        <v>2.4873386363999996</v>
      </c>
      <c r="P158" s="17" t="s">
        <v>14</v>
      </c>
      <c r="Q158" s="40" t="s">
        <v>705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239</v>
      </c>
      <c r="D159" s="16" t="s">
        <v>240</v>
      </c>
      <c r="E159" s="16">
        <v>0</v>
      </c>
      <c r="F159" s="15">
        <v>13.87</v>
      </c>
      <c r="G159" s="15">
        <v>12.63</v>
      </c>
      <c r="H159" s="15">
        <v>11.39</v>
      </c>
      <c r="I159" s="14"/>
      <c r="J159" s="15">
        <v>14.15</v>
      </c>
      <c r="K159" s="15">
        <v>16.62</v>
      </c>
      <c r="L159" s="15">
        <v>20.61</v>
      </c>
      <c r="M159" s="15"/>
      <c r="N159" s="15">
        <v>27.806512666</v>
      </c>
      <c r="O159" s="15">
        <v>137.98493500000001</v>
      </c>
      <c r="P159" s="16" t="s">
        <v>14</v>
      </c>
      <c r="Q159" s="39" t="s">
        <v>706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241</v>
      </c>
      <c r="D160" s="17" t="s">
        <v>242</v>
      </c>
      <c r="E160" s="17">
        <v>3</v>
      </c>
      <c r="F160" s="14">
        <v>25.5</v>
      </c>
      <c r="G160" s="14">
        <v>22.78</v>
      </c>
      <c r="H160" s="14">
        <v>20.07</v>
      </c>
      <c r="I160" s="14"/>
      <c r="J160" s="14">
        <v>26.61</v>
      </c>
      <c r="K160" s="14">
        <v>32.03</v>
      </c>
      <c r="L160" s="14">
        <v>40.81</v>
      </c>
      <c r="M160" s="14"/>
      <c r="N160" s="14">
        <v>33.600086187999999</v>
      </c>
      <c r="O160" s="33">
        <v>34.862607773000001</v>
      </c>
      <c r="P160" s="17" t="s">
        <v>14</v>
      </c>
      <c r="Q160" s="40" t="s">
        <v>707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243</v>
      </c>
      <c r="D161" s="16" t="s">
        <v>244</v>
      </c>
      <c r="E161" s="16">
        <v>0</v>
      </c>
      <c r="F161" s="15">
        <v>9.17</v>
      </c>
      <c r="G161" s="15">
        <v>7.34</v>
      </c>
      <c r="H161" s="15">
        <v>5.52</v>
      </c>
      <c r="I161" s="14"/>
      <c r="J161" s="15">
        <v>9.5</v>
      </c>
      <c r="K161" s="15">
        <v>13.14</v>
      </c>
      <c r="L161" s="15">
        <v>19.05</v>
      </c>
      <c r="M161" s="15"/>
      <c r="N161" s="15">
        <v>35.349670418999999</v>
      </c>
      <c r="O161" s="15">
        <v>59.015509408999996</v>
      </c>
      <c r="P161" s="16" t="s">
        <v>14</v>
      </c>
      <c r="Q161" s="39" t="s">
        <v>708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245</v>
      </c>
      <c r="D162" s="17" t="s">
        <v>246</v>
      </c>
      <c r="E162" s="17">
        <v>0</v>
      </c>
      <c r="F162" s="14">
        <v>5.55</v>
      </c>
      <c r="G162" s="14">
        <v>3.99</v>
      </c>
      <c r="H162" s="14">
        <v>2.44</v>
      </c>
      <c r="I162" s="14"/>
      <c r="J162" s="14">
        <v>5.73</v>
      </c>
      <c r="K162" s="14">
        <v>8.83</v>
      </c>
      <c r="L162" s="14">
        <v>13.86</v>
      </c>
      <c r="M162" s="14"/>
      <c r="N162" s="14">
        <v>31.504588939000001</v>
      </c>
      <c r="O162" s="33">
        <v>62.928023818</v>
      </c>
      <c r="P162" s="17" t="s">
        <v>14</v>
      </c>
      <c r="Q162" s="40" t="s">
        <v>709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498</v>
      </c>
      <c r="D163" s="16" t="s">
        <v>499</v>
      </c>
      <c r="E163" s="16">
        <v>3</v>
      </c>
      <c r="F163" s="15">
        <v>1.53</v>
      </c>
      <c r="G163" s="15">
        <v>1.34</v>
      </c>
      <c r="H163" s="15">
        <v>1.1599999999999999</v>
      </c>
      <c r="I163" s="14"/>
      <c r="J163" s="15">
        <v>1.58</v>
      </c>
      <c r="K163" s="15">
        <v>1.94</v>
      </c>
      <c r="L163" s="15">
        <v>2.5299999999999998</v>
      </c>
      <c r="M163" s="15"/>
      <c r="N163" s="15">
        <v>40.752717384999997</v>
      </c>
      <c r="O163" s="15">
        <v>2.4603198636000001</v>
      </c>
      <c r="P163" s="16" t="s">
        <v>14</v>
      </c>
      <c r="Q163" s="39" t="s">
        <v>710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247</v>
      </c>
      <c r="D164" s="17" t="s">
        <v>248</v>
      </c>
      <c r="E164" s="17">
        <v>0</v>
      </c>
      <c r="F164" s="14">
        <v>28.24</v>
      </c>
      <c r="G164" s="14">
        <v>25.95</v>
      </c>
      <c r="H164" s="14">
        <v>23.67</v>
      </c>
      <c r="I164" s="14"/>
      <c r="J164" s="14">
        <v>28.73</v>
      </c>
      <c r="K164" s="14">
        <v>33.29</v>
      </c>
      <c r="L164" s="14">
        <v>40.67</v>
      </c>
      <c r="M164" s="14"/>
      <c r="N164" s="14">
        <v>29.434475068000001</v>
      </c>
      <c r="O164" s="33">
        <v>95.374285</v>
      </c>
      <c r="P164" s="17" t="s">
        <v>14</v>
      </c>
      <c r="Q164" s="40" t="s">
        <v>711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249</v>
      </c>
      <c r="D165" s="16" t="s">
        <v>250</v>
      </c>
      <c r="E165" s="16">
        <v>3</v>
      </c>
      <c r="F165" s="15">
        <v>9.64</v>
      </c>
      <c r="G165" s="15">
        <v>8.8000000000000007</v>
      </c>
      <c r="H165" s="15">
        <v>7.96</v>
      </c>
      <c r="I165" s="14"/>
      <c r="J165" s="15">
        <v>9.89</v>
      </c>
      <c r="K165" s="15">
        <v>11.56</v>
      </c>
      <c r="L165" s="15">
        <v>14.27</v>
      </c>
      <c r="M165" s="15"/>
      <c r="N165" s="15">
        <v>38.555966294999998</v>
      </c>
      <c r="O165" s="15">
        <v>143.64683195000001</v>
      </c>
      <c r="P165" s="16" t="s">
        <v>14</v>
      </c>
      <c r="Q165" s="39" t="s">
        <v>712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449</v>
      </c>
      <c r="D166" s="17" t="s">
        <v>450</v>
      </c>
      <c r="E166" s="17">
        <v>7</v>
      </c>
      <c r="F166" s="14">
        <v>33.76</v>
      </c>
      <c r="G166" s="14">
        <v>30.91</v>
      </c>
      <c r="H166" s="14">
        <v>28.06</v>
      </c>
      <c r="I166" s="14"/>
      <c r="J166" s="14">
        <v>34.1</v>
      </c>
      <c r="K166" s="14">
        <v>39.79</v>
      </c>
      <c r="L166" s="14">
        <v>49</v>
      </c>
      <c r="M166" s="14"/>
      <c r="N166" s="14">
        <v>68.949993097999993</v>
      </c>
      <c r="O166" s="33">
        <v>2.1676540909000002</v>
      </c>
      <c r="P166" s="17" t="s">
        <v>17</v>
      </c>
      <c r="Q166" s="40" t="s">
        <v>713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251</v>
      </c>
      <c r="D167" s="16" t="s">
        <v>252</v>
      </c>
      <c r="E167" s="16">
        <v>2</v>
      </c>
      <c r="F167" s="15">
        <v>8.32</v>
      </c>
      <c r="G167" s="15">
        <v>7.34</v>
      </c>
      <c r="H167" s="15">
        <v>6.36</v>
      </c>
      <c r="I167" s="14"/>
      <c r="J167" s="15">
        <v>8.4700000000000006</v>
      </c>
      <c r="K167" s="15">
        <v>10.42</v>
      </c>
      <c r="L167" s="15">
        <v>13.59</v>
      </c>
      <c r="M167" s="15"/>
      <c r="N167" s="15">
        <v>37.806216429999999</v>
      </c>
      <c r="O167" s="15">
        <v>7.1962990559</v>
      </c>
      <c r="P167" s="16" t="s">
        <v>14</v>
      </c>
      <c r="Q167" s="39" t="s">
        <v>714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253</v>
      </c>
      <c r="D168" s="17" t="s">
        <v>254</v>
      </c>
      <c r="E168" s="17">
        <v>2</v>
      </c>
      <c r="F168" s="14">
        <v>10.199999999999999</v>
      </c>
      <c r="G168" s="14">
        <v>8.1</v>
      </c>
      <c r="H168" s="14">
        <v>6</v>
      </c>
      <c r="I168" s="14"/>
      <c r="J168" s="14">
        <v>10.53</v>
      </c>
      <c r="K168" s="14">
        <v>14.72</v>
      </c>
      <c r="L168" s="14">
        <v>21.51</v>
      </c>
      <c r="M168" s="14"/>
      <c r="N168" s="14">
        <v>36.901465614999999</v>
      </c>
      <c r="O168" s="33">
        <v>109.30482975999999</v>
      </c>
      <c r="P168" s="17" t="s">
        <v>14</v>
      </c>
      <c r="Q168" s="40" t="s">
        <v>715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255</v>
      </c>
      <c r="D169" s="16" t="s">
        <v>256</v>
      </c>
      <c r="E169" s="16">
        <v>4</v>
      </c>
      <c r="F169" s="15">
        <v>21.91</v>
      </c>
      <c r="G169" s="15">
        <v>19.88</v>
      </c>
      <c r="H169" s="15">
        <v>17.850000000000001</v>
      </c>
      <c r="I169" s="14"/>
      <c r="J169" s="15">
        <v>22.88</v>
      </c>
      <c r="K169" s="15">
        <v>26.93</v>
      </c>
      <c r="L169" s="15">
        <v>33.5</v>
      </c>
      <c r="M169" s="15"/>
      <c r="N169" s="15">
        <v>41.182688204999998</v>
      </c>
      <c r="O169" s="15">
        <v>106.23381526</v>
      </c>
      <c r="P169" s="16" t="s">
        <v>14</v>
      </c>
      <c r="Q169" s="39" t="s">
        <v>716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257</v>
      </c>
      <c r="D170" s="17" t="s">
        <v>258</v>
      </c>
      <c r="E170" s="17">
        <v>5</v>
      </c>
      <c r="F170" s="14">
        <v>10.029999999999999</v>
      </c>
      <c r="G170" s="14">
        <v>9.32</v>
      </c>
      <c r="H170" s="14">
        <v>8.61</v>
      </c>
      <c r="I170" s="14"/>
      <c r="J170" s="14">
        <v>10.3</v>
      </c>
      <c r="K170" s="14">
        <v>11.71</v>
      </c>
      <c r="L170" s="14">
        <v>14</v>
      </c>
      <c r="M170" s="14"/>
      <c r="N170" s="14">
        <v>44.079738051</v>
      </c>
      <c r="O170" s="33">
        <v>5.5419003635999999</v>
      </c>
      <c r="P170" s="17" t="s">
        <v>14</v>
      </c>
      <c r="Q170" s="40" t="s">
        <v>717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259</v>
      </c>
      <c r="D171" s="16" t="s">
        <v>260</v>
      </c>
      <c r="E171" s="16">
        <v>2</v>
      </c>
      <c r="F171" s="15">
        <v>1.24</v>
      </c>
      <c r="G171" s="15">
        <v>0.61</v>
      </c>
      <c r="H171" s="15">
        <v>0</v>
      </c>
      <c r="I171" s="14"/>
      <c r="J171" s="15">
        <v>1.3</v>
      </c>
      <c r="K171" s="15">
        <v>2.54</v>
      </c>
      <c r="L171" s="15">
        <v>4.55</v>
      </c>
      <c r="M171" s="15"/>
      <c r="N171" s="15">
        <v>45.000004238000002</v>
      </c>
      <c r="O171" s="15">
        <v>10.469857771999999</v>
      </c>
      <c r="P171" s="16" t="s">
        <v>14</v>
      </c>
      <c r="Q171" s="39" t="s">
        <v>718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261</v>
      </c>
      <c r="D172" s="17" t="s">
        <v>262</v>
      </c>
      <c r="E172" s="17">
        <v>4</v>
      </c>
      <c r="F172" s="14">
        <v>179.8</v>
      </c>
      <c r="G172" s="14">
        <v>150.04</v>
      </c>
      <c r="H172" s="14">
        <v>120.28</v>
      </c>
      <c r="I172" s="14"/>
      <c r="J172" s="14">
        <v>209.06</v>
      </c>
      <c r="K172" s="14">
        <v>268.57</v>
      </c>
      <c r="L172" s="14">
        <v>364.88</v>
      </c>
      <c r="M172" s="14"/>
      <c r="N172" s="14">
        <v>56.844949722999999</v>
      </c>
      <c r="O172" s="33">
        <v>16.276461692000002</v>
      </c>
      <c r="P172" s="17" t="s">
        <v>17</v>
      </c>
      <c r="Q172" s="40" t="s">
        <v>719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398</v>
      </c>
      <c r="D173" s="16" t="s">
        <v>399</v>
      </c>
      <c r="E173" s="16">
        <v>0</v>
      </c>
      <c r="F173" s="15">
        <v>5.71</v>
      </c>
      <c r="G173" s="15">
        <v>5.0199999999999996</v>
      </c>
      <c r="H173" s="15">
        <v>4.33</v>
      </c>
      <c r="I173" s="14"/>
      <c r="J173" s="15">
        <v>6.06</v>
      </c>
      <c r="K173" s="15">
        <v>7.43</v>
      </c>
      <c r="L173" s="15">
        <v>9.66</v>
      </c>
      <c r="M173" s="15"/>
      <c r="N173" s="15">
        <v>23.181048017999998</v>
      </c>
      <c r="O173" s="15">
        <v>3.8423848182000002</v>
      </c>
      <c r="P173" s="16" t="s">
        <v>14</v>
      </c>
      <c r="Q173" s="39" t="s">
        <v>720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263</v>
      </c>
      <c r="D174" s="17" t="s">
        <v>264</v>
      </c>
      <c r="E174" s="17">
        <v>6</v>
      </c>
      <c r="F174" s="14">
        <v>75.59</v>
      </c>
      <c r="G174" s="14">
        <v>68.930000000000007</v>
      </c>
      <c r="H174" s="14">
        <v>62.27</v>
      </c>
      <c r="I174" s="14"/>
      <c r="J174" s="14">
        <v>78.349999999999994</v>
      </c>
      <c r="K174" s="14">
        <v>91.66</v>
      </c>
      <c r="L174" s="14">
        <v>113.21</v>
      </c>
      <c r="M174" s="14"/>
      <c r="N174" s="14">
        <v>47.987570581</v>
      </c>
      <c r="O174" s="33">
        <v>65.243920408999998</v>
      </c>
      <c r="P174" s="17" t="s">
        <v>14</v>
      </c>
      <c r="Q174" s="40" t="s">
        <v>721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265</v>
      </c>
      <c r="D175" s="16" t="s">
        <v>266</v>
      </c>
      <c r="E175" s="16">
        <v>3</v>
      </c>
      <c r="F175" s="15">
        <v>1.51</v>
      </c>
      <c r="G175" s="15">
        <v>0.76</v>
      </c>
      <c r="H175" s="15">
        <v>0.01</v>
      </c>
      <c r="I175" s="14"/>
      <c r="J175" s="15">
        <v>1.73</v>
      </c>
      <c r="K175" s="15">
        <v>3.22</v>
      </c>
      <c r="L175" s="15">
        <v>5.64</v>
      </c>
      <c r="M175" s="15"/>
      <c r="N175" s="15">
        <v>30.035612848</v>
      </c>
      <c r="O175" s="15">
        <v>5.7309778182000004</v>
      </c>
      <c r="P175" s="16" t="s">
        <v>14</v>
      </c>
      <c r="Q175" s="39" t="s">
        <v>722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267</v>
      </c>
      <c r="D176" s="17" t="s">
        <v>268</v>
      </c>
      <c r="E176" s="17">
        <v>0</v>
      </c>
      <c r="F176" s="14">
        <v>3.83</v>
      </c>
      <c r="G176" s="14">
        <v>2.65</v>
      </c>
      <c r="H176" s="14">
        <v>1.48</v>
      </c>
      <c r="I176" s="14"/>
      <c r="J176" s="14">
        <v>4.04</v>
      </c>
      <c r="K176" s="14">
        <v>6.38</v>
      </c>
      <c r="L176" s="14">
        <v>10.17</v>
      </c>
      <c r="M176" s="14"/>
      <c r="N176" s="14">
        <v>23.779275414000001</v>
      </c>
      <c r="O176" s="33">
        <v>23.374413409000002</v>
      </c>
      <c r="P176" s="17" t="s">
        <v>14</v>
      </c>
      <c r="Q176" s="40" t="s">
        <v>723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464</v>
      </c>
      <c r="D177" s="16" t="s">
        <v>465</v>
      </c>
      <c r="E177" s="16">
        <v>4</v>
      </c>
      <c r="F177" s="15">
        <v>230.63</v>
      </c>
      <c r="G177" s="15">
        <v>204.77</v>
      </c>
      <c r="H177" s="15">
        <v>178.92</v>
      </c>
      <c r="I177" s="14"/>
      <c r="J177" s="15">
        <v>289</v>
      </c>
      <c r="K177" s="15">
        <v>340.7</v>
      </c>
      <c r="L177" s="15">
        <v>424.37</v>
      </c>
      <c r="M177" s="15"/>
      <c r="N177" s="15">
        <v>45.989645492000001</v>
      </c>
      <c r="O177" s="15">
        <v>6.5220973500000001</v>
      </c>
      <c r="P177" s="16" t="s">
        <v>17</v>
      </c>
      <c r="Q177" s="39" t="s">
        <v>724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725</v>
      </c>
      <c r="D178" s="17" t="s">
        <v>726</v>
      </c>
      <c r="E178" s="17">
        <v>2</v>
      </c>
      <c r="F178" s="14">
        <v>0.28000000000000003</v>
      </c>
      <c r="G178" s="14">
        <v>0.12</v>
      </c>
      <c r="H178" s="14">
        <v>-0.03</v>
      </c>
      <c r="I178" s="14"/>
      <c r="J178" s="14">
        <v>0.33</v>
      </c>
      <c r="K178" s="14">
        <v>0.64</v>
      </c>
      <c r="L178" s="14">
        <v>1.1399999999999999</v>
      </c>
      <c r="M178" s="14"/>
      <c r="N178" s="14">
        <v>29.806220967000002</v>
      </c>
      <c r="O178" s="33">
        <v>1.5514616364</v>
      </c>
      <c r="P178" s="17" t="s">
        <v>14</v>
      </c>
      <c r="Q178" s="40" t="s">
        <v>727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269</v>
      </c>
      <c r="D179" s="16" t="s">
        <v>270</v>
      </c>
      <c r="E179" s="16">
        <v>3</v>
      </c>
      <c r="F179" s="15">
        <v>45.49</v>
      </c>
      <c r="G179" s="15">
        <v>40.24</v>
      </c>
      <c r="H179" s="15">
        <v>35</v>
      </c>
      <c r="I179" s="14"/>
      <c r="J179" s="15">
        <v>46.22</v>
      </c>
      <c r="K179" s="15">
        <v>56.7</v>
      </c>
      <c r="L179" s="15">
        <v>73.66</v>
      </c>
      <c r="M179" s="15"/>
      <c r="N179" s="15">
        <v>29.069154165</v>
      </c>
      <c r="O179" s="15">
        <v>576.8752245500001</v>
      </c>
      <c r="P179" s="16" t="s">
        <v>14</v>
      </c>
      <c r="Q179" s="39" t="s">
        <v>728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269</v>
      </c>
      <c r="D180" s="17" t="s">
        <v>272</v>
      </c>
      <c r="E180" s="17">
        <v>3</v>
      </c>
      <c r="F180" s="14">
        <v>40.65</v>
      </c>
      <c r="G180" s="14">
        <v>36.380000000000003</v>
      </c>
      <c r="H180" s="14">
        <v>32.11</v>
      </c>
      <c r="I180" s="14"/>
      <c r="J180" s="14">
        <v>41.43</v>
      </c>
      <c r="K180" s="14">
        <v>49.96</v>
      </c>
      <c r="L180" s="14">
        <v>63.77</v>
      </c>
      <c r="M180" s="14"/>
      <c r="N180" s="14">
        <v>25.182331421000001</v>
      </c>
      <c r="O180" s="33">
        <v>2250.0980898000003</v>
      </c>
      <c r="P180" s="17" t="s">
        <v>14</v>
      </c>
      <c r="Q180" s="40" t="s">
        <v>729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273</v>
      </c>
      <c r="D181" s="16" t="s">
        <v>274</v>
      </c>
      <c r="E181" s="16">
        <v>0</v>
      </c>
      <c r="F181" s="15">
        <v>10.72</v>
      </c>
      <c r="G181" s="15">
        <v>9.4700000000000006</v>
      </c>
      <c r="H181" s="15">
        <v>8.23</v>
      </c>
      <c r="I181" s="14"/>
      <c r="J181" s="15">
        <v>11.03</v>
      </c>
      <c r="K181" s="15">
        <v>13.51</v>
      </c>
      <c r="L181" s="15">
        <v>17.53</v>
      </c>
      <c r="M181" s="15"/>
      <c r="N181" s="15">
        <v>21.280527105000001</v>
      </c>
      <c r="O181" s="15">
        <v>27.699643181999999</v>
      </c>
      <c r="P181" s="16" t="s">
        <v>14</v>
      </c>
      <c r="Q181" s="39" t="s">
        <v>730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397</v>
      </c>
      <c r="D182" s="17" t="s">
        <v>275</v>
      </c>
      <c r="E182" s="17">
        <v>3</v>
      </c>
      <c r="F182" s="14">
        <v>60.76</v>
      </c>
      <c r="G182" s="14">
        <v>53.24</v>
      </c>
      <c r="H182" s="14">
        <v>45.73</v>
      </c>
      <c r="I182" s="14"/>
      <c r="J182" s="14">
        <v>62.61</v>
      </c>
      <c r="K182" s="14">
        <v>77.63</v>
      </c>
      <c r="L182" s="14">
        <v>101.94</v>
      </c>
      <c r="M182" s="14"/>
      <c r="N182" s="14">
        <v>31.629012102000001</v>
      </c>
      <c r="O182" s="33">
        <v>584.89595372999997</v>
      </c>
      <c r="P182" s="17" t="s">
        <v>14</v>
      </c>
      <c r="Q182" s="40" t="s">
        <v>731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446</v>
      </c>
      <c r="D183" s="16" t="s">
        <v>276</v>
      </c>
      <c r="E183" s="16">
        <v>0</v>
      </c>
      <c r="F183" s="15">
        <v>3.15</v>
      </c>
      <c r="G183" s="15">
        <v>2.76</v>
      </c>
      <c r="H183" s="15">
        <v>2.38</v>
      </c>
      <c r="I183" s="14"/>
      <c r="J183" s="15">
        <v>3.26</v>
      </c>
      <c r="K183" s="15">
        <v>4.0199999999999996</v>
      </c>
      <c r="L183" s="15">
        <v>5.26</v>
      </c>
      <c r="M183" s="15"/>
      <c r="N183" s="15">
        <v>31.711961457000001</v>
      </c>
      <c r="O183" s="15">
        <v>12.146059817999999</v>
      </c>
      <c r="P183" s="16" t="s">
        <v>14</v>
      </c>
      <c r="Q183" s="39" t="s">
        <v>732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418</v>
      </c>
      <c r="D184" s="17" t="s">
        <v>277</v>
      </c>
      <c r="E184" s="17">
        <v>5</v>
      </c>
      <c r="F184" s="14">
        <v>12.25</v>
      </c>
      <c r="G184" s="14">
        <v>10.51</v>
      </c>
      <c r="H184" s="14">
        <v>8.77</v>
      </c>
      <c r="I184" s="14"/>
      <c r="J184" s="14">
        <v>12.75</v>
      </c>
      <c r="K184" s="14">
        <v>16.22</v>
      </c>
      <c r="L184" s="14">
        <v>21.84</v>
      </c>
      <c r="M184" s="14"/>
      <c r="N184" s="14">
        <v>34.183137766999998</v>
      </c>
      <c r="O184" s="33">
        <v>19.362683454999999</v>
      </c>
      <c r="P184" s="17" t="s">
        <v>14</v>
      </c>
      <c r="Q184" s="40" t="s">
        <v>733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734</v>
      </c>
      <c r="D185" s="16" t="s">
        <v>278</v>
      </c>
      <c r="E185" s="16">
        <v>0</v>
      </c>
      <c r="F185" s="15">
        <v>8.3800000000000008</v>
      </c>
      <c r="G185" s="15">
        <v>5.92</v>
      </c>
      <c r="H185" s="15">
        <v>3.46</v>
      </c>
      <c r="I185" s="14"/>
      <c r="J185" s="15">
        <v>8.65</v>
      </c>
      <c r="K185" s="15">
        <v>13.56</v>
      </c>
      <c r="L185" s="15">
        <v>21.52</v>
      </c>
      <c r="M185" s="15"/>
      <c r="N185" s="15">
        <v>25.600856513</v>
      </c>
      <c r="O185" s="15">
        <v>54.135982636000001</v>
      </c>
      <c r="P185" s="16" t="s">
        <v>14</v>
      </c>
      <c r="Q185" s="39" t="s">
        <v>735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515</v>
      </c>
      <c r="D186" s="17" t="s">
        <v>279</v>
      </c>
      <c r="E186" s="17">
        <v>0</v>
      </c>
      <c r="F186" s="14">
        <v>47.57</v>
      </c>
      <c r="G186" s="14">
        <v>44.26</v>
      </c>
      <c r="H186" s="14">
        <v>40.950000000000003</v>
      </c>
      <c r="I186" s="14"/>
      <c r="J186" s="14">
        <v>48.68</v>
      </c>
      <c r="K186" s="14">
        <v>55.29</v>
      </c>
      <c r="L186" s="14">
        <v>66.010000000000005</v>
      </c>
      <c r="M186" s="14"/>
      <c r="N186" s="14">
        <v>38.546060838999999</v>
      </c>
      <c r="O186" s="33">
        <v>85.765117045000011</v>
      </c>
      <c r="P186" s="17" t="s">
        <v>14</v>
      </c>
      <c r="Q186" s="40" t="s">
        <v>736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404</v>
      </c>
      <c r="D187" s="16" t="s">
        <v>280</v>
      </c>
      <c r="E187" s="16">
        <v>0</v>
      </c>
      <c r="F187" s="15">
        <v>3.64</v>
      </c>
      <c r="G187" s="15">
        <v>3.28</v>
      </c>
      <c r="H187" s="15">
        <v>2.92</v>
      </c>
      <c r="I187" s="14"/>
      <c r="J187" s="15">
        <v>3.79</v>
      </c>
      <c r="K187" s="15">
        <v>4.5</v>
      </c>
      <c r="L187" s="15">
        <v>5.66</v>
      </c>
      <c r="M187" s="15"/>
      <c r="N187" s="15">
        <v>23.717533692</v>
      </c>
      <c r="O187" s="15">
        <v>4.5981016818000002</v>
      </c>
      <c r="P187" s="16" t="s">
        <v>14</v>
      </c>
      <c r="Q187" s="39" t="s">
        <v>737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448</v>
      </c>
      <c r="D188" s="17" t="s">
        <v>281</v>
      </c>
      <c r="E188" s="17">
        <v>3</v>
      </c>
      <c r="F188" s="14">
        <v>17.32</v>
      </c>
      <c r="G188" s="14">
        <v>15.81</v>
      </c>
      <c r="H188" s="14">
        <v>14.31</v>
      </c>
      <c r="I188" s="14"/>
      <c r="J188" s="14">
        <v>17.920000000000002</v>
      </c>
      <c r="K188" s="14">
        <v>20.92</v>
      </c>
      <c r="L188" s="14">
        <v>25.79</v>
      </c>
      <c r="M188" s="14"/>
      <c r="N188" s="14">
        <v>34.032667320999998</v>
      </c>
      <c r="O188" s="33">
        <v>11.038870817999999</v>
      </c>
      <c r="P188" s="17" t="s">
        <v>14</v>
      </c>
      <c r="Q188" s="40" t="s">
        <v>738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466</v>
      </c>
      <c r="D189" s="16" t="s">
        <v>467</v>
      </c>
      <c r="E189" s="16">
        <v>7</v>
      </c>
      <c r="F189" s="15">
        <v>92.9</v>
      </c>
      <c r="G189" s="15">
        <v>75.23</v>
      </c>
      <c r="H189" s="15">
        <v>57.57</v>
      </c>
      <c r="I189" s="14"/>
      <c r="J189" s="15">
        <v>109.71</v>
      </c>
      <c r="K189" s="15">
        <v>145.03</v>
      </c>
      <c r="L189" s="15">
        <v>202.18</v>
      </c>
      <c r="M189" s="15"/>
      <c r="N189" s="15">
        <v>51.443878798999997</v>
      </c>
      <c r="O189" s="15">
        <v>4.5603382668000005</v>
      </c>
      <c r="P189" s="16" t="s">
        <v>17</v>
      </c>
      <c r="Q189" s="39" t="s">
        <v>739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534</v>
      </c>
      <c r="D190" s="17" t="s">
        <v>282</v>
      </c>
      <c r="E190" s="17">
        <v>0</v>
      </c>
      <c r="F190" s="14">
        <v>1.52</v>
      </c>
      <c r="G190" s="14">
        <v>1.1599999999999999</v>
      </c>
      <c r="H190" s="14">
        <v>0.81</v>
      </c>
      <c r="I190" s="14"/>
      <c r="J190" s="14">
        <v>1.59</v>
      </c>
      <c r="K190" s="14">
        <v>2.29</v>
      </c>
      <c r="L190" s="14">
        <v>3.43</v>
      </c>
      <c r="M190" s="14"/>
      <c r="N190" s="14">
        <v>26.767187719999999</v>
      </c>
      <c r="O190" s="33">
        <v>7.6240401817999999</v>
      </c>
      <c r="P190" s="17" t="s">
        <v>14</v>
      </c>
      <c r="Q190" s="40" t="s">
        <v>740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500</v>
      </c>
      <c r="D191" s="16" t="s">
        <v>283</v>
      </c>
      <c r="E191" s="16">
        <v>0</v>
      </c>
      <c r="F191" s="15">
        <v>1.3</v>
      </c>
      <c r="G191" s="15">
        <v>0.89</v>
      </c>
      <c r="H191" s="15">
        <v>0.49</v>
      </c>
      <c r="I191" s="14"/>
      <c r="J191" s="15">
        <v>1.4</v>
      </c>
      <c r="K191" s="15">
        <v>2.2000000000000002</v>
      </c>
      <c r="L191" s="15">
        <v>3.51</v>
      </c>
      <c r="M191" s="15"/>
      <c r="N191" s="15">
        <v>27.74762496</v>
      </c>
      <c r="O191" s="15">
        <v>5.8063981818000006</v>
      </c>
      <c r="P191" s="16" t="s">
        <v>14</v>
      </c>
      <c r="Q191" s="39" t="s">
        <v>741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284</v>
      </c>
      <c r="E192" s="17">
        <v>0</v>
      </c>
      <c r="F192" s="14">
        <v>17.23</v>
      </c>
      <c r="G192" s="14">
        <v>14.11</v>
      </c>
      <c r="H192" s="14">
        <v>10.99</v>
      </c>
      <c r="I192" s="14"/>
      <c r="J192" s="14">
        <v>17.72</v>
      </c>
      <c r="K192" s="14">
        <v>23.95</v>
      </c>
      <c r="L192" s="14">
        <v>34.03</v>
      </c>
      <c r="M192" s="14"/>
      <c r="N192" s="14">
        <v>30.37602227</v>
      </c>
      <c r="O192" s="33">
        <v>259.67597954999997</v>
      </c>
      <c r="P192" s="17" t="s">
        <v>14</v>
      </c>
      <c r="Q192" s="40" t="s">
        <v>742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480</v>
      </c>
      <c r="D193" s="16" t="s">
        <v>285</v>
      </c>
      <c r="E193" s="16">
        <v>3</v>
      </c>
      <c r="F193" s="15">
        <v>0.38</v>
      </c>
      <c r="G193" s="15">
        <v>0.16</v>
      </c>
      <c r="H193" s="15">
        <v>-0.05</v>
      </c>
      <c r="I193" s="14"/>
      <c r="J193" s="15">
        <v>0.44</v>
      </c>
      <c r="K193" s="15">
        <v>0.87</v>
      </c>
      <c r="L193" s="15">
        <v>1.57</v>
      </c>
      <c r="M193" s="15"/>
      <c r="N193" s="15">
        <v>47.804880613999998</v>
      </c>
      <c r="O193" s="15">
        <v>7.0805577726999998</v>
      </c>
      <c r="P193" s="16" t="s">
        <v>14</v>
      </c>
      <c r="Q193" s="39" t="s">
        <v>743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488</v>
      </c>
      <c r="D194" s="17" t="s">
        <v>286</v>
      </c>
      <c r="E194" s="17">
        <v>0</v>
      </c>
      <c r="F194" s="14">
        <v>4.91</v>
      </c>
      <c r="G194" s="14">
        <v>4.17</v>
      </c>
      <c r="H194" s="14">
        <v>3.43</v>
      </c>
      <c r="I194" s="14"/>
      <c r="J194" s="14">
        <v>5.03</v>
      </c>
      <c r="K194" s="14">
        <v>6.5</v>
      </c>
      <c r="L194" s="14">
        <v>8.89</v>
      </c>
      <c r="M194" s="14"/>
      <c r="N194" s="14">
        <v>36.067234829</v>
      </c>
      <c r="O194" s="33">
        <v>12.923536862999999</v>
      </c>
      <c r="P194" s="17" t="s">
        <v>14</v>
      </c>
      <c r="Q194" s="40" t="s">
        <v>744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451</v>
      </c>
      <c r="D195" s="16" t="s">
        <v>452</v>
      </c>
      <c r="E195" s="16">
        <v>1</v>
      </c>
      <c r="F195" s="15">
        <v>0.5</v>
      </c>
      <c r="G195" s="15">
        <v>-0.13</v>
      </c>
      <c r="H195" s="15">
        <v>-0.76</v>
      </c>
      <c r="I195" s="14"/>
      <c r="J195" s="15">
        <v>0.56000000000000005</v>
      </c>
      <c r="K195" s="15">
        <v>1.82</v>
      </c>
      <c r="L195" s="15">
        <v>3.86</v>
      </c>
      <c r="M195" s="15"/>
      <c r="N195" s="15">
        <v>36.680150245999997</v>
      </c>
      <c r="O195" s="15">
        <v>1.9800481818</v>
      </c>
      <c r="P195" s="16" t="s">
        <v>14</v>
      </c>
      <c r="Q195" s="39" t="s">
        <v>745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401</v>
      </c>
      <c r="D196" s="17" t="s">
        <v>287</v>
      </c>
      <c r="E196" s="17">
        <v>0</v>
      </c>
      <c r="F196" s="14">
        <v>32.74</v>
      </c>
      <c r="G196" s="14">
        <v>28.85</v>
      </c>
      <c r="H196" s="14">
        <v>24.96</v>
      </c>
      <c r="I196" s="14"/>
      <c r="J196" s="14">
        <v>33.4</v>
      </c>
      <c r="K196" s="14">
        <v>41.17</v>
      </c>
      <c r="L196" s="14">
        <v>53.75</v>
      </c>
      <c r="M196" s="14"/>
      <c r="N196" s="14">
        <v>28.747389831</v>
      </c>
      <c r="O196" s="33">
        <v>335.64525894999997</v>
      </c>
      <c r="P196" s="17" t="s">
        <v>14</v>
      </c>
      <c r="Q196" s="40" t="s">
        <v>746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403</v>
      </c>
      <c r="D197" s="16" t="s">
        <v>288</v>
      </c>
      <c r="E197" s="16">
        <v>5</v>
      </c>
      <c r="F197" s="15">
        <v>8.1999999999999993</v>
      </c>
      <c r="G197" s="15">
        <v>7.28</v>
      </c>
      <c r="H197" s="15">
        <v>6.37</v>
      </c>
      <c r="I197" s="14"/>
      <c r="J197" s="15">
        <v>8.49</v>
      </c>
      <c r="K197" s="15">
        <v>10.31</v>
      </c>
      <c r="L197" s="15">
        <v>13.28</v>
      </c>
      <c r="M197" s="15"/>
      <c r="N197" s="15">
        <v>35.473091054999998</v>
      </c>
      <c r="O197" s="15">
        <v>14.848723589999999</v>
      </c>
      <c r="P197" s="16" t="s">
        <v>14</v>
      </c>
      <c r="Q197" s="39" t="s">
        <v>747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516</v>
      </c>
      <c r="D198" s="17" t="s">
        <v>517</v>
      </c>
      <c r="E198" s="17">
        <v>4</v>
      </c>
      <c r="F198" s="14">
        <v>103.5</v>
      </c>
      <c r="G198" s="14">
        <v>80.27</v>
      </c>
      <c r="H198" s="14">
        <v>57.05</v>
      </c>
      <c r="I198" s="14"/>
      <c r="J198" s="14">
        <v>141.15</v>
      </c>
      <c r="K198" s="14">
        <v>187.59</v>
      </c>
      <c r="L198" s="14">
        <v>262.74</v>
      </c>
      <c r="M198" s="14"/>
      <c r="N198" s="14">
        <v>45.813055970000001</v>
      </c>
      <c r="O198" s="33">
        <v>1.52286345</v>
      </c>
      <c r="P198" s="17" t="s">
        <v>17</v>
      </c>
      <c r="Q198" s="40" t="s">
        <v>748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501</v>
      </c>
      <c r="D199" s="16" t="s">
        <v>502</v>
      </c>
      <c r="E199" s="16">
        <v>4</v>
      </c>
      <c r="F199" s="15">
        <v>517.28</v>
      </c>
      <c r="G199" s="15">
        <v>476.87</v>
      </c>
      <c r="H199" s="15">
        <v>436.47</v>
      </c>
      <c r="I199" s="14"/>
      <c r="J199" s="15">
        <v>535.22</v>
      </c>
      <c r="K199" s="15">
        <v>616.02</v>
      </c>
      <c r="L199" s="15">
        <v>746.77</v>
      </c>
      <c r="M199" s="15"/>
      <c r="N199" s="15">
        <v>43.326563164</v>
      </c>
      <c r="O199" s="15">
        <v>1.7500034355</v>
      </c>
      <c r="P199" s="16" t="s">
        <v>14</v>
      </c>
      <c r="Q199" s="39" t="s">
        <v>749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535</v>
      </c>
      <c r="D200" s="17" t="s">
        <v>536</v>
      </c>
      <c r="E200" s="17">
        <v>2</v>
      </c>
      <c r="F200" s="14">
        <v>6.3</v>
      </c>
      <c r="G200" s="14">
        <v>5.52</v>
      </c>
      <c r="H200" s="14">
        <v>4.75</v>
      </c>
      <c r="I200" s="14"/>
      <c r="J200" s="14">
        <v>6.4</v>
      </c>
      <c r="K200" s="14">
        <v>7.94</v>
      </c>
      <c r="L200" s="14">
        <v>10.44</v>
      </c>
      <c r="M200" s="14"/>
      <c r="N200" s="14">
        <v>32.736458182</v>
      </c>
      <c r="O200" s="33">
        <v>1.1474090908999999</v>
      </c>
      <c r="P200" s="17" t="s">
        <v>14</v>
      </c>
      <c r="Q200" s="40" t="s">
        <v>750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406</v>
      </c>
      <c r="D201" s="16" t="s">
        <v>289</v>
      </c>
      <c r="E201" s="16">
        <v>2</v>
      </c>
      <c r="F201" s="15">
        <v>13.75</v>
      </c>
      <c r="G201" s="15">
        <v>12.6</v>
      </c>
      <c r="H201" s="15">
        <v>11.45</v>
      </c>
      <c r="I201" s="14"/>
      <c r="J201" s="15">
        <v>14.01</v>
      </c>
      <c r="K201" s="15">
        <v>16.3</v>
      </c>
      <c r="L201" s="15">
        <v>20.02</v>
      </c>
      <c r="M201" s="15"/>
      <c r="N201" s="15">
        <v>36.180845607000002</v>
      </c>
      <c r="O201" s="15">
        <v>197.54490190999999</v>
      </c>
      <c r="P201" s="16" t="s">
        <v>14</v>
      </c>
      <c r="Q201" s="39" t="s">
        <v>751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290</v>
      </c>
      <c r="D202" s="17" t="s">
        <v>291</v>
      </c>
      <c r="E202" s="17">
        <v>3</v>
      </c>
      <c r="F202" s="14">
        <v>26.71</v>
      </c>
      <c r="G202" s="14">
        <v>24.05</v>
      </c>
      <c r="H202" s="14">
        <v>21.39</v>
      </c>
      <c r="I202" s="14"/>
      <c r="J202" s="14">
        <v>27.68</v>
      </c>
      <c r="K202" s="14">
        <v>32.99</v>
      </c>
      <c r="L202" s="14">
        <v>41.6</v>
      </c>
      <c r="M202" s="14"/>
      <c r="N202" s="14">
        <v>29.936686095999999</v>
      </c>
      <c r="O202" s="33">
        <v>456.57040482000002</v>
      </c>
      <c r="P202" s="17" t="s">
        <v>14</v>
      </c>
      <c r="Q202" s="40" t="s">
        <v>752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292</v>
      </c>
      <c r="D203" s="16" t="s">
        <v>753</v>
      </c>
      <c r="E203" s="16">
        <v>0</v>
      </c>
      <c r="F203" s="15">
        <v>7.9</v>
      </c>
      <c r="G203" s="15">
        <v>6.72</v>
      </c>
      <c r="H203" s="15">
        <v>5.55</v>
      </c>
      <c r="I203" s="14"/>
      <c r="J203" s="15">
        <v>8.41</v>
      </c>
      <c r="K203" s="15">
        <v>10.75</v>
      </c>
      <c r="L203" s="15">
        <v>14.55</v>
      </c>
      <c r="M203" s="15"/>
      <c r="N203" s="15">
        <v>30.463790733</v>
      </c>
      <c r="O203" s="15">
        <v>1.1397152726999999</v>
      </c>
      <c r="P203" s="16" t="s">
        <v>14</v>
      </c>
      <c r="Q203" s="39" t="s">
        <v>754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292</v>
      </c>
      <c r="D204" s="17" t="s">
        <v>293</v>
      </c>
      <c r="E204" s="17">
        <v>0</v>
      </c>
      <c r="F204" s="14">
        <v>7.06</v>
      </c>
      <c r="G204" s="14">
        <v>6.42</v>
      </c>
      <c r="H204" s="14">
        <v>5.78</v>
      </c>
      <c r="I204" s="14"/>
      <c r="J204" s="14">
        <v>7.42</v>
      </c>
      <c r="K204" s="14">
        <v>8.69</v>
      </c>
      <c r="L204" s="14">
        <v>10.76</v>
      </c>
      <c r="M204" s="14"/>
      <c r="N204" s="14">
        <v>34.782093093999997</v>
      </c>
      <c r="O204" s="33">
        <v>8.8591468636000013</v>
      </c>
      <c r="P204" s="17" t="s">
        <v>14</v>
      </c>
      <c r="Q204" s="40" t="s">
        <v>755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292</v>
      </c>
      <c r="D205" s="16" t="s">
        <v>294</v>
      </c>
      <c r="E205" s="16">
        <v>0</v>
      </c>
      <c r="F205" s="15">
        <v>36.1</v>
      </c>
      <c r="G205" s="15">
        <v>32.42</v>
      </c>
      <c r="H205" s="15">
        <v>28.74</v>
      </c>
      <c r="I205" s="14"/>
      <c r="J205" s="15">
        <v>38.08</v>
      </c>
      <c r="K205" s="15">
        <v>45.43</v>
      </c>
      <c r="L205" s="15">
        <v>57.33</v>
      </c>
      <c r="M205" s="15"/>
      <c r="N205" s="15">
        <v>34.146603982999999</v>
      </c>
      <c r="O205" s="15">
        <v>50.111128682</v>
      </c>
      <c r="P205" s="16" t="s">
        <v>14</v>
      </c>
      <c r="Q205" s="39" t="s">
        <v>756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295</v>
      </c>
      <c r="D206" s="17" t="s">
        <v>489</v>
      </c>
      <c r="E206" s="17">
        <v>3</v>
      </c>
      <c r="F206" s="14">
        <v>13.87</v>
      </c>
      <c r="G206" s="14">
        <v>12.34</v>
      </c>
      <c r="H206" s="14">
        <v>10.81</v>
      </c>
      <c r="I206" s="14"/>
      <c r="J206" s="14">
        <v>14</v>
      </c>
      <c r="K206" s="14">
        <v>17.05</v>
      </c>
      <c r="L206" s="14">
        <v>22</v>
      </c>
      <c r="M206" s="14"/>
      <c r="N206" s="14">
        <v>42.587634428999998</v>
      </c>
      <c r="O206" s="33">
        <v>1.6198429544999999</v>
      </c>
      <c r="P206" s="17" t="s">
        <v>14</v>
      </c>
      <c r="Q206" s="40" t="s">
        <v>757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295</v>
      </c>
      <c r="D207" s="16" t="s">
        <v>296</v>
      </c>
      <c r="E207" s="16">
        <v>1</v>
      </c>
      <c r="F207" s="15">
        <v>26.71</v>
      </c>
      <c r="G207" s="15">
        <v>23.44</v>
      </c>
      <c r="H207" s="15">
        <v>20.18</v>
      </c>
      <c r="I207" s="14"/>
      <c r="J207" s="15">
        <v>27.05</v>
      </c>
      <c r="K207" s="15">
        <v>33.57</v>
      </c>
      <c r="L207" s="15">
        <v>44.14</v>
      </c>
      <c r="M207" s="15"/>
      <c r="N207" s="15">
        <v>34.710017808000003</v>
      </c>
      <c r="O207" s="15">
        <v>73.184513772999992</v>
      </c>
      <c r="P207" s="16" t="s">
        <v>14</v>
      </c>
      <c r="Q207" s="39" t="s">
        <v>758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297</v>
      </c>
      <c r="D208" s="17" t="s">
        <v>298</v>
      </c>
      <c r="E208" s="17">
        <v>3</v>
      </c>
      <c r="F208" s="14">
        <v>16.82</v>
      </c>
      <c r="G208" s="14">
        <v>14.54</v>
      </c>
      <c r="H208" s="14">
        <v>12.27</v>
      </c>
      <c r="I208" s="14"/>
      <c r="J208" s="14">
        <v>17.3</v>
      </c>
      <c r="K208" s="14">
        <v>21.84</v>
      </c>
      <c r="L208" s="14">
        <v>29.19</v>
      </c>
      <c r="M208" s="14"/>
      <c r="N208" s="14">
        <v>37.831628410999997</v>
      </c>
      <c r="O208" s="33">
        <v>44.328478226999998</v>
      </c>
      <c r="P208" s="17" t="s">
        <v>14</v>
      </c>
      <c r="Q208" s="40" t="s">
        <v>759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299</v>
      </c>
      <c r="D209" s="16" t="s">
        <v>300</v>
      </c>
      <c r="E209" s="16">
        <v>0</v>
      </c>
      <c r="F209" s="15">
        <v>4.74</v>
      </c>
      <c r="G209" s="15">
        <v>4.45</v>
      </c>
      <c r="H209" s="15">
        <v>4.17</v>
      </c>
      <c r="I209" s="14"/>
      <c r="J209" s="15">
        <v>4.88</v>
      </c>
      <c r="K209" s="15">
        <v>5.44</v>
      </c>
      <c r="L209" s="15">
        <v>6.36</v>
      </c>
      <c r="M209" s="15"/>
      <c r="N209" s="15">
        <v>34.223557456999998</v>
      </c>
      <c r="O209" s="15">
        <v>3.1729658181999998</v>
      </c>
      <c r="P209" s="16" t="s">
        <v>14</v>
      </c>
      <c r="Q209" s="39" t="s">
        <v>760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537</v>
      </c>
      <c r="D210" s="17" t="s">
        <v>538</v>
      </c>
      <c r="E210" s="17">
        <v>7</v>
      </c>
      <c r="F210" s="14">
        <v>4362.4399999999996</v>
      </c>
      <c r="G210" s="14">
        <v>3404.68</v>
      </c>
      <c r="H210" s="14">
        <v>2446.92</v>
      </c>
      <c r="I210" s="14"/>
      <c r="J210" s="14">
        <v>4880.08</v>
      </c>
      <c r="K210" s="14">
        <v>6795.59</v>
      </c>
      <c r="L210" s="14">
        <v>9895.1200000000008</v>
      </c>
      <c r="M210" s="14"/>
      <c r="N210" s="14">
        <v>56.338836348000001</v>
      </c>
      <c r="O210" s="33">
        <v>2.1524061004999999</v>
      </c>
      <c r="P210" s="17" t="s">
        <v>17</v>
      </c>
      <c r="Q210" s="40" t="s">
        <v>761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301</v>
      </c>
      <c r="D211" s="16" t="s">
        <v>302</v>
      </c>
      <c r="E211" s="16">
        <v>3</v>
      </c>
      <c r="F211" s="15">
        <v>10.88</v>
      </c>
      <c r="G211" s="15">
        <v>9.44</v>
      </c>
      <c r="H211" s="15">
        <v>8.01</v>
      </c>
      <c r="I211" s="14"/>
      <c r="J211" s="15">
        <v>11.31</v>
      </c>
      <c r="K211" s="15">
        <v>14.17</v>
      </c>
      <c r="L211" s="15">
        <v>18.79</v>
      </c>
      <c r="M211" s="15"/>
      <c r="N211" s="15">
        <v>33.145721430999998</v>
      </c>
      <c r="O211" s="15">
        <v>11.336067908999999</v>
      </c>
      <c r="P211" s="16" t="s">
        <v>14</v>
      </c>
      <c r="Q211" s="39" t="s">
        <v>762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303</v>
      </c>
      <c r="D212" s="17" t="s">
        <v>304</v>
      </c>
      <c r="E212" s="17">
        <v>1</v>
      </c>
      <c r="F212" s="14">
        <v>5.99</v>
      </c>
      <c r="G212" s="14">
        <v>4.51</v>
      </c>
      <c r="H212" s="14">
        <v>3.03</v>
      </c>
      <c r="I212" s="14"/>
      <c r="J212" s="14">
        <v>6.6</v>
      </c>
      <c r="K212" s="14">
        <v>9.5500000000000007</v>
      </c>
      <c r="L212" s="14">
        <v>14.33</v>
      </c>
      <c r="M212" s="14"/>
      <c r="N212" s="14">
        <v>38.308305355000002</v>
      </c>
      <c r="O212" s="33">
        <v>94.806928499999998</v>
      </c>
      <c r="P212" s="17" t="s">
        <v>14</v>
      </c>
      <c r="Q212" s="40" t="s">
        <v>763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764</v>
      </c>
      <c r="D213" s="16" t="s">
        <v>765</v>
      </c>
      <c r="E213" s="16">
        <v>3</v>
      </c>
      <c r="F213" s="15">
        <v>22.91</v>
      </c>
      <c r="G213" s="15">
        <v>15.42</v>
      </c>
      <c r="H213" s="15">
        <v>7.94</v>
      </c>
      <c r="I213" s="14"/>
      <c r="J213" s="15">
        <v>25.45</v>
      </c>
      <c r="K213" s="15">
        <v>40.409999999999997</v>
      </c>
      <c r="L213" s="15">
        <v>64.63</v>
      </c>
      <c r="M213" s="15"/>
      <c r="N213" s="15">
        <v>31.475973644</v>
      </c>
      <c r="O213" s="15">
        <v>1.7283658909000001</v>
      </c>
      <c r="P213" s="16" t="s">
        <v>14</v>
      </c>
      <c r="Q213" s="39" t="s">
        <v>766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305</v>
      </c>
      <c r="D214" s="17" t="s">
        <v>306</v>
      </c>
      <c r="E214" s="17">
        <v>0</v>
      </c>
      <c r="F214" s="14">
        <v>8.48</v>
      </c>
      <c r="G214" s="14">
        <v>6.77</v>
      </c>
      <c r="H214" s="14">
        <v>5.0599999999999996</v>
      </c>
      <c r="I214" s="14"/>
      <c r="J214" s="14">
        <v>8.67</v>
      </c>
      <c r="K214" s="14">
        <v>12.08</v>
      </c>
      <c r="L214" s="14">
        <v>17.62</v>
      </c>
      <c r="M214" s="14"/>
      <c r="N214" s="14">
        <v>29.758256095</v>
      </c>
      <c r="O214" s="33">
        <v>25.060572363999999</v>
      </c>
      <c r="P214" s="17" t="s">
        <v>14</v>
      </c>
      <c r="Q214" s="40" t="s">
        <v>767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307</v>
      </c>
      <c r="D215" s="16" t="s">
        <v>308</v>
      </c>
      <c r="E215" s="16">
        <v>0</v>
      </c>
      <c r="F215" s="15">
        <v>14.66</v>
      </c>
      <c r="G215" s="15">
        <v>13.17</v>
      </c>
      <c r="H215" s="15">
        <v>11.68</v>
      </c>
      <c r="I215" s="14"/>
      <c r="J215" s="15">
        <v>15.06</v>
      </c>
      <c r="K215" s="15">
        <v>18.03</v>
      </c>
      <c r="L215" s="15">
        <v>22.85</v>
      </c>
      <c r="M215" s="15"/>
      <c r="N215" s="15">
        <v>14.466256432</v>
      </c>
      <c r="O215" s="15">
        <v>47.854357045</v>
      </c>
      <c r="P215" s="16" t="s">
        <v>14</v>
      </c>
      <c r="Q215" s="39" t="s">
        <v>768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309</v>
      </c>
      <c r="D216" s="17" t="s">
        <v>310</v>
      </c>
      <c r="E216" s="17">
        <v>3</v>
      </c>
      <c r="F216" s="14">
        <v>18.09</v>
      </c>
      <c r="G216" s="14">
        <v>16.03</v>
      </c>
      <c r="H216" s="14">
        <v>13.97</v>
      </c>
      <c r="I216" s="14"/>
      <c r="J216" s="14">
        <v>18.760000000000002</v>
      </c>
      <c r="K216" s="14">
        <v>22.87</v>
      </c>
      <c r="L216" s="14">
        <v>29.52</v>
      </c>
      <c r="M216" s="14"/>
      <c r="N216" s="14">
        <v>47.404785693999997</v>
      </c>
      <c r="O216" s="33">
        <v>143.28947164000002</v>
      </c>
      <c r="P216" s="17" t="s">
        <v>14</v>
      </c>
      <c r="Q216" s="40" t="s">
        <v>769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481</v>
      </c>
      <c r="D217" s="16" t="s">
        <v>482</v>
      </c>
      <c r="E217" s="16">
        <v>10</v>
      </c>
      <c r="F217" s="15">
        <v>30.29</v>
      </c>
      <c r="G217" s="15">
        <v>23.79</v>
      </c>
      <c r="H217" s="15">
        <v>17.3</v>
      </c>
      <c r="I217" s="14"/>
      <c r="J217" s="15">
        <v>35.89</v>
      </c>
      <c r="K217" s="15">
        <v>48.87</v>
      </c>
      <c r="L217" s="15">
        <v>69.88</v>
      </c>
      <c r="M217" s="15"/>
      <c r="N217" s="15">
        <v>65.057900554</v>
      </c>
      <c r="O217" s="15">
        <v>1.6939131132</v>
      </c>
      <c r="P217" s="16" t="s">
        <v>17</v>
      </c>
      <c r="Q217" s="39" t="s">
        <v>770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311</v>
      </c>
      <c r="D218" s="17" t="s">
        <v>312</v>
      </c>
      <c r="E218" s="17">
        <v>0</v>
      </c>
      <c r="F218" s="14">
        <v>53.16</v>
      </c>
      <c r="G218" s="14">
        <v>42.03</v>
      </c>
      <c r="H218" s="14">
        <v>30.9</v>
      </c>
      <c r="I218" s="14"/>
      <c r="J218" s="14">
        <v>56.3</v>
      </c>
      <c r="K218" s="14">
        <v>78.55</v>
      </c>
      <c r="L218" s="14">
        <v>114.56</v>
      </c>
      <c r="M218" s="14"/>
      <c r="N218" s="14">
        <v>38.392990242000003</v>
      </c>
      <c r="O218" s="33">
        <v>8.6626251435999997</v>
      </c>
      <c r="P218" s="17" t="s">
        <v>14</v>
      </c>
      <c r="Q218" s="40" t="s">
        <v>771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437</v>
      </c>
      <c r="D219" s="16" t="s">
        <v>313</v>
      </c>
      <c r="E219" s="16">
        <v>0</v>
      </c>
      <c r="F219" s="15">
        <v>8.43</v>
      </c>
      <c r="G219" s="15">
        <v>6.59</v>
      </c>
      <c r="H219" s="15">
        <v>4.76</v>
      </c>
      <c r="I219" s="14"/>
      <c r="J219" s="15">
        <v>9.16</v>
      </c>
      <c r="K219" s="15">
        <v>12.82</v>
      </c>
      <c r="L219" s="15">
        <v>18.75</v>
      </c>
      <c r="M219" s="15"/>
      <c r="N219" s="15">
        <v>21.174150436000001</v>
      </c>
      <c r="O219" s="15">
        <v>32.140077599000001</v>
      </c>
      <c r="P219" s="16" t="s">
        <v>14</v>
      </c>
      <c r="Q219" s="39" t="s">
        <v>772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314</v>
      </c>
      <c r="D220" s="17" t="s">
        <v>315</v>
      </c>
      <c r="E220" s="17">
        <v>3</v>
      </c>
      <c r="F220" s="14">
        <v>41.01</v>
      </c>
      <c r="G220" s="14">
        <v>34.99</v>
      </c>
      <c r="H220" s="14">
        <v>28.97</v>
      </c>
      <c r="I220" s="14"/>
      <c r="J220" s="14">
        <v>42.22</v>
      </c>
      <c r="K220" s="14">
        <v>54.25</v>
      </c>
      <c r="L220" s="14">
        <v>73.72</v>
      </c>
      <c r="M220" s="14"/>
      <c r="N220" s="14">
        <v>47.160633603999997</v>
      </c>
      <c r="O220" s="33">
        <v>275.16679399999998</v>
      </c>
      <c r="P220" s="17" t="s">
        <v>14</v>
      </c>
      <c r="Q220" s="40" t="s">
        <v>773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490</v>
      </c>
      <c r="D221" s="16" t="s">
        <v>491</v>
      </c>
      <c r="E221" s="16">
        <v>3</v>
      </c>
      <c r="F221" s="15">
        <v>3.45</v>
      </c>
      <c r="G221" s="15">
        <v>2.95</v>
      </c>
      <c r="H221" s="15">
        <v>2.46</v>
      </c>
      <c r="I221" s="14"/>
      <c r="J221" s="15">
        <v>3.61</v>
      </c>
      <c r="K221" s="15">
        <v>4.59</v>
      </c>
      <c r="L221" s="15">
        <v>6.19</v>
      </c>
      <c r="M221" s="15"/>
      <c r="N221" s="15">
        <v>37.262736357000001</v>
      </c>
      <c r="O221" s="15">
        <v>1.4493533636</v>
      </c>
      <c r="P221" s="16" t="s">
        <v>14</v>
      </c>
      <c r="Q221" s="39" t="s">
        <v>774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316</v>
      </c>
      <c r="D222" s="17" t="s">
        <v>455</v>
      </c>
      <c r="E222" s="17">
        <v>3</v>
      </c>
      <c r="F222" s="14">
        <v>12.79</v>
      </c>
      <c r="G222" s="14">
        <v>12.15</v>
      </c>
      <c r="H222" s="14">
        <v>11.52</v>
      </c>
      <c r="I222" s="14"/>
      <c r="J222" s="14">
        <v>12.99</v>
      </c>
      <c r="K222" s="14">
        <v>14.25</v>
      </c>
      <c r="L222" s="14">
        <v>16.3</v>
      </c>
      <c r="M222" s="14"/>
      <c r="N222" s="14">
        <v>37.498189115999999</v>
      </c>
      <c r="O222" s="33">
        <v>1.7346749545</v>
      </c>
      <c r="P222" s="17" t="s">
        <v>14</v>
      </c>
      <c r="Q222" s="40" t="s">
        <v>775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316</v>
      </c>
      <c r="D223" s="16" t="s">
        <v>317</v>
      </c>
      <c r="E223" s="16">
        <v>3</v>
      </c>
      <c r="F223" s="15">
        <v>12.91</v>
      </c>
      <c r="G223" s="15">
        <v>12.22</v>
      </c>
      <c r="H223" s="15">
        <v>11.53</v>
      </c>
      <c r="I223" s="14"/>
      <c r="J223" s="15">
        <v>13.12</v>
      </c>
      <c r="K223" s="15">
        <v>14.49</v>
      </c>
      <c r="L223" s="15">
        <v>16.7</v>
      </c>
      <c r="M223" s="15"/>
      <c r="N223" s="15">
        <v>38.079255580999998</v>
      </c>
      <c r="O223" s="15">
        <v>2.9511102273000001</v>
      </c>
      <c r="P223" s="16" t="s">
        <v>14</v>
      </c>
      <c r="Q223" s="39" t="s">
        <v>776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316</v>
      </c>
      <c r="D224" s="17" t="s">
        <v>318</v>
      </c>
      <c r="E224" s="17">
        <v>0</v>
      </c>
      <c r="F224" s="14">
        <v>38.479999999999997</v>
      </c>
      <c r="G224" s="14">
        <v>36.44</v>
      </c>
      <c r="H224" s="14">
        <v>34.4</v>
      </c>
      <c r="I224" s="14"/>
      <c r="J224" s="14">
        <v>39.270000000000003</v>
      </c>
      <c r="K224" s="14">
        <v>43.34</v>
      </c>
      <c r="L224" s="14">
        <v>49.94</v>
      </c>
      <c r="M224" s="14"/>
      <c r="N224" s="14">
        <v>39.588220186000001</v>
      </c>
      <c r="O224" s="33">
        <v>75.269745135999997</v>
      </c>
      <c r="P224" s="17" t="s">
        <v>14</v>
      </c>
      <c r="Q224" s="40" t="s">
        <v>777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319</v>
      </c>
      <c r="D225" s="16" t="s">
        <v>320</v>
      </c>
      <c r="E225" s="16">
        <v>7</v>
      </c>
      <c r="F225" s="15">
        <v>266.29000000000002</v>
      </c>
      <c r="G225" s="15">
        <v>242.45</v>
      </c>
      <c r="H225" s="15">
        <v>218.61</v>
      </c>
      <c r="I225" s="14"/>
      <c r="J225" s="15">
        <v>283.45</v>
      </c>
      <c r="K225" s="15">
        <v>331.12</v>
      </c>
      <c r="L225" s="15">
        <v>408.26</v>
      </c>
      <c r="M225" s="15"/>
      <c r="N225" s="15">
        <v>63.483746572999998</v>
      </c>
      <c r="O225" s="15">
        <v>21.366004184000001</v>
      </c>
      <c r="P225" s="16" t="s">
        <v>17</v>
      </c>
      <c r="Q225" s="39" t="s">
        <v>778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503</v>
      </c>
      <c r="D226" s="17" t="s">
        <v>504</v>
      </c>
      <c r="E226" s="17">
        <v>0</v>
      </c>
      <c r="F226" s="14">
        <v>4.0599999999999996</v>
      </c>
      <c r="G226" s="14">
        <v>3.44</v>
      </c>
      <c r="H226" s="14">
        <v>2.82</v>
      </c>
      <c r="I226" s="14"/>
      <c r="J226" s="14">
        <v>4.4000000000000004</v>
      </c>
      <c r="K226" s="14">
        <v>5.63</v>
      </c>
      <c r="L226" s="14">
        <v>7.64</v>
      </c>
      <c r="M226" s="14"/>
      <c r="N226" s="14">
        <v>32.323703752999997</v>
      </c>
      <c r="O226" s="33">
        <v>1.7872831817999999</v>
      </c>
      <c r="P226" s="17" t="s">
        <v>14</v>
      </c>
      <c r="Q226" s="40" t="s">
        <v>779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321</v>
      </c>
      <c r="D227" s="16" t="s">
        <v>322</v>
      </c>
      <c r="E227" s="16">
        <v>0</v>
      </c>
      <c r="F227" s="15">
        <v>29.53</v>
      </c>
      <c r="G227" s="15">
        <v>25.22</v>
      </c>
      <c r="H227" s="15">
        <v>20.91</v>
      </c>
      <c r="I227" s="14"/>
      <c r="J227" s="15">
        <v>29.93</v>
      </c>
      <c r="K227" s="15">
        <v>38.54</v>
      </c>
      <c r="L227" s="15">
        <v>52.48</v>
      </c>
      <c r="M227" s="15"/>
      <c r="N227" s="15">
        <v>32.479496484999999</v>
      </c>
      <c r="O227" s="15">
        <v>6.9816358182</v>
      </c>
      <c r="P227" s="16" t="s">
        <v>14</v>
      </c>
      <c r="Q227" s="39" t="s">
        <v>780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323</v>
      </c>
      <c r="D228" s="17" t="s">
        <v>324</v>
      </c>
      <c r="E228" s="17">
        <v>0</v>
      </c>
      <c r="F228" s="14">
        <v>32.840000000000003</v>
      </c>
      <c r="G228" s="14">
        <v>30.16</v>
      </c>
      <c r="H228" s="14">
        <v>27.49</v>
      </c>
      <c r="I228" s="14"/>
      <c r="J228" s="14">
        <v>33.86</v>
      </c>
      <c r="K228" s="14">
        <v>39.200000000000003</v>
      </c>
      <c r="L228" s="14">
        <v>47.85</v>
      </c>
      <c r="M228" s="14"/>
      <c r="N228" s="14">
        <v>33.065289303999997</v>
      </c>
      <c r="O228" s="33">
        <v>187.56220141</v>
      </c>
      <c r="P228" s="17" t="s">
        <v>14</v>
      </c>
      <c r="Q228" s="40" t="s">
        <v>781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325</v>
      </c>
      <c r="D229" s="16" t="s">
        <v>326</v>
      </c>
      <c r="E229" s="16">
        <v>3</v>
      </c>
      <c r="F229" s="15">
        <v>30.17</v>
      </c>
      <c r="G229" s="15">
        <v>27.68</v>
      </c>
      <c r="H229" s="15">
        <v>25.2</v>
      </c>
      <c r="I229" s="14"/>
      <c r="J229" s="15">
        <v>31.56</v>
      </c>
      <c r="K229" s="15">
        <v>36.520000000000003</v>
      </c>
      <c r="L229" s="15">
        <v>44.56</v>
      </c>
      <c r="M229" s="15"/>
      <c r="N229" s="15">
        <v>40.198673845999998</v>
      </c>
      <c r="O229" s="15">
        <v>93.224506636000001</v>
      </c>
      <c r="P229" s="16" t="s">
        <v>14</v>
      </c>
      <c r="Q229" s="39" t="s">
        <v>782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327</v>
      </c>
      <c r="D230" s="17" t="s">
        <v>328</v>
      </c>
      <c r="E230" s="17">
        <v>1</v>
      </c>
      <c r="F230" s="14">
        <v>62.58</v>
      </c>
      <c r="G230" s="14">
        <v>56.84</v>
      </c>
      <c r="H230" s="14">
        <v>51.1</v>
      </c>
      <c r="I230" s="14"/>
      <c r="J230" s="14">
        <v>67.78</v>
      </c>
      <c r="K230" s="14">
        <v>79.25</v>
      </c>
      <c r="L230" s="14">
        <v>97.81</v>
      </c>
      <c r="M230" s="14"/>
      <c r="N230" s="14">
        <v>38.696511329000003</v>
      </c>
      <c r="O230" s="33">
        <v>62.685693798999999</v>
      </c>
      <c r="P230" s="17" t="s">
        <v>14</v>
      </c>
      <c r="Q230" s="40" t="s">
        <v>783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505</v>
      </c>
      <c r="D231" s="16" t="s">
        <v>506</v>
      </c>
      <c r="E231" s="16">
        <v>9</v>
      </c>
      <c r="F231" s="15">
        <v>178.05</v>
      </c>
      <c r="G231" s="15">
        <v>162.12</v>
      </c>
      <c r="H231" s="15">
        <v>146.19999999999999</v>
      </c>
      <c r="I231" s="14"/>
      <c r="J231" s="15">
        <v>187.12</v>
      </c>
      <c r="K231" s="15">
        <v>218.96</v>
      </c>
      <c r="L231" s="15">
        <v>270.48</v>
      </c>
      <c r="M231" s="15"/>
      <c r="N231" s="15">
        <v>71.057949622999999</v>
      </c>
      <c r="O231" s="15">
        <v>4.1770004336</v>
      </c>
      <c r="P231" s="16" t="s">
        <v>17</v>
      </c>
      <c r="Q231" s="39" t="s">
        <v>784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329</v>
      </c>
      <c r="D232" s="17" t="s">
        <v>330</v>
      </c>
      <c r="E232" s="17">
        <v>0</v>
      </c>
      <c r="F232" s="14">
        <v>21.99</v>
      </c>
      <c r="G232" s="14">
        <v>19.89</v>
      </c>
      <c r="H232" s="14">
        <v>17.79</v>
      </c>
      <c r="I232" s="14"/>
      <c r="J232" s="14">
        <v>22.42</v>
      </c>
      <c r="K232" s="14">
        <v>26.61</v>
      </c>
      <c r="L232" s="14">
        <v>33.39</v>
      </c>
      <c r="M232" s="14"/>
      <c r="N232" s="14">
        <v>37.136790722999997</v>
      </c>
      <c r="O232" s="33">
        <v>138.91084577000001</v>
      </c>
      <c r="P232" s="17" t="s">
        <v>14</v>
      </c>
      <c r="Q232" s="40" t="s">
        <v>785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331</v>
      </c>
      <c r="D233" s="16" t="s">
        <v>332</v>
      </c>
      <c r="E233" s="16">
        <v>4</v>
      </c>
      <c r="F233" s="15">
        <v>33.01</v>
      </c>
      <c r="G233" s="15">
        <v>28.36</v>
      </c>
      <c r="H233" s="15">
        <v>23.71</v>
      </c>
      <c r="I233" s="14"/>
      <c r="J233" s="15">
        <v>45.33</v>
      </c>
      <c r="K233" s="15">
        <v>54.62</v>
      </c>
      <c r="L233" s="15">
        <v>69.67</v>
      </c>
      <c r="M233" s="15"/>
      <c r="N233" s="15">
        <v>52.684142174999998</v>
      </c>
      <c r="O233" s="15">
        <v>385.12700985999999</v>
      </c>
      <c r="P233" s="16" t="s">
        <v>17</v>
      </c>
      <c r="Q233" s="39" t="s">
        <v>786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333</v>
      </c>
      <c r="D234" s="17" t="s">
        <v>334</v>
      </c>
      <c r="E234" s="17">
        <v>2</v>
      </c>
      <c r="F234" s="14">
        <v>14.37</v>
      </c>
      <c r="G234" s="14">
        <v>13.21</v>
      </c>
      <c r="H234" s="14">
        <v>12.06</v>
      </c>
      <c r="I234" s="14"/>
      <c r="J234" s="14">
        <v>14.76</v>
      </c>
      <c r="K234" s="14">
        <v>17.059999999999999</v>
      </c>
      <c r="L234" s="14">
        <v>20.79</v>
      </c>
      <c r="M234" s="14"/>
      <c r="N234" s="14">
        <v>43.831260647999997</v>
      </c>
      <c r="O234" s="33">
        <v>11.972419545000001</v>
      </c>
      <c r="P234" s="17" t="s">
        <v>14</v>
      </c>
      <c r="Q234" s="40" t="s">
        <v>787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539</v>
      </c>
      <c r="D235" s="16" t="s">
        <v>540</v>
      </c>
      <c r="E235" s="16">
        <v>0</v>
      </c>
      <c r="F235" s="15">
        <v>4.05</v>
      </c>
      <c r="G235" s="15">
        <v>2.93</v>
      </c>
      <c r="H235" s="15">
        <v>1.81</v>
      </c>
      <c r="I235" s="14"/>
      <c r="J235" s="15">
        <v>4.13</v>
      </c>
      <c r="K235" s="15">
        <v>6.36</v>
      </c>
      <c r="L235" s="15">
        <v>9.98</v>
      </c>
      <c r="M235" s="15"/>
      <c r="N235" s="15">
        <v>28.621796385</v>
      </c>
      <c r="O235" s="15">
        <v>1.8452346364000001</v>
      </c>
      <c r="P235" s="16" t="s">
        <v>14</v>
      </c>
      <c r="Q235" s="39" t="s">
        <v>788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335</v>
      </c>
      <c r="D236" s="17" t="s">
        <v>336</v>
      </c>
      <c r="E236" s="17">
        <v>2</v>
      </c>
      <c r="F236" s="14">
        <v>12.32</v>
      </c>
      <c r="G236" s="14">
        <v>10.63</v>
      </c>
      <c r="H236" s="14">
        <v>8.9499999999999993</v>
      </c>
      <c r="I236" s="14"/>
      <c r="J236" s="14">
        <v>12.62</v>
      </c>
      <c r="K236" s="14">
        <v>15.98</v>
      </c>
      <c r="L236" s="14">
        <v>21.42</v>
      </c>
      <c r="M236" s="14"/>
      <c r="N236" s="14">
        <v>38.375384183000001</v>
      </c>
      <c r="O236" s="33">
        <v>9.2033149544999997</v>
      </c>
      <c r="P236" s="17" t="s">
        <v>14</v>
      </c>
      <c r="Q236" s="40" t="s">
        <v>789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337</v>
      </c>
      <c r="D237" s="16" t="s">
        <v>338</v>
      </c>
      <c r="E237" s="16">
        <v>5</v>
      </c>
      <c r="F237" s="15">
        <v>24.66</v>
      </c>
      <c r="G237" s="15">
        <v>22.75</v>
      </c>
      <c r="H237" s="15">
        <v>20.85</v>
      </c>
      <c r="I237" s="14"/>
      <c r="J237" s="15">
        <v>25.26</v>
      </c>
      <c r="K237" s="15">
        <v>29.06</v>
      </c>
      <c r="L237" s="15">
        <v>35.21</v>
      </c>
      <c r="M237" s="15"/>
      <c r="N237" s="15">
        <v>20.407726484000001</v>
      </c>
      <c r="O237" s="15">
        <v>208.52264117999999</v>
      </c>
      <c r="P237" s="16" t="s">
        <v>14</v>
      </c>
      <c r="Q237" s="39" t="s">
        <v>790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339</v>
      </c>
      <c r="D238" s="17" t="s">
        <v>340</v>
      </c>
      <c r="E238" s="17">
        <v>3</v>
      </c>
      <c r="F238" s="14">
        <v>6.17</v>
      </c>
      <c r="G238" s="14">
        <v>5.31</v>
      </c>
      <c r="H238" s="14">
        <v>4.45</v>
      </c>
      <c r="I238" s="14"/>
      <c r="J238" s="14">
        <v>6.32</v>
      </c>
      <c r="K238" s="14">
        <v>8.0299999999999994</v>
      </c>
      <c r="L238" s="14">
        <v>10.81</v>
      </c>
      <c r="M238" s="14"/>
      <c r="N238" s="14">
        <v>34.184310345</v>
      </c>
      <c r="O238" s="33">
        <v>3.9182588636000002</v>
      </c>
      <c r="P238" s="17" t="s">
        <v>14</v>
      </c>
      <c r="Q238" s="40" t="s">
        <v>791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341</v>
      </c>
      <c r="D239" s="16" t="s">
        <v>342</v>
      </c>
      <c r="E239" s="16">
        <v>2</v>
      </c>
      <c r="F239" s="15">
        <v>58.19</v>
      </c>
      <c r="G239" s="15">
        <v>53.49</v>
      </c>
      <c r="H239" s="15">
        <v>48.8</v>
      </c>
      <c r="I239" s="14"/>
      <c r="J239" s="15">
        <v>59.18</v>
      </c>
      <c r="K239" s="15">
        <v>68.56</v>
      </c>
      <c r="L239" s="15">
        <v>83.74</v>
      </c>
      <c r="M239" s="15"/>
      <c r="N239" s="15">
        <v>36.731315479999999</v>
      </c>
      <c r="O239" s="15">
        <v>13.223639045000001</v>
      </c>
      <c r="P239" s="16" t="s">
        <v>14</v>
      </c>
      <c r="Q239" s="39" t="s">
        <v>792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343</v>
      </c>
      <c r="D240" s="17" t="s">
        <v>402</v>
      </c>
      <c r="E240" s="17">
        <v>7</v>
      </c>
      <c r="F240" s="14">
        <v>9.76</v>
      </c>
      <c r="G240" s="14">
        <v>8.19</v>
      </c>
      <c r="H240" s="14">
        <v>6.63</v>
      </c>
      <c r="I240" s="14"/>
      <c r="J240" s="14">
        <v>10.95</v>
      </c>
      <c r="K240" s="14">
        <v>14.07</v>
      </c>
      <c r="L240" s="14">
        <v>19.12</v>
      </c>
      <c r="M240" s="14"/>
      <c r="N240" s="14">
        <v>55.456831213000001</v>
      </c>
      <c r="O240" s="33">
        <v>7.7358002273000004</v>
      </c>
      <c r="P240" s="17" t="s">
        <v>17</v>
      </c>
      <c r="Q240" s="40" t="s">
        <v>793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343</v>
      </c>
      <c r="D241" s="16" t="s">
        <v>344</v>
      </c>
      <c r="E241" s="16">
        <v>7</v>
      </c>
      <c r="F241" s="15">
        <v>11.02</v>
      </c>
      <c r="G241" s="15">
        <v>9.09</v>
      </c>
      <c r="H241" s="15">
        <v>7.16</v>
      </c>
      <c r="I241" s="14"/>
      <c r="J241" s="15">
        <v>12.18</v>
      </c>
      <c r="K241" s="15">
        <v>16.03</v>
      </c>
      <c r="L241" s="15">
        <v>22.27</v>
      </c>
      <c r="M241" s="15"/>
      <c r="N241" s="15">
        <v>66.002570964</v>
      </c>
      <c r="O241" s="15">
        <v>185.06867485999999</v>
      </c>
      <c r="P241" s="16" t="s">
        <v>17</v>
      </c>
      <c r="Q241" s="39" t="s">
        <v>794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345</v>
      </c>
      <c r="D242" s="17" t="s">
        <v>346</v>
      </c>
      <c r="E242" s="17">
        <v>3</v>
      </c>
      <c r="F242" s="14">
        <v>78.33</v>
      </c>
      <c r="G242" s="14">
        <v>72.900000000000006</v>
      </c>
      <c r="H242" s="14">
        <v>67.47</v>
      </c>
      <c r="I242" s="14"/>
      <c r="J242" s="14">
        <v>80.790000000000006</v>
      </c>
      <c r="K242" s="14">
        <v>91.64</v>
      </c>
      <c r="L242" s="14">
        <v>109.2</v>
      </c>
      <c r="M242" s="14"/>
      <c r="N242" s="14">
        <v>35.350025610000003</v>
      </c>
      <c r="O242" s="33">
        <v>1562.4295245000001</v>
      </c>
      <c r="P242" s="17" t="s">
        <v>14</v>
      </c>
      <c r="Q242" s="40" t="s">
        <v>795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347</v>
      </c>
      <c r="D243" s="16" t="s">
        <v>348</v>
      </c>
      <c r="E243" s="16">
        <v>5</v>
      </c>
      <c r="F243" s="15">
        <v>17.13</v>
      </c>
      <c r="G243" s="15">
        <v>15.1</v>
      </c>
      <c r="H243" s="15">
        <v>13.07</v>
      </c>
      <c r="I243" s="14"/>
      <c r="J243" s="15">
        <v>23.07</v>
      </c>
      <c r="K243" s="15">
        <v>27.12</v>
      </c>
      <c r="L243" s="15">
        <v>33.68</v>
      </c>
      <c r="M243" s="15"/>
      <c r="N243" s="15">
        <v>48.157073478000001</v>
      </c>
      <c r="O243" s="15">
        <v>9.830140136399999</v>
      </c>
      <c r="P243" s="16" t="s">
        <v>17</v>
      </c>
      <c r="Q243" s="39" t="s">
        <v>796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349</v>
      </c>
      <c r="D244" s="17" t="s">
        <v>350</v>
      </c>
      <c r="E244" s="17">
        <v>2</v>
      </c>
      <c r="F244" s="14">
        <v>2.91</v>
      </c>
      <c r="G244" s="14">
        <v>2.27</v>
      </c>
      <c r="H244" s="14">
        <v>1.63</v>
      </c>
      <c r="I244" s="14"/>
      <c r="J244" s="14">
        <v>3.01</v>
      </c>
      <c r="K244" s="14">
        <v>4.28</v>
      </c>
      <c r="L244" s="14">
        <v>6.34</v>
      </c>
      <c r="M244" s="14"/>
      <c r="N244" s="14">
        <v>24.282369501000002</v>
      </c>
      <c r="O244" s="33">
        <v>42.205597226999998</v>
      </c>
      <c r="P244" s="17" t="s">
        <v>14</v>
      </c>
      <c r="Q244" s="40" t="s">
        <v>797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351</v>
      </c>
      <c r="D245" s="16" t="s">
        <v>352</v>
      </c>
      <c r="E245" s="16">
        <v>3</v>
      </c>
      <c r="F245" s="15">
        <v>28.75</v>
      </c>
      <c r="G245" s="15">
        <v>26.91</v>
      </c>
      <c r="H245" s="15">
        <v>25.07</v>
      </c>
      <c r="I245" s="14"/>
      <c r="J245" s="15">
        <v>29.74</v>
      </c>
      <c r="K245" s="15">
        <v>33.409999999999997</v>
      </c>
      <c r="L245" s="15">
        <v>39.36</v>
      </c>
      <c r="M245" s="15"/>
      <c r="N245" s="15">
        <v>21.386252798000001</v>
      </c>
      <c r="O245" s="15">
        <v>269.18695458999997</v>
      </c>
      <c r="P245" s="16" t="s">
        <v>14</v>
      </c>
      <c r="Q245" s="39" t="s">
        <v>798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799</v>
      </c>
      <c r="D246" s="17" t="s">
        <v>800</v>
      </c>
      <c r="E246" s="17">
        <v>6</v>
      </c>
      <c r="F246" s="14">
        <v>81</v>
      </c>
      <c r="G246" s="14">
        <v>77.180000000000007</v>
      </c>
      <c r="H246" s="14">
        <v>73.37</v>
      </c>
      <c r="I246" s="14"/>
      <c r="J246" s="14">
        <v>87.95</v>
      </c>
      <c r="K246" s="14">
        <v>95.57</v>
      </c>
      <c r="L246" s="14">
        <v>107.91</v>
      </c>
      <c r="M246" s="14"/>
      <c r="N246" s="14">
        <v>58.590290805999999</v>
      </c>
      <c r="O246" s="33">
        <v>2.1189872694999998</v>
      </c>
      <c r="P246" s="17" t="s">
        <v>17</v>
      </c>
      <c r="Q246" s="40" t="s">
        <v>801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353</v>
      </c>
      <c r="D247" s="16" t="s">
        <v>354</v>
      </c>
      <c r="E247" s="16">
        <v>0</v>
      </c>
      <c r="F247" s="15">
        <v>12.12</v>
      </c>
      <c r="G247" s="15">
        <v>10.5</v>
      </c>
      <c r="H247" s="15">
        <v>8.8800000000000008</v>
      </c>
      <c r="I247" s="14"/>
      <c r="J247" s="15">
        <v>12.43</v>
      </c>
      <c r="K247" s="15">
        <v>15.66</v>
      </c>
      <c r="L247" s="15">
        <v>20.88</v>
      </c>
      <c r="M247" s="15"/>
      <c r="N247" s="15">
        <v>32.197102807999997</v>
      </c>
      <c r="O247" s="15">
        <v>9.654702863599999</v>
      </c>
      <c r="P247" s="16" t="s">
        <v>14</v>
      </c>
      <c r="Q247" s="39" t="s">
        <v>802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355</v>
      </c>
      <c r="D248" s="17" t="s">
        <v>356</v>
      </c>
      <c r="E248" s="17">
        <v>0</v>
      </c>
      <c r="F248" s="14">
        <v>20.11</v>
      </c>
      <c r="G248" s="14">
        <v>16.21</v>
      </c>
      <c r="H248" s="14">
        <v>12.31</v>
      </c>
      <c r="I248" s="14"/>
      <c r="J248" s="14">
        <v>20.77</v>
      </c>
      <c r="K248" s="14">
        <v>28.56</v>
      </c>
      <c r="L248" s="14">
        <v>41.18</v>
      </c>
      <c r="M248" s="14"/>
      <c r="N248" s="14">
        <v>20.020011052000001</v>
      </c>
      <c r="O248" s="33">
        <v>80.859577317999992</v>
      </c>
      <c r="P248" s="17" t="s">
        <v>14</v>
      </c>
      <c r="Q248" s="40" t="s">
        <v>803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492</v>
      </c>
      <c r="D249" s="16" t="s">
        <v>493</v>
      </c>
      <c r="E249" s="16">
        <v>4</v>
      </c>
      <c r="F249" s="15">
        <v>1.25</v>
      </c>
      <c r="G249" s="15">
        <v>1.02</v>
      </c>
      <c r="H249" s="15">
        <v>0.8</v>
      </c>
      <c r="I249" s="14"/>
      <c r="J249" s="15">
        <v>1.86</v>
      </c>
      <c r="K249" s="15">
        <v>2.2999999999999998</v>
      </c>
      <c r="L249" s="15">
        <v>3.02</v>
      </c>
      <c r="M249" s="15"/>
      <c r="N249" s="15">
        <v>47.337785638</v>
      </c>
      <c r="O249" s="15">
        <v>2.9284530909000002</v>
      </c>
      <c r="P249" s="16" t="s">
        <v>17</v>
      </c>
      <c r="Q249" s="39" t="s">
        <v>804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357</v>
      </c>
      <c r="D250" s="17" t="s">
        <v>358</v>
      </c>
      <c r="E250" s="17">
        <v>0</v>
      </c>
      <c r="F250" s="14">
        <v>14.27</v>
      </c>
      <c r="G250" s="14">
        <v>12.59</v>
      </c>
      <c r="H250" s="14">
        <v>10.91</v>
      </c>
      <c r="I250" s="14"/>
      <c r="J250" s="14">
        <v>14.55</v>
      </c>
      <c r="K250" s="14">
        <v>17.899999999999999</v>
      </c>
      <c r="L250" s="14">
        <v>23.33</v>
      </c>
      <c r="M250" s="14"/>
      <c r="N250" s="14">
        <v>31.107796321999999</v>
      </c>
      <c r="O250" s="33">
        <v>19.016640364000001</v>
      </c>
      <c r="P250" s="17" t="s">
        <v>14</v>
      </c>
      <c r="Q250" s="40" t="s">
        <v>805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541</v>
      </c>
      <c r="D251" s="16" t="s">
        <v>542</v>
      </c>
      <c r="E251" s="16">
        <v>6</v>
      </c>
      <c r="F251" s="15">
        <v>37.33</v>
      </c>
      <c r="G251" s="15">
        <v>34.69</v>
      </c>
      <c r="H251" s="15">
        <v>32.049999999999997</v>
      </c>
      <c r="I251" s="14"/>
      <c r="J251" s="15">
        <v>38.869999999999997</v>
      </c>
      <c r="K251" s="15">
        <v>44.14</v>
      </c>
      <c r="L251" s="15">
        <v>52.68</v>
      </c>
      <c r="M251" s="15"/>
      <c r="N251" s="15">
        <v>54.727388337999997</v>
      </c>
      <c r="O251" s="15">
        <v>1.2641287700000001</v>
      </c>
      <c r="P251" s="16" t="s">
        <v>14</v>
      </c>
      <c r="Q251" s="39" t="s">
        <v>806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359</v>
      </c>
      <c r="D252" s="17" t="s">
        <v>360</v>
      </c>
      <c r="E252" s="17">
        <v>3</v>
      </c>
      <c r="F252" s="14">
        <v>41.52</v>
      </c>
      <c r="G252" s="14">
        <v>37.46</v>
      </c>
      <c r="H252" s="14">
        <v>33.409999999999997</v>
      </c>
      <c r="I252" s="14"/>
      <c r="J252" s="14">
        <v>42.66</v>
      </c>
      <c r="K252" s="14">
        <v>50.76</v>
      </c>
      <c r="L252" s="14">
        <v>63.89</v>
      </c>
      <c r="M252" s="14"/>
      <c r="N252" s="14">
        <v>41.322144969</v>
      </c>
      <c r="O252" s="33">
        <v>324.07382208999996</v>
      </c>
      <c r="P252" s="17" t="s">
        <v>14</v>
      </c>
      <c r="Q252" s="40" t="s">
        <v>807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543</v>
      </c>
      <c r="D253" s="16" t="s">
        <v>544</v>
      </c>
      <c r="E253" s="16">
        <v>7</v>
      </c>
      <c r="F253" s="15">
        <v>2617.92</v>
      </c>
      <c r="G253" s="15">
        <v>2001.55</v>
      </c>
      <c r="H253" s="15">
        <v>1385.18</v>
      </c>
      <c r="I253" s="14"/>
      <c r="J253" s="15">
        <v>3232</v>
      </c>
      <c r="K253" s="15">
        <v>4464.7299999999996</v>
      </c>
      <c r="L253" s="15">
        <v>6459.44</v>
      </c>
      <c r="M253" s="15"/>
      <c r="N253" s="15">
        <v>50.413036368</v>
      </c>
      <c r="O253" s="15">
        <v>3.8293324382000002</v>
      </c>
      <c r="P253" s="16" t="s">
        <v>17</v>
      </c>
      <c r="Q253" s="39" t="s">
        <v>808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361</v>
      </c>
      <c r="D254" s="17" t="s">
        <v>362</v>
      </c>
      <c r="E254" s="17">
        <v>2</v>
      </c>
      <c r="F254" s="14">
        <v>7.49</v>
      </c>
      <c r="G254" s="14">
        <v>6.71</v>
      </c>
      <c r="H254" s="14">
        <v>5.93</v>
      </c>
      <c r="I254" s="14"/>
      <c r="J254" s="14">
        <v>7.65</v>
      </c>
      <c r="K254" s="14">
        <v>9.1999999999999993</v>
      </c>
      <c r="L254" s="14">
        <v>11.73</v>
      </c>
      <c r="M254" s="14"/>
      <c r="N254" s="14">
        <v>32.539236635999998</v>
      </c>
      <c r="O254" s="33">
        <v>3.7888665454999999</v>
      </c>
      <c r="P254" s="17" t="s">
        <v>14</v>
      </c>
      <c r="Q254" s="40" t="s">
        <v>809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363</v>
      </c>
      <c r="D255" s="16" t="s">
        <v>364</v>
      </c>
      <c r="E255" s="16">
        <v>2</v>
      </c>
      <c r="F255" s="15" t="s">
        <v>32</v>
      </c>
      <c r="G255" s="15" t="s">
        <v>32</v>
      </c>
      <c r="H255" s="15" t="s">
        <v>32</v>
      </c>
      <c r="I255" s="14"/>
      <c r="J255" s="15" t="s">
        <v>32</v>
      </c>
      <c r="K255" s="15" t="s">
        <v>32</v>
      </c>
      <c r="L255" s="15" t="s">
        <v>32</v>
      </c>
      <c r="M255" s="15"/>
      <c r="N255" s="15" t="s">
        <v>32</v>
      </c>
      <c r="O255" s="15" t="s">
        <v>32</v>
      </c>
      <c r="P255" s="16" t="s">
        <v>32</v>
      </c>
      <c r="Q255" s="39" t="s">
        <v>33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365</v>
      </c>
      <c r="D256" s="17" t="s">
        <v>366</v>
      </c>
      <c r="E256" s="17">
        <v>2</v>
      </c>
      <c r="F256" s="14">
        <v>8.77</v>
      </c>
      <c r="G256" s="14">
        <v>6.86</v>
      </c>
      <c r="H256" s="14">
        <v>4.95</v>
      </c>
      <c r="I256" s="14"/>
      <c r="J256" s="14">
        <v>9.02</v>
      </c>
      <c r="K256" s="14">
        <v>12.83</v>
      </c>
      <c r="L256" s="14">
        <v>19</v>
      </c>
      <c r="M256" s="14"/>
      <c r="N256" s="14">
        <v>24.093495458</v>
      </c>
      <c r="O256" s="33">
        <v>40.734548090999994</v>
      </c>
      <c r="P256" s="17" t="s">
        <v>14</v>
      </c>
      <c r="Q256" s="40" t="s">
        <v>810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545</v>
      </c>
      <c r="D257" s="16" t="s">
        <v>546</v>
      </c>
      <c r="E257" s="16">
        <v>10</v>
      </c>
      <c r="F257" s="15">
        <v>9.94</v>
      </c>
      <c r="G257" s="15">
        <v>9.67</v>
      </c>
      <c r="H257" s="15">
        <v>9.4</v>
      </c>
      <c r="I257" s="14"/>
      <c r="J257" s="15">
        <v>10.41</v>
      </c>
      <c r="K257" s="15">
        <v>10.94</v>
      </c>
      <c r="L257" s="15">
        <v>11.81</v>
      </c>
      <c r="M257" s="15"/>
      <c r="N257" s="15">
        <v>73.512923200000003</v>
      </c>
      <c r="O257" s="15">
        <v>1.8853173505</v>
      </c>
      <c r="P257" s="16" t="s">
        <v>17</v>
      </c>
      <c r="Q257" s="39" t="s">
        <v>811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547</v>
      </c>
      <c r="D258" s="17" t="s">
        <v>548</v>
      </c>
      <c r="E258" s="17">
        <v>3</v>
      </c>
      <c r="F258" s="14">
        <v>88.7</v>
      </c>
      <c r="G258" s="14">
        <v>83.72</v>
      </c>
      <c r="H258" s="14">
        <v>78.75</v>
      </c>
      <c r="I258" s="14"/>
      <c r="J258" s="14">
        <v>89.43</v>
      </c>
      <c r="K258" s="14">
        <v>99.37</v>
      </c>
      <c r="L258" s="14">
        <v>115.47</v>
      </c>
      <c r="M258" s="14"/>
      <c r="N258" s="14">
        <v>26.123036248999998</v>
      </c>
      <c r="O258" s="33">
        <v>12.812156618000001</v>
      </c>
      <c r="P258" s="17" t="s">
        <v>14</v>
      </c>
      <c r="Q258" s="40" t="s">
        <v>812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813</v>
      </c>
      <c r="D259" s="16" t="s">
        <v>814</v>
      </c>
      <c r="E259" s="16">
        <v>10</v>
      </c>
      <c r="F259" s="15">
        <v>62.84</v>
      </c>
      <c r="G259" s="15">
        <v>59.7</v>
      </c>
      <c r="H259" s="15">
        <v>56.56</v>
      </c>
      <c r="I259" s="14"/>
      <c r="J259" s="15">
        <v>69.14</v>
      </c>
      <c r="K259" s="15">
        <v>75.41</v>
      </c>
      <c r="L259" s="15">
        <v>85.56</v>
      </c>
      <c r="M259" s="15"/>
      <c r="N259" s="15">
        <v>54.533073895000001</v>
      </c>
      <c r="O259" s="15">
        <v>1.5834174385999999</v>
      </c>
      <c r="P259" s="16" t="s">
        <v>17</v>
      </c>
      <c r="Q259" s="39" t="s">
        <v>815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549</v>
      </c>
      <c r="D260" s="17" t="s">
        <v>550</v>
      </c>
      <c r="E260" s="17">
        <v>0</v>
      </c>
      <c r="F260" s="14">
        <v>115.76</v>
      </c>
      <c r="G260" s="14">
        <v>108.27</v>
      </c>
      <c r="H260" s="14">
        <v>100.78</v>
      </c>
      <c r="I260" s="14"/>
      <c r="J260" s="14">
        <v>116.54</v>
      </c>
      <c r="K260" s="14">
        <v>131.51</v>
      </c>
      <c r="L260" s="14">
        <v>155.74</v>
      </c>
      <c r="M260" s="14"/>
      <c r="N260" s="14">
        <v>22.399002257999999</v>
      </c>
      <c r="O260" s="33">
        <v>1.0824278467999999</v>
      </c>
      <c r="P260" s="17" t="s">
        <v>14</v>
      </c>
      <c r="Q260" s="40" t="s">
        <v>816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421</v>
      </c>
      <c r="D261" s="16" t="s">
        <v>422</v>
      </c>
      <c r="E261" s="16">
        <v>3</v>
      </c>
      <c r="F261" s="15">
        <v>172.15</v>
      </c>
      <c r="G261" s="15">
        <v>162.4</v>
      </c>
      <c r="H261" s="15">
        <v>152.65</v>
      </c>
      <c r="I261" s="14"/>
      <c r="J261" s="15">
        <v>174.42</v>
      </c>
      <c r="K261" s="15">
        <v>193.91</v>
      </c>
      <c r="L261" s="15">
        <v>225.45</v>
      </c>
      <c r="M261" s="15"/>
      <c r="N261" s="15">
        <v>26.282640526000002</v>
      </c>
      <c r="O261" s="15">
        <v>11.164261194</v>
      </c>
      <c r="P261" s="16" t="s">
        <v>14</v>
      </c>
      <c r="Q261" s="39" t="s">
        <v>817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367</v>
      </c>
      <c r="D262" s="17" t="s">
        <v>368</v>
      </c>
      <c r="E262" s="17">
        <v>0</v>
      </c>
      <c r="F262" s="14">
        <v>38.22</v>
      </c>
      <c r="G262" s="14">
        <v>34.409999999999997</v>
      </c>
      <c r="H262" s="14">
        <v>30.6</v>
      </c>
      <c r="I262" s="14"/>
      <c r="J262" s="14">
        <v>40.19</v>
      </c>
      <c r="K262" s="14">
        <v>47.8</v>
      </c>
      <c r="L262" s="14">
        <v>60.11</v>
      </c>
      <c r="M262" s="14"/>
      <c r="N262" s="14">
        <v>13.690760516999999</v>
      </c>
      <c r="O262" s="33">
        <v>4.4585131182</v>
      </c>
      <c r="P262" s="17" t="s">
        <v>14</v>
      </c>
      <c r="Q262" s="40" t="s">
        <v>818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551</v>
      </c>
      <c r="D263" s="16" t="s">
        <v>552</v>
      </c>
      <c r="E263" s="16">
        <v>9</v>
      </c>
      <c r="F263" s="15">
        <v>107.35</v>
      </c>
      <c r="G263" s="15">
        <v>103.86</v>
      </c>
      <c r="H263" s="15">
        <v>100.38</v>
      </c>
      <c r="I263" s="14"/>
      <c r="J263" s="15">
        <v>108.6</v>
      </c>
      <c r="K263" s="15">
        <v>115.56</v>
      </c>
      <c r="L263" s="15">
        <v>126.82</v>
      </c>
      <c r="M263" s="15"/>
      <c r="N263" s="15">
        <v>80.422959474999999</v>
      </c>
      <c r="O263" s="15">
        <v>1.7941884505000001</v>
      </c>
      <c r="P263" s="16" t="s">
        <v>17</v>
      </c>
      <c r="Q263" s="39" t="s">
        <v>819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468</v>
      </c>
      <c r="D264" s="17" t="s">
        <v>469</v>
      </c>
      <c r="E264" s="17">
        <v>0</v>
      </c>
      <c r="F264" s="14">
        <v>75.5</v>
      </c>
      <c r="G264" s="14">
        <v>62.77</v>
      </c>
      <c r="H264" s="14">
        <v>50.04</v>
      </c>
      <c r="I264" s="14"/>
      <c r="J264" s="14">
        <v>83.96</v>
      </c>
      <c r="K264" s="14">
        <v>109.41</v>
      </c>
      <c r="L264" s="14">
        <v>150.6</v>
      </c>
      <c r="M264" s="14"/>
      <c r="N264" s="14">
        <v>9.1274286172999997</v>
      </c>
      <c r="O264" s="33">
        <v>1.4809309017999999</v>
      </c>
      <c r="P264" s="17" t="s">
        <v>14</v>
      </c>
      <c r="Q264" s="40" t="s">
        <v>820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553</v>
      </c>
      <c r="D265" s="16" t="s">
        <v>554</v>
      </c>
      <c r="E265" s="16">
        <v>7</v>
      </c>
      <c r="F265" s="15">
        <v>97.1</v>
      </c>
      <c r="G265" s="15">
        <v>92.14</v>
      </c>
      <c r="H265" s="15">
        <v>87.19</v>
      </c>
      <c r="I265" s="14"/>
      <c r="J265" s="15">
        <v>100.49</v>
      </c>
      <c r="K265" s="15">
        <v>110.39</v>
      </c>
      <c r="L265" s="15">
        <v>126.42</v>
      </c>
      <c r="M265" s="15"/>
      <c r="N265" s="15">
        <v>52.516981762999997</v>
      </c>
      <c r="O265" s="15">
        <v>1.1004228658999999</v>
      </c>
      <c r="P265" s="16" t="s">
        <v>17</v>
      </c>
      <c r="Q265" s="39" t="s">
        <v>821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423</v>
      </c>
      <c r="D266" s="17" t="s">
        <v>424</v>
      </c>
      <c r="E266" s="17">
        <v>4</v>
      </c>
      <c r="F266" s="14">
        <v>41.52</v>
      </c>
      <c r="G266" s="14">
        <v>37.29</v>
      </c>
      <c r="H266" s="14">
        <v>33.07</v>
      </c>
      <c r="I266" s="14"/>
      <c r="J266" s="14">
        <v>45.41</v>
      </c>
      <c r="K266" s="14">
        <v>53.85</v>
      </c>
      <c r="L266" s="14">
        <v>67.510000000000005</v>
      </c>
      <c r="M266" s="14"/>
      <c r="N266" s="14">
        <v>41.548911908999997</v>
      </c>
      <c r="O266" s="33">
        <v>3.3322324031999999</v>
      </c>
      <c r="P266" s="17" t="s">
        <v>14</v>
      </c>
      <c r="Q266" s="40" t="s">
        <v>822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555</v>
      </c>
      <c r="D267" s="16" t="s">
        <v>556</v>
      </c>
      <c r="E267" s="16">
        <v>0</v>
      </c>
      <c r="F267" s="15">
        <v>40.57</v>
      </c>
      <c r="G267" s="15">
        <v>33.57</v>
      </c>
      <c r="H267" s="15">
        <v>26.57</v>
      </c>
      <c r="I267" s="14"/>
      <c r="J267" s="15">
        <v>44.51</v>
      </c>
      <c r="K267" s="15">
        <v>58.5</v>
      </c>
      <c r="L267" s="15">
        <v>81.150000000000006</v>
      </c>
      <c r="M267" s="15"/>
      <c r="N267" s="15">
        <v>27.071502783</v>
      </c>
      <c r="O267" s="15">
        <v>1.8006234432000001</v>
      </c>
      <c r="P267" s="16" t="s">
        <v>14</v>
      </c>
      <c r="Q267" s="39" t="s">
        <v>823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518</v>
      </c>
      <c r="D268" s="17" t="s">
        <v>519</v>
      </c>
      <c r="E268" s="17">
        <v>0</v>
      </c>
      <c r="F268" s="14">
        <v>38.65</v>
      </c>
      <c r="G268" s="14">
        <v>35.15</v>
      </c>
      <c r="H268" s="14">
        <v>31.65</v>
      </c>
      <c r="I268" s="14"/>
      <c r="J268" s="14">
        <v>42.53</v>
      </c>
      <c r="K268" s="14">
        <v>49.52</v>
      </c>
      <c r="L268" s="14">
        <v>60.84</v>
      </c>
      <c r="M268" s="14"/>
      <c r="N268" s="14">
        <v>32.471710694000002</v>
      </c>
      <c r="O268" s="33">
        <v>1.6621800136</v>
      </c>
      <c r="P268" s="17" t="s">
        <v>14</v>
      </c>
      <c r="Q268" s="40" t="s">
        <v>824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438</v>
      </c>
      <c r="D269" s="16" t="s">
        <v>369</v>
      </c>
      <c r="E269" s="16">
        <v>0</v>
      </c>
      <c r="F269" s="15">
        <v>69.05</v>
      </c>
      <c r="G269" s="15">
        <v>61.1</v>
      </c>
      <c r="H269" s="15">
        <v>53.16</v>
      </c>
      <c r="I269" s="14"/>
      <c r="J269" s="15">
        <v>72.099999999999994</v>
      </c>
      <c r="K269" s="15">
        <v>87.98</v>
      </c>
      <c r="L269" s="15">
        <v>113.68</v>
      </c>
      <c r="M269" s="15"/>
      <c r="N269" s="15">
        <v>11.631674107</v>
      </c>
      <c r="O269" s="15">
        <v>10.258936531</v>
      </c>
      <c r="P269" s="16" t="s">
        <v>14</v>
      </c>
      <c r="Q269" s="39" t="s">
        <v>825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439</v>
      </c>
      <c r="D270" s="17" t="s">
        <v>370</v>
      </c>
      <c r="E270" s="17">
        <v>0</v>
      </c>
      <c r="F270" s="14">
        <v>23.05</v>
      </c>
      <c r="G270" s="14">
        <v>18.84</v>
      </c>
      <c r="H270" s="14">
        <v>14.64</v>
      </c>
      <c r="I270" s="14"/>
      <c r="J270" s="14">
        <v>24.81</v>
      </c>
      <c r="K270" s="14">
        <v>33.21</v>
      </c>
      <c r="L270" s="14">
        <v>46.81</v>
      </c>
      <c r="M270" s="14"/>
      <c r="N270" s="14">
        <v>11.696866756</v>
      </c>
      <c r="O270" s="33">
        <v>5.3425870677000002</v>
      </c>
      <c r="P270" s="17" t="s">
        <v>14</v>
      </c>
      <c r="Q270" s="40" t="s">
        <v>826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440</v>
      </c>
      <c r="D271" s="16" t="s">
        <v>441</v>
      </c>
      <c r="E271" s="16">
        <v>0</v>
      </c>
      <c r="F271" s="15">
        <v>39.01</v>
      </c>
      <c r="G271" s="15">
        <v>33.78</v>
      </c>
      <c r="H271" s="15">
        <v>28.56</v>
      </c>
      <c r="I271" s="14"/>
      <c r="J271" s="15">
        <v>41.16</v>
      </c>
      <c r="K271" s="15">
        <v>51.6</v>
      </c>
      <c r="L271" s="15">
        <v>68.5</v>
      </c>
      <c r="M271" s="15"/>
      <c r="N271" s="15">
        <v>15.198807098</v>
      </c>
      <c r="O271" s="15">
        <v>16.467941717000002</v>
      </c>
      <c r="P271" s="16" t="s">
        <v>14</v>
      </c>
      <c r="Q271" s="39" t="s">
        <v>827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407</v>
      </c>
      <c r="D272" s="17" t="s">
        <v>408</v>
      </c>
      <c r="E272" s="17">
        <v>7</v>
      </c>
      <c r="F272" s="14">
        <v>36.32</v>
      </c>
      <c r="G272" s="14">
        <v>31.08</v>
      </c>
      <c r="H272" s="14">
        <v>25.85</v>
      </c>
      <c r="I272" s="14"/>
      <c r="J272" s="14">
        <v>40.26</v>
      </c>
      <c r="K272" s="14">
        <v>50.72</v>
      </c>
      <c r="L272" s="14">
        <v>67.650000000000006</v>
      </c>
      <c r="M272" s="14"/>
      <c r="N272" s="14">
        <v>52.353998842999999</v>
      </c>
      <c r="O272" s="33">
        <v>5.8037246867999999</v>
      </c>
      <c r="P272" s="17" t="s">
        <v>17</v>
      </c>
      <c r="Q272" s="40" t="s">
        <v>828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507</v>
      </c>
      <c r="D273" s="16" t="s">
        <v>508</v>
      </c>
      <c r="E273" s="16">
        <v>0</v>
      </c>
      <c r="F273" s="15">
        <v>51.71</v>
      </c>
      <c r="G273" s="15">
        <v>45.43</v>
      </c>
      <c r="H273" s="15">
        <v>39.15</v>
      </c>
      <c r="I273" s="14"/>
      <c r="J273" s="15">
        <v>53.95</v>
      </c>
      <c r="K273" s="15">
        <v>66.5</v>
      </c>
      <c r="L273" s="15">
        <v>86.81</v>
      </c>
      <c r="M273" s="15"/>
      <c r="N273" s="15">
        <v>10.703342385999999</v>
      </c>
      <c r="O273" s="15">
        <v>1.7358144959000001</v>
      </c>
      <c r="P273" s="16" t="s">
        <v>14</v>
      </c>
      <c r="Q273" s="39" t="s">
        <v>829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371</v>
      </c>
      <c r="D274" s="17" t="s">
        <v>372</v>
      </c>
      <c r="E274" s="17">
        <v>7</v>
      </c>
      <c r="F274" s="14">
        <v>142.58000000000001</v>
      </c>
      <c r="G274" s="14">
        <v>136.82</v>
      </c>
      <c r="H274" s="14">
        <v>131.06</v>
      </c>
      <c r="I274" s="14"/>
      <c r="J274" s="14">
        <v>145.69</v>
      </c>
      <c r="K274" s="14">
        <v>157.19999999999999</v>
      </c>
      <c r="L274" s="14">
        <v>175.83</v>
      </c>
      <c r="M274" s="14"/>
      <c r="N274" s="14">
        <v>61.080763548</v>
      </c>
      <c r="O274" s="33">
        <v>5.3788763499999996</v>
      </c>
      <c r="P274" s="17" t="s">
        <v>17</v>
      </c>
      <c r="Q274" s="40" t="s">
        <v>830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831</v>
      </c>
      <c r="D275" s="16" t="s">
        <v>832</v>
      </c>
      <c r="E275" s="16">
        <v>7</v>
      </c>
      <c r="F275" s="15">
        <v>114.02</v>
      </c>
      <c r="G275" s="15">
        <v>108.73</v>
      </c>
      <c r="H275" s="15">
        <v>103.45</v>
      </c>
      <c r="I275" s="14"/>
      <c r="J275" s="15">
        <v>117.11</v>
      </c>
      <c r="K275" s="15">
        <v>127.67</v>
      </c>
      <c r="L275" s="15">
        <v>144.77000000000001</v>
      </c>
      <c r="M275" s="15"/>
      <c r="N275" s="15">
        <v>68.917520487999994</v>
      </c>
      <c r="O275" s="15">
        <v>1.22224508</v>
      </c>
      <c r="P275" s="16" t="s">
        <v>17</v>
      </c>
      <c r="Q275" s="39" t="s">
        <v>833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409</v>
      </c>
      <c r="D276" s="17" t="s">
        <v>410</v>
      </c>
      <c r="E276" s="17">
        <v>0</v>
      </c>
      <c r="F276" s="14">
        <v>118.09</v>
      </c>
      <c r="G276" s="14">
        <v>110.06</v>
      </c>
      <c r="H276" s="14">
        <v>102.04</v>
      </c>
      <c r="I276" s="14"/>
      <c r="J276" s="14">
        <v>119.48</v>
      </c>
      <c r="K276" s="14">
        <v>135.52000000000001</v>
      </c>
      <c r="L276" s="14">
        <v>161.47999999999999</v>
      </c>
      <c r="M276" s="14"/>
      <c r="N276" s="14">
        <v>31.583563843</v>
      </c>
      <c r="O276" s="33">
        <v>4.2451694009000001</v>
      </c>
      <c r="P276" s="17" t="s">
        <v>14</v>
      </c>
      <c r="Q276" s="40" t="s">
        <v>834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509</v>
      </c>
      <c r="D277" s="16" t="s">
        <v>510</v>
      </c>
      <c r="E277" s="16">
        <v>0</v>
      </c>
      <c r="F277" s="15">
        <v>57.55</v>
      </c>
      <c r="G277" s="15">
        <v>50.92</v>
      </c>
      <c r="H277" s="15">
        <v>44.29</v>
      </c>
      <c r="I277" s="14"/>
      <c r="J277" s="15">
        <v>60.22</v>
      </c>
      <c r="K277" s="15">
        <v>73.47</v>
      </c>
      <c r="L277" s="15">
        <v>94.92</v>
      </c>
      <c r="M277" s="15"/>
      <c r="N277" s="15">
        <v>12.453985651</v>
      </c>
      <c r="O277" s="15">
        <v>2.0889592077000003</v>
      </c>
      <c r="P277" s="16" t="s">
        <v>14</v>
      </c>
      <c r="Q277" s="39" t="s">
        <v>835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442</v>
      </c>
      <c r="D278" s="17" t="s">
        <v>373</v>
      </c>
      <c r="E278" s="17">
        <v>3</v>
      </c>
      <c r="F278" s="14">
        <v>165.75</v>
      </c>
      <c r="G278" s="14">
        <v>156.47999999999999</v>
      </c>
      <c r="H278" s="14">
        <v>147.22</v>
      </c>
      <c r="I278" s="14"/>
      <c r="J278" s="14">
        <v>167.48</v>
      </c>
      <c r="K278" s="14">
        <v>186</v>
      </c>
      <c r="L278" s="14">
        <v>215.98</v>
      </c>
      <c r="M278" s="14"/>
      <c r="N278" s="14">
        <v>26.152028794</v>
      </c>
      <c r="O278" s="33">
        <v>581.70270570000002</v>
      </c>
      <c r="P278" s="17" t="s">
        <v>14</v>
      </c>
      <c r="Q278" s="40" t="s">
        <v>836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470</v>
      </c>
      <c r="D279" s="16" t="s">
        <v>471</v>
      </c>
      <c r="E279" s="16">
        <v>7</v>
      </c>
      <c r="F279" s="15">
        <v>95.33</v>
      </c>
      <c r="G279" s="15">
        <v>91.05</v>
      </c>
      <c r="H279" s="15">
        <v>86.77</v>
      </c>
      <c r="I279" s="14"/>
      <c r="J279" s="15">
        <v>97.07</v>
      </c>
      <c r="K279" s="15">
        <v>105.62</v>
      </c>
      <c r="L279" s="15">
        <v>119.47</v>
      </c>
      <c r="M279" s="15"/>
      <c r="N279" s="15">
        <v>64.847899765999998</v>
      </c>
      <c r="O279" s="15">
        <v>4.7026914626999998</v>
      </c>
      <c r="P279" s="16" t="s">
        <v>17</v>
      </c>
      <c r="Q279" s="39" t="s">
        <v>837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520</v>
      </c>
      <c r="D280" s="17" t="s">
        <v>521</v>
      </c>
      <c r="E280" s="17">
        <v>0</v>
      </c>
      <c r="F280" s="14">
        <v>104.5</v>
      </c>
      <c r="G280" s="14">
        <v>95.12</v>
      </c>
      <c r="H280" s="14">
        <v>85.74</v>
      </c>
      <c r="I280" s="14"/>
      <c r="J280" s="14">
        <v>106.3</v>
      </c>
      <c r="K280" s="14">
        <v>125.05</v>
      </c>
      <c r="L280" s="14">
        <v>155.4</v>
      </c>
      <c r="M280" s="14"/>
      <c r="N280" s="14">
        <v>38.156770930999997</v>
      </c>
      <c r="O280" s="33">
        <v>14.826801981000001</v>
      </c>
      <c r="P280" s="17" t="s">
        <v>14</v>
      </c>
      <c r="Q280" s="40" t="s">
        <v>838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839</v>
      </c>
      <c r="D281" s="16" t="s">
        <v>840</v>
      </c>
      <c r="E281" s="16">
        <v>7</v>
      </c>
      <c r="F281" s="15">
        <v>79.42</v>
      </c>
      <c r="G281" s="15">
        <v>76.22</v>
      </c>
      <c r="H281" s="15">
        <v>73.02</v>
      </c>
      <c r="I281" s="14"/>
      <c r="J281" s="15">
        <v>80.73</v>
      </c>
      <c r="K281" s="15">
        <v>87.12</v>
      </c>
      <c r="L281" s="15">
        <v>97.46</v>
      </c>
      <c r="M281" s="15"/>
      <c r="N281" s="15">
        <v>57.772130764000003</v>
      </c>
      <c r="O281" s="15">
        <v>10.218909121000001</v>
      </c>
      <c r="P281" s="16" t="s">
        <v>17</v>
      </c>
      <c r="Q281" s="39" t="s">
        <v>841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472</v>
      </c>
      <c r="D282" s="17" t="s">
        <v>473</v>
      </c>
      <c r="E282" s="17">
        <v>1</v>
      </c>
      <c r="F282" s="14">
        <v>48.91</v>
      </c>
      <c r="G282" s="14">
        <v>44.74</v>
      </c>
      <c r="H282" s="14">
        <v>40.57</v>
      </c>
      <c r="I282" s="14"/>
      <c r="J282" s="14">
        <v>61.93</v>
      </c>
      <c r="K282" s="14">
        <v>70.260000000000005</v>
      </c>
      <c r="L282" s="14">
        <v>83.74</v>
      </c>
      <c r="M282" s="14"/>
      <c r="N282" s="14">
        <v>21.702679738</v>
      </c>
      <c r="O282" s="33">
        <v>3.0918497900000004</v>
      </c>
      <c r="P282" s="17" t="s">
        <v>14</v>
      </c>
      <c r="Q282" s="40" t="s">
        <v>842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474</v>
      </c>
      <c r="D283" s="16" t="s">
        <v>475</v>
      </c>
      <c r="E283" s="16">
        <v>4</v>
      </c>
      <c r="F283" s="15">
        <v>55.34</v>
      </c>
      <c r="G283" s="15">
        <v>51.62</v>
      </c>
      <c r="H283" s="15">
        <v>47.9</v>
      </c>
      <c r="I283" s="14"/>
      <c r="J283" s="15">
        <v>59.74</v>
      </c>
      <c r="K283" s="15">
        <v>67.17</v>
      </c>
      <c r="L283" s="15">
        <v>79.2</v>
      </c>
      <c r="M283" s="15"/>
      <c r="N283" s="15">
        <v>43.639710469999997</v>
      </c>
      <c r="O283" s="15">
        <v>3.8488890891</v>
      </c>
      <c r="P283" s="16" t="s">
        <v>14</v>
      </c>
      <c r="Q283" s="39" t="s">
        <v>843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844</v>
      </c>
      <c r="D284" s="17" t="s">
        <v>845</v>
      </c>
      <c r="E284" s="17">
        <v>7</v>
      </c>
      <c r="F284" s="14">
        <v>58.54</v>
      </c>
      <c r="G284" s="14">
        <v>55.69</v>
      </c>
      <c r="H284" s="14">
        <v>52.84</v>
      </c>
      <c r="I284" s="14"/>
      <c r="J284" s="14">
        <v>62.23</v>
      </c>
      <c r="K284" s="14">
        <v>67.92</v>
      </c>
      <c r="L284" s="14">
        <v>77.14</v>
      </c>
      <c r="M284" s="14"/>
      <c r="N284" s="14">
        <v>55.528382352999998</v>
      </c>
      <c r="O284" s="33">
        <v>1.3496032514</v>
      </c>
      <c r="P284" s="17" t="s">
        <v>17</v>
      </c>
      <c r="Q284" s="40"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494</v>
      </c>
      <c r="D285" s="16" t="s">
        <v>495</v>
      </c>
      <c r="E285" s="16">
        <v>4</v>
      </c>
      <c r="F285" s="15">
        <v>113.41</v>
      </c>
      <c r="G285" s="15">
        <v>93.35</v>
      </c>
      <c r="H285" s="15">
        <v>73.3</v>
      </c>
      <c r="I285" s="14"/>
      <c r="J285" s="15">
        <v>132</v>
      </c>
      <c r="K285" s="15">
        <v>172.1</v>
      </c>
      <c r="L285" s="15">
        <v>236.99</v>
      </c>
      <c r="M285" s="15"/>
      <c r="N285" s="15">
        <v>45.183833663000001</v>
      </c>
      <c r="O285" s="15">
        <v>6.2430462685999997</v>
      </c>
      <c r="P285" s="16" t="s">
        <v>14</v>
      </c>
      <c r="Q285" s="39" t="s">
        <v>847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443</v>
      </c>
      <c r="D286" s="17" t="s">
        <v>374</v>
      </c>
      <c r="E286" s="17">
        <v>7</v>
      </c>
      <c r="F286" s="14">
        <v>428.31</v>
      </c>
      <c r="G286" s="14">
        <v>409.6</v>
      </c>
      <c r="H286" s="14">
        <v>390.9</v>
      </c>
      <c r="I286" s="14"/>
      <c r="J286" s="14">
        <v>434.77</v>
      </c>
      <c r="K286" s="14">
        <v>472.17</v>
      </c>
      <c r="L286" s="14">
        <v>532.69000000000005</v>
      </c>
      <c r="M286" s="14"/>
      <c r="N286" s="14">
        <v>70.413136183999995</v>
      </c>
      <c r="O286" s="33">
        <v>47.753705209000003</v>
      </c>
      <c r="P286" s="17" t="s">
        <v>17</v>
      </c>
      <c r="Q286" s="40"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444</v>
      </c>
      <c r="D287" s="16" t="s">
        <v>375</v>
      </c>
      <c r="E287" s="16">
        <v>3</v>
      </c>
      <c r="F287" s="15">
        <v>105.52</v>
      </c>
      <c r="G287" s="15">
        <v>91.94</v>
      </c>
      <c r="H287" s="15">
        <v>78.37</v>
      </c>
      <c r="I287" s="14"/>
      <c r="J287" s="15">
        <v>110.42</v>
      </c>
      <c r="K287" s="15">
        <v>137.56</v>
      </c>
      <c r="L287" s="15">
        <v>181.48</v>
      </c>
      <c r="M287" s="15"/>
      <c r="N287" s="15">
        <v>29.532530027</v>
      </c>
      <c r="O287" s="15">
        <v>8.4136097759000013</v>
      </c>
      <c r="P287" s="16" t="s">
        <v>14</v>
      </c>
      <c r="Q287" s="39"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445</v>
      </c>
      <c r="D288" s="17" t="s">
        <v>376</v>
      </c>
      <c r="E288" s="17">
        <v>0</v>
      </c>
      <c r="F288" s="14">
        <v>107.71</v>
      </c>
      <c r="G288" s="14">
        <v>100.68</v>
      </c>
      <c r="H288" s="14">
        <v>93.66</v>
      </c>
      <c r="I288" s="14"/>
      <c r="J288" s="14">
        <v>109.41</v>
      </c>
      <c r="K288" s="14">
        <v>123.45</v>
      </c>
      <c r="L288" s="14">
        <v>146.18</v>
      </c>
      <c r="M288" s="14"/>
      <c r="N288" s="14">
        <v>31.784061491999999</v>
      </c>
      <c r="O288" s="33">
        <v>259.9637353</v>
      </c>
      <c r="P288" s="17" t="s">
        <v>14</v>
      </c>
      <c r="Q288" s="40"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557</v>
      </c>
      <c r="D289" s="16" t="s">
        <v>558</v>
      </c>
      <c r="E289" s="16">
        <v>3</v>
      </c>
      <c r="F289" s="15">
        <v>59.61</v>
      </c>
      <c r="G289" s="15">
        <v>56.2</v>
      </c>
      <c r="H289" s="15">
        <v>52.8</v>
      </c>
      <c r="I289" s="14"/>
      <c r="J289" s="15">
        <v>60.19</v>
      </c>
      <c r="K289" s="15">
        <v>66.989999999999995</v>
      </c>
      <c r="L289" s="15">
        <v>77.989999999999995</v>
      </c>
      <c r="M289" s="15"/>
      <c r="N289" s="15">
        <v>26.116685242999999</v>
      </c>
      <c r="O289" s="15">
        <v>1.6265993750000001</v>
      </c>
      <c r="P289" s="16" t="s">
        <v>14</v>
      </c>
      <c r="Q289" s="39" t="s">
        <v>851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377</v>
      </c>
      <c r="D290" s="17" t="s">
        <v>378</v>
      </c>
      <c r="E290" s="17">
        <v>3</v>
      </c>
      <c r="F290" s="14">
        <v>174.13</v>
      </c>
      <c r="G290" s="14">
        <v>164.46</v>
      </c>
      <c r="H290" s="14">
        <v>154.79</v>
      </c>
      <c r="I290" s="14"/>
      <c r="J290" s="14">
        <v>175.87</v>
      </c>
      <c r="K290" s="14">
        <v>195.2</v>
      </c>
      <c r="L290" s="14">
        <v>226.49</v>
      </c>
      <c r="M290" s="14"/>
      <c r="N290" s="14">
        <v>26.185430567000001</v>
      </c>
      <c r="O290" s="33">
        <v>89.671203324000004</v>
      </c>
      <c r="P290" s="17" t="s">
        <v>14</v>
      </c>
      <c r="Q290" s="40" t="s">
        <v>852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379</v>
      </c>
      <c r="D291" s="16" t="s">
        <v>380</v>
      </c>
      <c r="E291" s="16">
        <v>3</v>
      </c>
      <c r="F291" s="15">
        <v>120.45</v>
      </c>
      <c r="G291" s="15">
        <v>113.67</v>
      </c>
      <c r="H291" s="15">
        <v>106.9</v>
      </c>
      <c r="I291" s="14"/>
      <c r="J291" s="15">
        <v>121.54</v>
      </c>
      <c r="K291" s="15">
        <v>135.08000000000001</v>
      </c>
      <c r="L291" s="15">
        <v>157</v>
      </c>
      <c r="M291" s="15"/>
      <c r="N291" s="15">
        <v>26.432146526</v>
      </c>
      <c r="O291" s="15">
        <v>23.090435334999999</v>
      </c>
      <c r="P291" s="16" t="s">
        <v>14</v>
      </c>
      <c r="Q291" s="39" t="s">
        <v>853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483</v>
      </c>
      <c r="D292" s="17" t="s">
        <v>484</v>
      </c>
      <c r="E292" s="17">
        <v>0</v>
      </c>
      <c r="F292" s="14">
        <v>166.32</v>
      </c>
      <c r="G292" s="14">
        <v>154.06</v>
      </c>
      <c r="H292" s="14">
        <v>141.81</v>
      </c>
      <c r="I292" s="14"/>
      <c r="J292" s="14">
        <v>167.76</v>
      </c>
      <c r="K292" s="14">
        <v>192.26</v>
      </c>
      <c r="L292" s="14">
        <v>231.92</v>
      </c>
      <c r="M292" s="14"/>
      <c r="N292" s="14">
        <v>29.030528362999998</v>
      </c>
      <c r="O292" s="33">
        <v>5.9031630314000001</v>
      </c>
      <c r="P292" s="17" t="s">
        <v>14</v>
      </c>
      <c r="Q292" s="40" t="s">
        <v>854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381</v>
      </c>
      <c r="D293" s="16" t="s">
        <v>382</v>
      </c>
      <c r="E293" s="16">
        <v>4</v>
      </c>
      <c r="F293" s="15">
        <v>70.540000000000006</v>
      </c>
      <c r="G293" s="15">
        <v>66.33</v>
      </c>
      <c r="H293" s="15">
        <v>62.13</v>
      </c>
      <c r="I293" s="14"/>
      <c r="J293" s="15">
        <v>72.650000000000006</v>
      </c>
      <c r="K293" s="15">
        <v>81.05</v>
      </c>
      <c r="L293" s="15">
        <v>94.65</v>
      </c>
      <c r="M293" s="15"/>
      <c r="N293" s="15">
        <v>40.4298821</v>
      </c>
      <c r="O293" s="15">
        <v>10.718066642</v>
      </c>
      <c r="P293" s="16" t="s">
        <v>14</v>
      </c>
      <c r="Q293" s="39" t="s">
        <v>855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383</v>
      </c>
      <c r="D294" s="17" t="s">
        <v>384</v>
      </c>
      <c r="E294" s="17">
        <v>7</v>
      </c>
      <c r="F294" s="14">
        <v>51.93</v>
      </c>
      <c r="G294" s="14">
        <v>49.62</v>
      </c>
      <c r="H294" s="14">
        <v>47.31</v>
      </c>
      <c r="I294" s="14"/>
      <c r="J294" s="14">
        <v>52.91</v>
      </c>
      <c r="K294" s="14">
        <v>57.52</v>
      </c>
      <c r="L294" s="14">
        <v>64.98</v>
      </c>
      <c r="M294" s="14"/>
      <c r="N294" s="14">
        <v>62.823754923999999</v>
      </c>
      <c r="O294" s="33">
        <v>6.5441320808999999</v>
      </c>
      <c r="P294" s="17" t="s">
        <v>17</v>
      </c>
      <c r="Q294" s="40" t="s">
        <v>856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385</v>
      </c>
      <c r="D295" s="16" t="s">
        <v>386</v>
      </c>
      <c r="E295" s="16">
        <v>4</v>
      </c>
      <c r="F295" s="15">
        <v>113.4</v>
      </c>
      <c r="G295" s="15">
        <v>103.33</v>
      </c>
      <c r="H295" s="15">
        <v>93.27</v>
      </c>
      <c r="I295" s="14"/>
      <c r="J295" s="15">
        <v>120.42</v>
      </c>
      <c r="K295" s="15">
        <v>140.54</v>
      </c>
      <c r="L295" s="15">
        <v>173.1</v>
      </c>
      <c r="M295" s="15"/>
      <c r="N295" s="15">
        <v>45.107326749999999</v>
      </c>
      <c r="O295" s="15">
        <v>12.284018086</v>
      </c>
      <c r="P295" s="16" t="s">
        <v>14</v>
      </c>
      <c r="Q295" s="39"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478</v>
      </c>
      <c r="D296" s="17" t="s">
        <v>479</v>
      </c>
      <c r="E296" s="17">
        <v>0</v>
      </c>
      <c r="F296" s="14">
        <v>82.96</v>
      </c>
      <c r="G296" s="14">
        <v>75.040000000000006</v>
      </c>
      <c r="H296" s="14">
        <v>67.12</v>
      </c>
      <c r="I296" s="14"/>
      <c r="J296" s="14">
        <v>84.47</v>
      </c>
      <c r="K296" s="14">
        <v>100.3</v>
      </c>
      <c r="L296" s="14">
        <v>125.92</v>
      </c>
      <c r="M296" s="14"/>
      <c r="N296" s="14">
        <v>28.793589084000001</v>
      </c>
      <c r="O296" s="33">
        <v>1.8467492718</v>
      </c>
      <c r="P296" s="17" t="s">
        <v>14</v>
      </c>
      <c r="Q296" s="40" t="s">
        <v>858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859</v>
      </c>
      <c r="D297" s="16" t="s">
        <v>860</v>
      </c>
      <c r="E297" s="16">
        <v>3</v>
      </c>
      <c r="F297" s="15">
        <v>133.07</v>
      </c>
      <c r="G297" s="15">
        <v>126.5</v>
      </c>
      <c r="H297" s="15">
        <v>119.93</v>
      </c>
      <c r="I297" s="14"/>
      <c r="J297" s="15">
        <v>136.55000000000001</v>
      </c>
      <c r="K297" s="15">
        <v>149.68</v>
      </c>
      <c r="L297" s="15">
        <v>170.93</v>
      </c>
      <c r="M297" s="15"/>
      <c r="N297" s="15">
        <v>33.187754794</v>
      </c>
      <c r="O297" s="15">
        <v>1.1156263423000001</v>
      </c>
      <c r="P297" s="16" t="s">
        <v>14</v>
      </c>
      <c r="Q297" s="39" t="s">
        <v>861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862</v>
      </c>
      <c r="D298" s="17" t="s">
        <v>863</v>
      </c>
      <c r="E298" s="17">
        <v>3</v>
      </c>
      <c r="F298" s="14">
        <v>139.01</v>
      </c>
      <c r="G298" s="14">
        <v>131.22</v>
      </c>
      <c r="H298" s="14">
        <v>123.43</v>
      </c>
      <c r="I298" s="14"/>
      <c r="J298" s="14">
        <v>142.47</v>
      </c>
      <c r="K298" s="14">
        <v>158.04</v>
      </c>
      <c r="L298" s="14">
        <v>183.24</v>
      </c>
      <c r="M298" s="14"/>
      <c r="N298" s="14">
        <v>25.874095099000002</v>
      </c>
      <c r="O298" s="33">
        <v>4.8771511290999996</v>
      </c>
      <c r="P298" s="17" t="s">
        <v>14</v>
      </c>
      <c r="Q298" s="40" t="s">
        <v>864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865</v>
      </c>
      <c r="D299" s="16" t="s">
        <v>866</v>
      </c>
      <c r="E299" s="16">
        <v>3</v>
      </c>
      <c r="F299" s="15">
        <v>301.38</v>
      </c>
      <c r="G299" s="15">
        <v>284.04000000000002</v>
      </c>
      <c r="H299" s="15">
        <v>266.70999999999998</v>
      </c>
      <c r="I299" s="14"/>
      <c r="J299" s="15">
        <v>306.67</v>
      </c>
      <c r="K299" s="15">
        <v>341.33</v>
      </c>
      <c r="L299" s="15">
        <v>397.43</v>
      </c>
      <c r="M299" s="15"/>
      <c r="N299" s="15">
        <v>23.313434237999999</v>
      </c>
      <c r="O299" s="15">
        <v>2.7297167036000003</v>
      </c>
      <c r="P299" s="16" t="s">
        <v>14</v>
      </c>
      <c r="Q299" s="39" t="s">
        <v>867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387</v>
      </c>
      <c r="D300" s="17" t="s">
        <v>388</v>
      </c>
      <c r="E300" s="17">
        <v>0</v>
      </c>
      <c r="F300" s="14">
        <v>18.649999999999999</v>
      </c>
      <c r="G300" s="14">
        <v>16.559999999999999</v>
      </c>
      <c r="H300" s="14">
        <v>14.47</v>
      </c>
      <c r="I300" s="14"/>
      <c r="J300" s="14">
        <v>19.37</v>
      </c>
      <c r="K300" s="14">
        <v>23.54</v>
      </c>
      <c r="L300" s="14">
        <v>30.3</v>
      </c>
      <c r="M300" s="14"/>
      <c r="N300" s="14">
        <v>13.186008266</v>
      </c>
      <c r="O300" s="33">
        <v>4.8300628754999995</v>
      </c>
      <c r="P300" s="17" t="s">
        <v>14</v>
      </c>
      <c r="Q300" s="40" t="s">
        <v>868</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559</v>
      </c>
      <c r="D301" s="16" t="s">
        <v>560</v>
      </c>
      <c r="E301" s="16">
        <v>0</v>
      </c>
      <c r="F301" s="15">
        <v>110.09</v>
      </c>
      <c r="G301" s="15">
        <v>102.36</v>
      </c>
      <c r="H301" s="15">
        <v>94.64</v>
      </c>
      <c r="I301" s="14"/>
      <c r="J301" s="15">
        <v>111.42</v>
      </c>
      <c r="K301" s="15">
        <v>126.86</v>
      </c>
      <c r="L301" s="15">
        <v>151.85</v>
      </c>
      <c r="M301" s="15"/>
      <c r="N301" s="15">
        <v>30.259544743999999</v>
      </c>
      <c r="O301" s="15">
        <v>1.0695517814</v>
      </c>
      <c r="P301" s="16" t="s">
        <v>14</v>
      </c>
      <c r="Q301" s="39" t="s">
        <v>869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870</v>
      </c>
      <c r="D302" s="17" t="s">
        <v>871</v>
      </c>
      <c r="E302" s="17">
        <v>0</v>
      </c>
      <c r="F302" s="14">
        <v>8.85</v>
      </c>
      <c r="G302" s="14">
        <v>6.75</v>
      </c>
      <c r="H302" s="14">
        <v>4.66</v>
      </c>
      <c r="I302" s="14"/>
      <c r="J302" s="14">
        <v>9.5299999999999994</v>
      </c>
      <c r="K302" s="14">
        <v>13.71</v>
      </c>
      <c r="L302" s="14">
        <v>20.48</v>
      </c>
      <c r="M302" s="14"/>
      <c r="N302" s="14">
        <v>19.373327412999998</v>
      </c>
      <c r="O302" s="33">
        <v>1.0439490845000001</v>
      </c>
      <c r="P302" s="17" t="s">
        <v>14</v>
      </c>
      <c r="Q302" s="40" t="s">
        <v>872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873</v>
      </c>
      <c r="D303" s="16" t="s">
        <v>874</v>
      </c>
      <c r="E303" s="16">
        <v>7</v>
      </c>
      <c r="F303" s="15">
        <v>16.03</v>
      </c>
      <c r="G303" s="15">
        <v>15.31</v>
      </c>
      <c r="H303" s="15">
        <v>14.6</v>
      </c>
      <c r="I303" s="14"/>
      <c r="J303" s="15">
        <v>16.559999999999999</v>
      </c>
      <c r="K303" s="15">
        <v>17.98</v>
      </c>
      <c r="L303" s="15">
        <v>20.28</v>
      </c>
      <c r="M303" s="15"/>
      <c r="N303" s="15">
        <v>67.478722946000005</v>
      </c>
      <c r="O303" s="15">
        <v>4.4016914895000001</v>
      </c>
      <c r="P303" s="16" t="s">
        <v>17</v>
      </c>
      <c r="Q303" s="39" t="s">
        <v>875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511</v>
      </c>
      <c r="D304" s="17" t="s">
        <v>512</v>
      </c>
      <c r="E304" s="17">
        <v>7</v>
      </c>
      <c r="F304" s="14">
        <v>16.649999999999999</v>
      </c>
      <c r="G304" s="14">
        <v>15.96</v>
      </c>
      <c r="H304" s="14">
        <v>15.28</v>
      </c>
      <c r="I304" s="14"/>
      <c r="J304" s="14">
        <v>16.98</v>
      </c>
      <c r="K304" s="14">
        <v>18.34</v>
      </c>
      <c r="L304" s="14">
        <v>20.55</v>
      </c>
      <c r="M304" s="14"/>
      <c r="N304" s="14">
        <v>64.549281874000002</v>
      </c>
      <c r="O304" s="33">
        <v>1.4345754759</v>
      </c>
      <c r="P304" s="17" t="s">
        <v>17</v>
      </c>
      <c r="Q304" s="40" t="s">
        <v>876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877</v>
      </c>
      <c r="D305" s="16" t="s">
        <v>878</v>
      </c>
      <c r="E305" s="16">
        <v>1</v>
      </c>
      <c r="F305" s="15">
        <v>7.21</v>
      </c>
      <c r="G305" s="15">
        <v>6.79</v>
      </c>
      <c r="H305" s="15">
        <v>6.37</v>
      </c>
      <c r="I305" s="14"/>
      <c r="J305" s="15">
        <v>7.32</v>
      </c>
      <c r="K305" s="15">
        <v>8.15</v>
      </c>
      <c r="L305" s="15">
        <v>9.5</v>
      </c>
      <c r="M305" s="15"/>
      <c r="N305" s="15">
        <v>46.915551706000002</v>
      </c>
      <c r="O305" s="15">
        <v>1.1159788318000001</v>
      </c>
      <c r="P305" s="16" t="s">
        <v>14</v>
      </c>
      <c r="Q305" s="39" t="s">
        <v>879</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389</v>
      </c>
      <c r="D306" s="17" t="s">
        <v>390</v>
      </c>
      <c r="E306" s="17">
        <v>7</v>
      </c>
      <c r="F306" s="14" t="s">
        <v>32</v>
      </c>
      <c r="G306" s="14" t="s">
        <v>32</v>
      </c>
      <c r="H306" s="14" t="s">
        <v>32</v>
      </c>
      <c r="I306" s="14"/>
      <c r="J306" s="14" t="s">
        <v>32</v>
      </c>
      <c r="K306" s="14" t="s">
        <v>32</v>
      </c>
      <c r="L306" s="14" t="s">
        <v>32</v>
      </c>
      <c r="M306" s="14"/>
      <c r="N306" s="14" t="s">
        <v>32</v>
      </c>
      <c r="O306" s="33" t="s">
        <v>32</v>
      </c>
      <c r="P306" s="17" t="s">
        <v>32</v>
      </c>
      <c r="Q306" s="40" t="s">
        <v>33</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391</v>
      </c>
      <c r="D307" s="16" t="s">
        <v>392</v>
      </c>
      <c r="E307" s="16">
        <v>3</v>
      </c>
      <c r="F307" s="15">
        <v>17.32</v>
      </c>
      <c r="G307" s="15">
        <v>16.34</v>
      </c>
      <c r="H307" s="15">
        <v>15.36</v>
      </c>
      <c r="I307" s="14"/>
      <c r="J307" s="15">
        <v>17.55</v>
      </c>
      <c r="K307" s="15">
        <v>19.5</v>
      </c>
      <c r="L307" s="15">
        <v>22.66</v>
      </c>
      <c r="M307" s="15"/>
      <c r="N307" s="15">
        <v>27.008154275999999</v>
      </c>
      <c r="O307" s="15">
        <v>14.949742710000001</v>
      </c>
      <c r="P307" s="16" t="s">
        <v>14</v>
      </c>
      <c r="Q307" s="39" t="s">
        <v>880</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393</v>
      </c>
      <c r="D308" s="17" t="s">
        <v>394</v>
      </c>
      <c r="E308" s="17">
        <v>7</v>
      </c>
      <c r="F308" s="14">
        <v>20.76</v>
      </c>
      <c r="G308" s="14">
        <v>19.190000000000001</v>
      </c>
      <c r="H308" s="14">
        <v>17.63</v>
      </c>
      <c r="I308" s="14"/>
      <c r="J308" s="14">
        <v>21.8</v>
      </c>
      <c r="K308" s="14">
        <v>24.92</v>
      </c>
      <c r="L308" s="14">
        <v>29.98</v>
      </c>
      <c r="M308" s="14"/>
      <c r="N308" s="14">
        <v>51.289497787000002</v>
      </c>
      <c r="O308" s="33">
        <v>21.395050375</v>
      </c>
      <c r="P308" s="17" t="s">
        <v>17</v>
      </c>
      <c r="Q308" s="40" t="s">
        <v>881</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t="s">
        <v>395</v>
      </c>
      <c r="D309" s="16" t="s">
        <v>396</v>
      </c>
      <c r="E309" s="16">
        <v>0</v>
      </c>
      <c r="F309" s="15">
        <v>23.05</v>
      </c>
      <c r="G309" s="15">
        <v>21.08</v>
      </c>
      <c r="H309" s="15">
        <v>19.12</v>
      </c>
      <c r="I309" s="14"/>
      <c r="J309" s="15">
        <v>23.41</v>
      </c>
      <c r="K309" s="15">
        <v>27.33</v>
      </c>
      <c r="L309" s="15">
        <v>33.68</v>
      </c>
      <c r="M309" s="15"/>
      <c r="N309" s="15">
        <v>33.165760556999999</v>
      </c>
      <c r="O309" s="15">
        <v>32.173464633999998</v>
      </c>
      <c r="P309" s="16" t="s">
        <v>14</v>
      </c>
      <c r="Q309" s="39" t="s">
        <v>882</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t="s">
        <v>513</v>
      </c>
      <c r="D310" s="17" t="s">
        <v>514</v>
      </c>
      <c r="E310" s="17">
        <v>0</v>
      </c>
      <c r="F310" s="14">
        <v>50.53</v>
      </c>
      <c r="G310" s="14">
        <v>46.54</v>
      </c>
      <c r="H310" s="14">
        <v>42.55</v>
      </c>
      <c r="I310" s="14"/>
      <c r="J310" s="14">
        <v>52.59</v>
      </c>
      <c r="K310" s="14">
        <v>60.56</v>
      </c>
      <c r="L310" s="14">
        <v>73.47</v>
      </c>
      <c r="M310" s="14"/>
      <c r="N310" s="14">
        <v>27.442171268999999</v>
      </c>
      <c r="O310" s="33">
        <v>6.4110652622999993</v>
      </c>
      <c r="P310" s="17" t="s">
        <v>14</v>
      </c>
      <c r="Q310" s="40" t="s">
        <v>883</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t="s">
        <v>522</v>
      </c>
      <c r="D311" s="16" t="s">
        <v>523</v>
      </c>
      <c r="E311" s="16">
        <v>7</v>
      </c>
      <c r="F311" s="15">
        <v>28.08</v>
      </c>
      <c r="G311" s="15">
        <v>25.11</v>
      </c>
      <c r="H311" s="15">
        <v>22.15</v>
      </c>
      <c r="I311" s="14"/>
      <c r="J311" s="15">
        <v>30.35</v>
      </c>
      <c r="K311" s="15">
        <v>36.270000000000003</v>
      </c>
      <c r="L311" s="15">
        <v>45.85</v>
      </c>
      <c r="M311" s="15"/>
      <c r="N311" s="15">
        <v>53.747008065999999</v>
      </c>
      <c r="O311" s="15">
        <v>2.4088448481999998</v>
      </c>
      <c r="P311" s="16" t="s">
        <v>17</v>
      </c>
      <c r="Q311" s="39" t="s">
        <v>884</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2026-06-05T23:30:13Z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