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0" documentId="8_{E76182C4-EA0F-436B-9FC9-D6EE68F487B3}" xr6:coauthVersionLast="47" xr6:coauthVersionMax="47" xr10:uidLastSave="{00000000-0000-0000-0000-000000000000}"/>
  <bookViews>
    <workbookView xWindow="1170" yWindow="1170" windowWidth="24960" windowHeight="12675"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<sst xmlns="http://schemas.openxmlformats.org/spreadsheetml/2006/main" count="1239" uniqueCount="888">
  <si>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</si>
  <si>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</si>
  <si>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</si>
  <si>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</si>
  <si>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</si>
  <si>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</si>
  <si>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</si>
  <si>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</si>
  <si>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</si>
  <si>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</si>
  <si>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</si>
  <si>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</si>
  <si>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</si>
  <si>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</si>
  <si>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</si>
  <si>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</si>
  <si>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</si>
  <si>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</si>
  <si>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</si>
  <si>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</si>
  <si>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</si>
  <si>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</si>
  <si>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</si>
  <si>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</si>
  <si>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</si>
  <si>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</si>
  <si>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</si>
  <si>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</si>
  <si>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</si>
  <si>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</si>
  <si>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</si>
  <si>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</si>
  <si>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</si>
  <si>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</si>
  <si>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</si>
  <si>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</si>
  <si>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</si>
  <si>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</si>
  <si>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</si>
  <si>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</si>
  <si>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</si>
  <si>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</si>
  <si>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</si>
  <si>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</si>
  <si>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</si>
  <si>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</si>
  <si>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</si>
  <si>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</si>
  <si>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</si>
  <si>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</si>
  <si>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</si>
  <si>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</si>
  <si>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</si>
  <si>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</si>
  <si>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</si>
  <si>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</si>
  <si>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</si>
  <si>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</si>
  <si>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</si>
  <si>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</si>
  <si>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</si>
  <si>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</si>
  <si>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</si>
  <si>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</si>
  <si>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</si>
  <si>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</si>
  <si>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</si>
  <si>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</si>
  <si>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</si>
  <si>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</si>
  <si>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</si>
  <si>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</si>
  <si>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</si>
  <si>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</si>
  <si>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</si>
  <si>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</si>
  <si>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</si>
  <si>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</si>
  <si>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</si>
  <si>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</si>
  <si>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</si>
  <si>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</si>
  <si>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</si>
  <si>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</si>
  <si>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</si>
  <si>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</si>
  <si>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</si>
  <si>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</si>
  <si>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</si>
  <si>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</si>
  <si>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</si>
  <si>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</si>
  <si>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</si>
  <si>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</si>
  <si>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</si>
  <si>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</si>
  <si>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</si>
  <si>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</si>
  <si>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</si>
  <si>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</si>
  <si>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</si>
  <si>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</si>
  <si>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</si>
  <si>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</si>
  <si>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</si>
  <si>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</si>
  <si>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</si>
  <si>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</si>
  <si>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</si>
  <si>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</si>
  <si>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</si>
  <si>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</si>
  <si>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</si>
  <si>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</si>
  <si>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</si>
  <si>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</si>
  <si>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</si>
  <si>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</si>
  <si>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</si>
  <si>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</si>
  <si>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</si>
  <si>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</si>
  <si>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</si>
  <si>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</si>
  <si>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</si>
  <si>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</si>
  <si>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</si>
  <si>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</si>
  <si>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</si>
  <si>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</si>
  <si>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</si>
  <si>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</si>
  <si>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</si>
  <si>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</si>
  <si>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</si>
  <si>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</si>
  <si>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</si>
  <si>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</si>
  <si>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</si>
  <si>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</si>
  <si>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</si>
  <si>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</si>
  <si>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</si>
  <si>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</si>
  <si>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</si>
  <si>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</si>
  <si>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</si>
  <si>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</si>
  <si>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</si>
  <si>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</si>
  <si>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</si>
  <si>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</si>
  <si>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</si>
  <si>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</si>
  <si>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</si>
  <si>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</si>
  <si>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</si>
  <si>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</si>
  <si>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</si>
  <si>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</si>
  <si>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</si>
  <si>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</si>
  <si>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</si>
  <si>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</si>
  <si>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</si>
  <si>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</si>
  <si>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</si>
  <si>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</si>
  <si>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</si>
  <si>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</si>
  <si>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</si>
  <si>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</si>
  <si>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</si>
  <si>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</si>
  <si>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</si>
  <si>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</si>
  <si>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</si>
  <si>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</si>
  <si>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</si>
  <si>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</si>
  <si>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</si>
  <si>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</si>
  <si>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</si>
  <si>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</si>
  <si>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</si>
  <si>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</si>
  <si>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</si>
  <si>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</si>
  <si>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</si>
  <si>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</si>
  <si>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</si>
  <si>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</si>
  <si>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</si>
  <si>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</si>
  <si>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</si>
  <si>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</si>
  <si>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</si>
  <si>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</si>
  <si>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</si>
  <si>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</si>
  <si>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</si>
  <si>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</si>
  <si>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</si>
  <si>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</si>
  <si>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</si>
  <si>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</si>
  <si>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</si>
  <si>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</si>
  <si>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</si>
  <si>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</si>
  <si>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</si>
  <si>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</si>
  <si>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</si>
  <si>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</si>
  <si>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</si>
  <si>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</si>
  <si>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</si>
  <si>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</si>
  <si>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</si>
  <si>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</si>
  <si>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</si>
  <si>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</si>
  <si>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</si>
  <si>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</si>
  <si>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</si>
  <si>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</si>
  <si>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</si>
  <si>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</si>
  <si>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</si>
  <si>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</si>
  <si>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</si>
  <si>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</si>
  <si>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</si>
  <si>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</si>
  <si>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</si>
  <si>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</si>
  <si>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</si>
  <si>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</si>
  <si>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</si>
  <si>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</si>
  <si>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</si>
  <si>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</si>
  <si>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</si>
  <si>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</si>
  <si>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</si>
  <si>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</si>
  <si>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</si>
  <si>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</si>
  <si>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</si>
  <si>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</si>
  <si>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</si>
  <si>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</si>
  <si>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</si>
  <si>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</si>
  <si>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</si>
  <si>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</si>
  <si>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</si>
  <si>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</si>
  <si>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</si>
  <si>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</si>
  <si>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</si>
  <si>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</si>
  <si>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</si>
  <si>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</si>
  <si>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</si>
  <si>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</si>
  <si>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</si>
  <si>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</si>
  <si>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</si>
  <si>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</si>
  <si>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</si>
  <si>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</si>
  <si>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</si>
  <si>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</si>
  <si>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</si>
  <si>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</si>
  <si>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</si>
  <si>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</si>
  <si>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</si>
  <si>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</si>
  <si>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</si>
  <si>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</si>
  <si>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</si>
  <si>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</si>
  <si>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</si>
  <si>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</si>
  <si>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</si>
  <si>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</si>
  <si>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</si>
  <si>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</si>
  <si>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</si>
  <si>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</si>
  <si>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</si>
  <si>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</si>
  <si>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</si>
  <si>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</si>
  <si>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</si>
  <si>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</si>
  <si>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</si>
  <si>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</si>
  <si>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</si>
  <si>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</si>
  <si>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</si>
  <si>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</si>
  <si>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</si>
  <si>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</si>
  <si>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</si>
  <si>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</si>
  <si>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</si>
  <si>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</si>
  <si>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</si>
  <si>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</si>
  <si>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</si>
  <si>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</si>
  <si>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</si>
  <si>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</si>
  <si>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</si>
  <si>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</si>
  <si>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</si>
  <si>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</si>
  <si>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</si>
  <si>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</si>
  <si>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</si>
  <si>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</si>
  <si>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</si>
  <si>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</si>
  <si>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</si>
  <si>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</si>
  <si>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</si>
  <si>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</si>
  <si>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</si>
  <si>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</si>
  <si>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</si>
  <si>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</si>
  <si>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</si>
  <si>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</si>
  <si>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</si>
  <si>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</si>
  <si>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</si>
  <si>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</si>
  <si>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</si>
  <si>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</si>
  <si>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</si>
  <si>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</si>
  <si>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</si>
  <si>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</si>
  <si>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</si>
  <si>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</si>
  <si>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</si>
  <si>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</si>
  <si>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</si>
  <si>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</si>
  <si>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</si>
  <si>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</si>
  <si>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</si>
  <si>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</si>
  <si>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</si>
  <si>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</si>
  <si>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</si>
  <si>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</si>
  <si>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</si>
  <si>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</si>
  <si>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</si>
  <si>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</si>
  <si>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</si>
  <si>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</si>
  <si>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</si>
  <si>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</si>
  <si>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</si>
  <si>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</si>
  <si>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</si>
  <si>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</si>
  <si>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</si>
  <si>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</si>
  <si>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</si>
  <si>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</si>
  <si>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</si>
  <si>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</si>
  <si>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</si>
  <si>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</si>
  <si>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</si>
  <si>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</si>
  <si>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</si>
  <si>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</si>
  <si>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</si>
  <si>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</si>
  <si>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</si>
  <si>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</si>
  <si>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</si>
  <si>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</si>
  <si>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</si>
  <si>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</si>
  <si>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</si>
  <si>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</si>
  <si>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</si>
  <si>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</si>
  <si>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</si>
  <si>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</si>
  <si>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Oranjebtc</t>
  </si>
  <si>
    <t>OBTC3</t>
  </si>
  <si>
    <t>Nota Téc.</t>
  </si>
  <si>
    <t>Rede D Or</t>
  </si>
  <si>
    <t>USIM3</t>
  </si>
  <si>
    <t>Riachuelo</t>
  </si>
  <si>
    <t>Positivo Tec</t>
  </si>
  <si>
    <t>Nota media</t>
  </si>
  <si>
    <t>Rumo S.A.</t>
  </si>
  <si>
    <t>Investo Chip</t>
  </si>
  <si>
    <t>CHIP11</t>
  </si>
  <si>
    <t>Investoutil</t>
  </si>
  <si>
    <t>UTLL11</t>
  </si>
  <si>
    <t>Mercantil</t>
  </si>
  <si>
    <t>BMEB4</t>
  </si>
  <si>
    <t>Azul</t>
  </si>
  <si>
    <t>AZUL3</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</si>
  <si>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</si>
  <si>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</si>
  <si>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</si>
  <si>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</si>
  <si>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</si>
  <si>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</si>
  <si>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</si>
  <si>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</si>
  <si>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Etf Brad Bov</t>
  </si>
  <si>
    <t>BOVB11</t>
  </si>
  <si>
    <t>Global X Copper Miners</t>
  </si>
  <si>
    <t>BCPX39</t>
  </si>
  <si>
    <t>Advanced Micro Devices Inc</t>
  </si>
  <si>
    <t>Eucatex</t>
  </si>
  <si>
    <t>EUCA4</t>
  </si>
  <si>
    <t>Mitre Realty</t>
  </si>
  <si>
    <t>MTRE3</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</si>
  <si>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</si>
  <si>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</si>
  <si>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</si>
  <si>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</si>
  <si>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</si>
  <si>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</si>
  <si>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</si>
  <si>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</si>
  <si>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</si>
  <si>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</si>
  <si>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</si>
  <si>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</si>
  <si>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</si>
  <si>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Ishares S&amp;P 500</t>
  </si>
  <si>
    <t>iShares Silver Trust</t>
  </si>
  <si>
    <t>Ishares Smal Ci</t>
  </si>
  <si>
    <t>Petzcobasi</t>
  </si>
  <si>
    <t>NotaBDR</t>
  </si>
  <si>
    <t>Priner</t>
  </si>
  <si>
    <t>Neogrid</t>
  </si>
  <si>
    <t>NGRD3</t>
  </si>
  <si>
    <t>Recrusul</t>
  </si>
  <si>
    <t>RCSL4</t>
  </si>
  <si>
    <t>Allied</t>
  </si>
  <si>
    <t>ALLD3</t>
  </si>
  <si>
    <t>Helbor</t>
  </si>
  <si>
    <t>HBOR3</t>
  </si>
  <si>
    <t>TAEE3</t>
  </si>
  <si>
    <t>Asml Holding Nv</t>
  </si>
  <si>
    <t>ASML34</t>
  </si>
  <si>
    <t>Broadcom Inc</t>
  </si>
  <si>
    <t>AVGO34</t>
  </si>
  <si>
    <t>Dell Inc</t>
  </si>
  <si>
    <t>D1EL34</t>
  </si>
  <si>
    <t>Marvell Technology Group Ltd</t>
  </si>
  <si>
    <t>M2RV34</t>
  </si>
  <si>
    <t>Palantir Technologies Inc</t>
  </si>
  <si>
    <t>P2LT34</t>
  </si>
  <si>
    <t>Qualcomm Inc</t>
  </si>
  <si>
    <t>QCOM34</t>
  </si>
  <si>
    <t>Servicenow, Inc</t>
  </si>
  <si>
    <t>N1OW34</t>
  </si>
  <si>
    <t>Etf BV Xbci</t>
  </si>
  <si>
    <t>XBCI11</t>
  </si>
  <si>
    <t>iShares Core S&amp;P 500 Index</t>
  </si>
  <si>
    <t>BIVB39</t>
  </si>
  <si>
    <t>iShares MSCI All Country Asia Ex Japan Index Fund</t>
  </si>
  <si>
    <t>BAAX39</t>
  </si>
  <si>
    <t>iShares MSCI Emerging Markets Index</t>
  </si>
  <si>
    <t>BEEM39</t>
  </si>
  <si>
    <t>Brasilagro</t>
  </si>
  <si>
    <t>AGRO3</t>
  </si>
  <si>
    <t>RaiaDrogasil</t>
  </si>
  <si>
    <t>Nuibovhighbt</t>
  </si>
  <si>
    <t>HIGH11</t>
  </si>
  <si>
    <t>Raizen</t>
  </si>
  <si>
    <t>Snowflake Inc</t>
  </si>
  <si>
    <t>S2NW34</t>
  </si>
  <si>
    <t>It Now Ifnc Fundo de Indice</t>
  </si>
  <si>
    <t>FIND11</t>
  </si>
  <si>
    <t>Cruzeiro Edu</t>
  </si>
  <si>
    <t>CSED3</t>
  </si>
  <si>
    <t>ITSA3</t>
  </si>
  <si>
    <t>Randon Part</t>
  </si>
  <si>
    <t>SANB4</t>
  </si>
  <si>
    <t>Syn Prop Tec</t>
  </si>
  <si>
    <t>SYNE3</t>
  </si>
  <si>
    <t>Viveo</t>
  </si>
  <si>
    <t>VVEO3</t>
  </si>
  <si>
    <t>iShares MSCI South Korea Capped ETF</t>
  </si>
  <si>
    <t>BEWY39</t>
  </si>
  <si>
    <t>Brisanet</t>
  </si>
  <si>
    <t>BRST3</t>
  </si>
  <si>
    <t>Exxon Mobil Corp</t>
  </si>
  <si>
    <t>EXXO34</t>
  </si>
  <si>
    <t>Mastercard Inc</t>
  </si>
  <si>
    <t>MSCD34</t>
  </si>
  <si>
    <t>Multilaser</t>
  </si>
  <si>
    <t>MLAS3</t>
  </si>
  <si>
    <t>Quero-Quero</t>
  </si>
  <si>
    <t>Rio Tinto Plc</t>
  </si>
  <si>
    <t>RIOT34</t>
  </si>
  <si>
    <t>Taurus Armas</t>
  </si>
  <si>
    <t>TASA4</t>
  </si>
  <si>
    <t>The Goldman Sachs Group, Inc</t>
  </si>
  <si>
    <t>GSGI34</t>
  </si>
  <si>
    <t>Investo Hodl</t>
  </si>
  <si>
    <t>HODL11</t>
  </si>
  <si>
    <t>iShares Bitcoin Trust</t>
  </si>
  <si>
    <t>IBIT39</t>
  </si>
  <si>
    <t>Trend Acwi</t>
  </si>
  <si>
    <t>ACWI11</t>
  </si>
  <si>
    <t>BOVX11 apesar de estar em tendência de alta no longo prazo pela média de 200 dias, no curto prazo está em realização. Abaixo dos 17,61 pode seguir em baixa no curto prazo mirando suportes em 17,07 ou 16,54. Teria sinal de retomada altista fechando acima dos 18 mirando resistências em 19,34 ou 20,4. O IFR sobrevendido alerta para recuperações se superar 18</t>
  </si>
  <si>
    <t>NASD11 está em tendência de alta pelas médias de 21 e 200 dias e vai mantendo sinal de força altista. Acima dos 21,44 pode buscar projeções nos 21,8 ou 23,49. Teria sinal de realização na perda dos 21,26 mirando os 19,06 ou 18,21. O IFR sobrecomprado alerta realizações se perder 21,26.</t>
  </si>
  <si>
    <t>GOLD11 está em clara tendência de baixa pelas médias de 21 e 200 dias e segue em movimento de baixa. Abaixo dos 23,14 pode buscar suportes 22,75 ou 22,36. Teria sinal de repique altista fechando acima dos 23,57 mirando resistências em 24,39 ou 25,16.</t>
  </si>
  <si>
    <t>Trend Ouro H</t>
  </si>
  <si>
    <t>GOLX11</t>
  </si>
  <si>
    <t>GOLX11 está em clara tendência de baixa pelas médias de 21 e 200 dias e segue em movimento de baixa. Abaixo dos 51,44 pode buscar suportes 49,94 ou 48,44. Teria sinal de repique altista fechando acima dos 53,02 mirando resistências em 56,29 ou 59,28.</t>
  </si>
  <si>
    <t>Mater Dei</t>
  </si>
  <si>
    <t>MATD3</t>
  </si>
  <si>
    <t>Pagseguro Digital Ltd.</t>
  </si>
  <si>
    <t>PAGS34</t>
  </si>
  <si>
    <t>Porto Seguro</t>
  </si>
  <si>
    <t>Rigetti Computing</t>
  </si>
  <si>
    <t>RGTI34</t>
  </si>
  <si>
    <t>BTG Sphedge</t>
  </si>
  <si>
    <t>SPBZ11</t>
  </si>
  <si>
    <t>Global X Uranium</t>
  </si>
  <si>
    <t>BURA39</t>
  </si>
  <si>
    <t>iShares Gold Trust</t>
  </si>
  <si>
    <t>BIAU39</t>
  </si>
  <si>
    <t>Trend Us Lrg</t>
  </si>
  <si>
    <t>USAL11</t>
  </si>
  <si>
    <t>Trend Us Tec</t>
  </si>
  <si>
    <t>UTEC11</t>
  </si>
  <si>
    <t>TTEN3 está em clara tendência de baixa pelas médias de 21 e 200 dias e segue em movimento de baixa. Abaixo dos 14,56 pode buscar suportes 13,66 ou 12,77. Teria sinal de repique altista fechando acima dos 15,09 mirando resistências em 17,45 ou 19,23. O IFR sobrevendido alerta para recuperações se superar 15,09</t>
  </si>
  <si>
    <t>ABCB4 apesar de estar em tendência de alta no longo prazo pela média de 200 dias, no curto prazo está em realização. Abaixo dos 23,32 pode seguir em baixa no curto prazo mirando suportes em 22,67 ou 22,02. Teria sinal de retomada altista fechando acima dos 24,36 mirando resistências em 25,41 ou 26,7.</t>
  </si>
  <si>
    <t>A1MD34 está em tendência de alta pelas médias de 21 e 200 dias e vai mantendo sinal de força altista. Acima dos 346,64 pode buscar projeções nos 408,12 ou 507,61. Teria sinal de realização na perda dos 331,39 mirando os 247,15 ou 216,4. O padrão de volume favorece a alta. O IFR sobrecomprado alerta realizações se perder 331,39.</t>
  </si>
  <si>
    <t>BABA34 está em clara tendência de baixa pelas médias de 21 e 200 dias e segue em movimento de baixa. Abaixo dos 22,91 pode buscar suportes 22,3 ou 21,08. Teria sinal de repique altista fechando acima dos 23,27 mirando resistências em 26,24 ou 28,67.</t>
  </si>
  <si>
    <t>ALLD3 está em clara tendência de baixa pelas médias de 21 e 200 dias e segue em movimento de baixa. Abaixo dos 5,44 pode buscar suportes 5,12 ou 4,8. Teria sinal de repique altista fechando acima dos 5,68 mirando resistências em 6,47 ou 7,1. O IFR sobrevendido alerta para recuperações se superar 5,68</t>
  </si>
  <si>
    <t>ALOS3 apesar de estar em tendência de alta no longo prazo pela média de 200 dias, no curto prazo está em realização. Abaixo dos 26,85 pode seguir em baixa no curto prazo mirando suportes em 25,57 ou 24,29. Teria sinal de retomada altista fechando acima dos 27,42 mirando resistências em 30,99 ou 33,54. O IFR sobrevendido alerta para recuperações se superar 27,42</t>
  </si>
  <si>
    <t>ALPA4 apesar de estar em tendência de alta no longo prazo pela média de 200 dias, no curto prazo está em realização. Abaixo dos 11,69 pode seguir em baixa no curto prazo mirando suportes em 10,83 ou 10,11. Teria sinal de retomada altista fechando acima dos 12,11 mirando resistências em 13,16 ou 14,59.</t>
  </si>
  <si>
    <t>GOGL34 está em tendência de alta no longo prazo, teve uma correção no curto prazo, mas pode estar retomando sinal de altas. Acima dos 153,96 pode buscar 170,64 ou 183,48. Abaixo dos 149,86 retomaria sinal de realização mirando suportes em 143,43 ou 137,01.</t>
  </si>
  <si>
    <t>ALUP11 está em clara tendência de baixa pelas médias de 21 e 200 dias e segue em movimento de baixa. Abaixo dos 32,09 pode buscar suportes 31,26 ou 29,91. Teria sinal de repique altista fechando acima dos 32,84 mirando resistências em 35,6 ou 38,28.</t>
  </si>
  <si>
    <t>AMZO34 apesar de estar em tendência de alta no longo prazo pela média de 200 dias, no curto prazo está em realização. Abaixo dos 62,85 pode seguir em baixa no curto prazo mirando suportes em 60,83 ou 58,82. Teria sinal de retomada altista fechando acima dos 64,96 mirando resistências em 69,37 ou 73,39.</t>
  </si>
  <si>
    <t>ABEV3 apesar de estar em tendência de alta no longo prazo pela média de 200 dias, no curto prazo está em realização. Abaixo dos 16,05 pode seguir em baixa no curto prazo mirando suportes em 15,5 ou 15,02. Teria sinal de retomada altista fechando acima dos 16,32 mirando resistências em 17,04 ou 17,99.</t>
  </si>
  <si>
    <t>AMER3 está em clara tendência de baixa pelas médias de 21 e 200 dias e segue em movimento de baixa. Abaixo dos 4,81 pode buscar suportes 4,49 ou 4,18. Teria sinal de repique altista fechando acima dos 5,09 mirando resistências em 5,82 ou 6,44.</t>
  </si>
  <si>
    <t>ANIM3 está em clara tendência de baixa pelas médias de 21 e 200 dias e segue em movimento de baixa. Abaixo dos 3,01 pode buscar suportes 2,61 ou 2,22. Teria sinal de repique altista fechando acima dos 3,14 mirando resistências em 4,28 ou 5,06. O IFR sobrevendido alerta para recuperações se superar 3,14</t>
  </si>
  <si>
    <t>AAPL34 está em tendência de alta pelas médias de 21 e 200 dias, mas começa a dar sinal de possível realização. Abaixo dos 78,26 poderia realizar na direção dos suportes 69,02 ou 65,63. Caso supere os 79,97 retomaria sinal de alta com projeções nos 86,73 ou 97,68.</t>
  </si>
  <si>
    <t>Applied Materials Inc</t>
  </si>
  <si>
    <t>A1MT34</t>
  </si>
  <si>
    <t>A1MT34 está em tendência de alta pelas médias de 21 e 200 dias e vai mantendo sinal de força altista. Acima dos 256,17 pode buscar projeções nos 290,54 ou 346,16. Teria sinal de realização na perda dos 245,62 mirando os 200,55 ou 183,36. O padrão de volume favorece a alta. O IFR sobrecomprado alerta realizações se perder 245,62.</t>
  </si>
  <si>
    <t>ARML3 está em clara tendência de baixa pelas médias de 21 e 200 dias e segue em movimento de baixa. Abaixo dos 3,2 pode buscar suportes 2,71 ou 2,23. Teria sinal de repique altista fechando acima dos 3,47 mirando resistências em 4,76 ou 5,72. O IFR sobrevendido alerta para recuperações se superar 3,47</t>
  </si>
  <si>
    <t>ASML34 está em tendência de alta pelas médias de 21 e 200 dias e vai mantendo sinal de força altista. Acima dos 161,05 pode buscar projeções nos 179,37 ou 209,02. Teria sinal de realização na perda dos 154,31 mirando os 131,4 ou 122,23. O padrão de volume favorece a alta. O IFR sobrecomprado alerta realizações se perder 154,31.</t>
  </si>
  <si>
    <t>ASAI3 está em clara tendência de baixa pelas médias de 21 e 200 dias e segue em movimento de baixa. Abaixo dos 8,68 pode buscar suportes 8,09 ou 7,66. Teria sinal de repique altista fechando acima dos 9,48 mirando resistências em 10,33 ou 11,72.</t>
  </si>
  <si>
    <t>AURA33 apesar de estar em tendência de alta no longo prazo pela média de 200 dias, no curto prazo está em realização. Abaixo dos 107,46 pode seguir em baixa no curto prazo mirando suportes em 94,5 ou 81,55. Teria sinal de retomada altista fechando acima dos 114,6 mirando resistências em 149,38 ou 175,28. O IFR sobrevendido alerta para recuperações se superar 114,6</t>
  </si>
  <si>
    <t>AURE3 apesar de estar em tendência de alta no longo prazo pela média de 200 dias, no curto prazo está em realização. Abaixo dos 11,92 pode seguir em baixa no curto prazo mirando suportes em 11,23 ou 10,54. Teria sinal de retomada altista fechando acima dos 12,16 mirando resistências em 14,15 ou 15,52. O IFR sobrevendido alerta para recuperações se superar 12,16</t>
  </si>
  <si>
    <t>AXIA3 apesar de estar em tendência de alta no longo prazo pela média de 200 dias, no curto prazo está em realização. Abaixo dos 50,57 pode seguir em baixa no curto prazo mirando suportes em 46,78 ou 42,99. Teria sinal de retomada altista fechando acima dos 51,6 mirando resistências em 62,82 ou 70,39. O IFR sobrevendido alerta para recuperações se superar 51,6</t>
  </si>
  <si>
    <t>AXIA6 apesar de estar em tendência de alta no longo prazo pela média de 200 dias, no curto prazo está em realização. Abaixo dos 55,51 pode seguir em baixa no curto prazo mirando suportes em 51,37 ou 47,24. Teria sinal de retomada altista fechando acima dos 56,74 mirando resistências em 68,89 ou 77,15. O IFR sobrevendido alerta para recuperações se superar 56,74</t>
  </si>
  <si>
    <t>AXIA7 está em clara tendência de baixa pelas médias de 21 e 200 dias e segue em movimento de baixa. Abaixo dos 49 pode buscar suportes 45,6 ou 42,2. Teria sinal de repique altista fechando acima dos 50,29 mirando resistências em 60 ou 66,79. O IFR sobrevendido alerta para recuperações se superar 50,29</t>
  </si>
  <si>
    <t>AZUL3 está em clara tendência de baixa pelas médias de 21 e 200 dias e segue em movimento de baixa. Abaixo dos 20,6 pode buscar suportes 10,46 ou 0,32. Teria sinal de repique altista fechando acima dos 22,9 mirando resistências em 53,41 ou 73,68.</t>
  </si>
  <si>
    <t>AZZA3 está em clara tendência de baixa pelas médias de 21 e 200 dias e segue em movimento de baixa. Abaixo dos 17,24 pode buscar suportes 15,34 ou 13,44. Teria sinal de repique altista fechando acima dos 18,64 mirando resistências em 23,38 ou 27,17. O IFR sobrevendido alerta para recuperações se superar 18,64</t>
  </si>
  <si>
    <t>B3SA3 apesar de estar em tendência de alta no longo prazo pela média de 200 dias, no curto prazo está em realização. Abaixo dos 15,46 pode seguir em baixa no curto prazo mirando suportes em 14,49 ou 13,52. Teria sinal de retomada altista fechando acima dos 16,16 mirando resistências em 18,59 ou 20,52. O IFR sobrevendido alerta para recuperações se superar 16,16</t>
  </si>
  <si>
    <t>BMGB4 apesar de estar em tendência de alta no longo prazo pela média de 200 dias, no curto prazo está em realização. Abaixo dos 4,99 pode seguir em baixa no curto prazo mirando suportes em 4,82 ou 4,6. Teria sinal de retomada altista fechando acima dos 5,14 mirando resistências em 5,52 ou 5,95.</t>
  </si>
  <si>
    <t>BRSR6 está em clara tendência de baixa pelas médias de 21 e 200 dias e segue em movimento de baixa. Abaixo dos 14,08 pode buscar suportes 13,57 ou 13,06. Teria sinal de repique altista fechando acima dos 14,67 mirando resistências em 15,73 ou 16,74.</t>
  </si>
  <si>
    <t>BBSE3 está em tendência de alta pelas médias de 21 e 200 dias, mas começa a dar sinal de possível realização. Abaixo dos 34,7 poderia realizar na direção dos suportes 33,85 ou 33,33. Caso supere os 35,51 retomaria sinal de alta com projeções nos 36,53 ou 38,19.</t>
  </si>
  <si>
    <t>BMOB3 apesar de estar em tendência de alta no longo prazo pela média de 200 dias, no curto prazo está em realização. Abaixo dos 23,6 pode seguir em baixa no curto prazo mirando suportes em 22,49 ou 21,39. Teria sinal de retomada altista fechando acima dos 24,7 mirando resistências em 27,16 ou 29,36.</t>
  </si>
  <si>
    <t>BERK34 apesar de estar em tendência de baixa no longo prazo pela média de 200 dias, no curto prazo está com sinal de recuperação favorecendo repiques de alta. Acima dos 121,67 pode seguir repique altista na direção resistências nos 123,95 ou 129,82. Caso perca os 118,15 teria sinal de baixa projetando de 114,44 a 111,5.</t>
  </si>
  <si>
    <t>BLAU3 apesar de estar em tendência de alta no longo prazo pela média de 200 dias, no curto prazo está em realização. Abaixo dos 9,88 pode seguir em baixa no curto prazo mirando suportes em 9,4 ou 8,92. Teria sinal de retomada altista fechando acima dos 10,52 mirando resistências em 11,42 ou 12,37.</t>
  </si>
  <si>
    <t>SOJA3 está em clara tendência de baixa pelas médias de 21 e 200 dias e segue em movimento de baixa. Abaixo dos 6,15 pode buscar suportes 5,84 ou 5,53. Teria sinal de repique altista fechando acima dos 6,39 mirando resistências em 7,14 ou 7,75.</t>
  </si>
  <si>
    <t>BRBI11 está em clara tendência de baixa pelas médias de 21 e 200 dias e segue em movimento de baixa. Abaixo dos 15,21 pode buscar suportes 14,04 ou 12,88. Teria sinal de repique altista fechando acima dos 15,75 mirando resistências em 18,98 ou 21,3. O IFR sobrevendido alerta para recuperações se superar 15,75</t>
  </si>
  <si>
    <t>BBDC3 está em clara tendência de baixa pelas médias de 21 e 200 dias e segue em movimento de baixa. Abaixo dos 15 pode buscar suportes 14,4 ou 13,81. Teria sinal de repique altista fechando acima dos 15,34 mirando resistências em 16,92 ou 18,1.</t>
  </si>
  <si>
    <t>BBDC4 está em clara tendência de baixa pelas médias de 21 e 200 dias e segue em movimento de baixa. Abaixo dos 17,24 pode buscar suportes 16,5 ou 15,77. Teria sinal de repique altista fechando acima dos 17,62 mirando resistências em 19,61 ou 21,07.</t>
  </si>
  <si>
    <t>BRAP4 apesar de estar em tendência de alta no longo prazo pela média de 200 dias, no curto prazo está em realização. Abaixo dos 22,6 pode seguir em baixa no curto prazo mirando suportes em 21,9 ou 21,32. Teria sinal de retomada altista fechando acima dos 23,76 mirando resistências em 24,9 ou 26,76.</t>
  </si>
  <si>
    <t>SAUD3 apesar de estar em tendência de alta no longo prazo pela média de 200 dias, no curto prazo está em realização. Abaixo dos 12,74 pode seguir em baixa no curto prazo mirando suportes em 11,68 ou 10,62. Teria sinal de retomada altista fechando acima dos 13,26 mirando resistências em 16,17 ou 18,28. O IFR sobrevendido alerta para recuperações se superar 13,26</t>
  </si>
  <si>
    <t>BBAS3 está em clara tendência de baixa pelas médias de 21 e 200 dias e segue em movimento de baixa. Abaixo dos 19,46 pode buscar suportes 18,53 ou 17,61. Teria sinal de repique altista fechando acima dos 19,87 mirando resistências em 22,44 ou 24,28. O IFR sobrevendido alerta para recuperações se superar 19,87</t>
  </si>
  <si>
    <t>AGRO3 está em clara tendência de baixa pelas médias de 21 e 200 dias e segue em movimento de baixa. Abaixo dos 18,49 pode buscar suportes 18,19 ou 17,9. Teria sinal de repique altista fechando acima dos 18,88 mirando resistências em 19,43 ou 20,01.</t>
  </si>
  <si>
    <t>BRKM5 apesar de estar em tendência de alta no longo prazo pela média de 200 dias, no curto prazo está em realização. Abaixo dos 8,79 pode seguir em baixa no curto prazo mirando suportes em 7,37 ou 5,95. Teria sinal de retomada altista fechando acima dos 10,04 mirando resistências em 13,38 ou 16,21. O IFR sobrevendido alerta para recuperações se superar 10,04</t>
  </si>
  <si>
    <t>BRAV3 está em tendência de alta pelas médias de 21 e 200 dias e vai mantendo sinal de força altista. Acima dos 21,04 pode buscar projeções nos 23,38 ou 27,18. Teria sinal de realização na perda dos 20,08 mirando os 17,24 ou 16,06.</t>
  </si>
  <si>
    <t>BRST3 está em clara tendência de baixa pelas médias de 21 e 200 dias e segue em movimento de baixa. Abaixo dos 2,72 pode buscar suportes 2,59 ou 2,46. Teria sinal de repique altista fechando acima dos 2,81 mirando resistências em 3,14 ou 3,39.</t>
  </si>
  <si>
    <t>AVGO34 está em tendência de alta pelas médias de 21 e 200 dias e vai mantendo sinal de força altista. Acima dos 35,76 pode buscar projeções nos 40,24 ou 47,5. Teria sinal de realização na perda dos 34,13 mirando os 28,5 ou 26,25. O padrão de volume favorece a alta. O IFR sobrecomprado alerta realizações se perder 34,13.</t>
  </si>
  <si>
    <t>BPAC11 está em clara tendência de baixa pelas médias de 21 e 200 dias e segue em movimento de baixa. Abaixo dos 50,7 pode buscar suportes 47,58 ou 44,47. Teria sinal de repique altista fechando acima dos 52,84 mirando resistências em 60,77 ou 66,99. O IFR sobrevendido alerta para recuperações se superar 52,84</t>
  </si>
  <si>
    <t>CXSE3 apesar de estar em tendência de alta no longo prazo pela média de 200 dias, no curto prazo está em realização. Abaixo dos 17,23 pode seguir em baixa no curto prazo mirando suportes em 16,97 ou 16,71. Teria sinal de retomada altista fechando acima dos 18,06 mirando resistências em 18,57 ou 19,4.</t>
  </si>
  <si>
    <t>CAML3 está em clara tendência de baixa pelas médias de 21 e 200 dias e segue em movimento de baixa. Abaixo dos 5,03 pode buscar suportes 4,55 ou 4,08. Teria sinal de repique altista fechando acima dos 5,34 mirando resistências em 6,56 ou 7,5. O IFR sobrevendido alerta para recuperações se superar 5,34</t>
  </si>
  <si>
    <t>BHIA3 está em clara tendência de baixa pelas médias de 21 e 200 dias e segue em movimento de baixa. Abaixo dos 1,22 pode buscar suportes 0,82 ou 0,42. Teria sinal de repique altista fechando acima dos 1,33 mirando resistências em 2,5 ou 3,29. O IFR sobrevendido alerta para recuperações se superar 1,33</t>
  </si>
  <si>
    <t>CBAV3 está em tendência de alta pelas médias de 21 e 200 dias e vai mantendo sinal de força altista. Acima dos 10,78 pode buscar projeções nos 10,96 ou 11,26. Teria sinal de realização na perda dos 10,71 mirando os 10,48 ou 10,38. O IFR sobrecomprado alerta realizações se perder 10,71.</t>
  </si>
  <si>
    <t>CEAB3 está em clara tendência de baixa pelas médias de 21 e 200 dias e segue em movimento de baixa. Abaixo dos 10,28 pode buscar suportes 9,43 ou 8,58. Teria sinal de repique altista fechando acima dos 11,19 mirando resistências em 13,03 ou 14,72.</t>
  </si>
  <si>
    <t>CMIG4 está em clara tendência de baixa pelas médias de 21 e 200 dias e segue em movimento de baixa. Abaixo dos 10,68 pode buscar suportes 10,2 ou 9,72. Teria sinal de repique altista fechando acima dos 11,05 mirando resistências em 12,23 ou 13,18.</t>
  </si>
  <si>
    <t>Coca Cola Co</t>
  </si>
  <si>
    <t>COCA34</t>
  </si>
  <si>
    <t>COCA34 está em tendência de alta no longo prazo, teve uma correção no curto prazo, mas pode estar retomando sinal de altas. Acima dos 66,82 pode buscar 69,55 ou 73,25. Abaixo dos 65,66 retomaria sinal de realização mirando suportes em 63,56 ou 61,7.</t>
  </si>
  <si>
    <t>COGN3 está em clara tendência de baixa pelas médias de 21 e 200 dias e segue em movimento de baixa. Abaixo dos 2,37 pode buscar suportes 2,2 ou 2,03. Teria sinal de repique altista fechando acima dos 2,46 mirando resistências em 2,92 ou 3,25.</t>
  </si>
  <si>
    <t>C2OI34 está em clara tendência de baixa pelas médias de 21 e 200 dias e segue em movimento de baixa. Abaixo dos 33,08 pode buscar suportes 29,61 ou 26,14. Teria sinal de repique altista fechando acima dos 34,7 mirando resistências em 44,3 ou 51,23.</t>
  </si>
  <si>
    <t>CSMG3 está em tendência de alta pelas médias de 21 e 200 dias e vai mantendo sinal de força altista. Acima dos 60 pode buscar projeções nos 66,57 ou 77,21. Teria sinal de realização na perda dos 52,3 mirando os 49,36 ou 46,07. O padrão de volume favorece a alta. O IFR sobrecomprado alerta realizações se perder 52,3.</t>
  </si>
  <si>
    <t>CPLE3 apesar de estar em tendência de alta no longo prazo pela média de 200 dias, no curto prazo está em realização. Abaixo dos 14,14 pode seguir em baixa no curto prazo mirando suportes em 13,54 ou 12,95. Teria sinal de retomada altista fechando acima dos 14,48 mirando resistências em 16,05 ou 17,23.</t>
  </si>
  <si>
    <t>Corning Inc</t>
  </si>
  <si>
    <t>G1LW34</t>
  </si>
  <si>
    <t>G1LW34 está em tendência de alta pelas médias de 21 e 200 dias e vai mantendo sinal de força altista. Acima dos 1048,97 pode buscar projeções nos 1163,87 ou 1349,8. Teria sinal de realização na perda dos 989,8 mirando os 863,04 ou 805,58. O padrão de volume favorece a alta.</t>
  </si>
  <si>
    <t>CSAN3 está em clara tendência de baixa pelas médias de 21 e 200 dias e segue em movimento de baixa. Abaixo dos 3,58 pode buscar suportes 2,98 ou 2,39. Teria sinal de repique altista fechando acima dos 3,8 mirando resistências em 5,49 ou 6,67. O IFR sobrevendido alerta para recuperações se superar 3,8</t>
  </si>
  <si>
    <t>CPFE3 está em clara tendência de baixa pelas médias de 21 e 200 dias e segue em movimento de baixa. Abaixo dos 42,39 pode buscar suportes 40,05 ou 37,71. Teria sinal de repique altista fechando acima dos 43,4 mirando resistências em 49,95 ou 54,62.</t>
  </si>
  <si>
    <t>CSED3 está em clara tendência de baixa pelas médias de 21 e 200 dias e segue em movimento de baixa. Abaixo dos 3,82 pode buscar suportes 3,26 ou 2,7. Teria sinal de repique altista fechando acima dos 3,92 mirando resistências em 5,63 ou 6,74. O IFR sobrevendido alerta para recuperações se superar 3,92</t>
  </si>
  <si>
    <t>CMIN3 está em clara tendência de baixa pelas médias de 21 e 200 dias e segue em movimento de baixa. Abaixo dos 4,43 pode buscar suportes 4,08 ou 3,78. Teria sinal de repique altista fechando acima dos 4,75 mirando resistências em 5,03 ou 5,61.</t>
  </si>
  <si>
    <t>CURY3 está em clara tendência de baixa pelas médias de 21 e 200 dias e segue em movimento de baixa. Abaixo dos 28,67 pode buscar suportes 27,31 ou 25,96. Teria sinal de repique altista fechando acima dos 30,98 mirando resistências em 33,05 ou 35,75.</t>
  </si>
  <si>
    <t>CVCB3 está em clara tendência de baixa pelas médias de 21 e 200 dias e segue em movimento de baixa. Abaixo dos 1,41 pode buscar suportes 1,05 ou 0,69. Teria sinal de repique altista fechando acima dos 1,53 mirando resistências em 2,57 ou 3,28. O IFR sobrevendido alerta para recuperações se superar 1,53</t>
  </si>
  <si>
    <t>CYRE3 está em clara tendência de baixa pelas médias de 21 e 200 dias e segue em movimento de baixa. Abaixo dos 20,2 pode buscar suportes 19,03 ou 17,87. Teria sinal de repique altista fechando acima dos 22 mirando resistências em 23,97 ou 26,29.</t>
  </si>
  <si>
    <t>CYRE4 está em clara tendência de baixa pelas médias de 21 e 200 dias e segue em movimento de baixa. Abaixo dos 19,02 pode buscar suportes 18,21 ou 17,41. Teria sinal de repique altista fechando acima dos 20,2 mirando resistências em 21,62 ou 23,22.</t>
  </si>
  <si>
    <t>DASA3 está em clara tendência de baixa pelas médias de 21 e 200 dias e segue em movimento de baixa. Abaixo dos 2,67 pode buscar suportes 2,39 ou 2,12. Teria sinal de repique altista fechando acima dos 3,03 mirando resistências em 3,55 ou 4,09.</t>
  </si>
  <si>
    <t>Datadog, Inc</t>
  </si>
  <si>
    <t>D1DG34</t>
  </si>
  <si>
    <t>D1DG34 está em tendência de alta pelas médias de 21 e 200 dias, mas começa a dar sinal de possível realização. Abaixo dos 124,33 poderia realizar na direção dos suportes 69,4 ou 47,74. Caso supere os 139,49 retomaria sinal de alta com projeções nos 182,8 ou 252,89. O IFR sobrecomprado alerta realizações se perder 124,33.</t>
  </si>
  <si>
    <t>D1EL34 está em tendência de alta pelas médias de 21 e 200 dias, mas começa a dar sinal de possível realização. Abaixo dos 2060 poderia realizar na direção dos suportes 1080,01 ou 675,23. Caso supere os 2200 retomaria sinal de alta com projeções nos 2389,95 ou 3199,49. O IFR sobrecomprado alerta realizações se perder 2060.</t>
  </si>
  <si>
    <t>DESK3 está em tendência de alta pelas médias de 21 e 200 dias, mas começa a dar sinal de possível realização. Abaixo dos 17,92 poderia realizar na direção dos suportes 17,17 ou 16,77. Caso supere os 18,08 retomaria sinal de alta com projeções nos 18,46 ou 19,25.</t>
  </si>
  <si>
    <t>DXCO3 está em clara tendência de baixa pelas médias de 21 e 200 dias e segue em movimento de baixa. Abaixo dos 4,59 pode buscar suportes 4,17 ou 3,76. Teria sinal de repique altista fechando acima dos 4,74 mirando resistências em 5,93 ou 6,75.</t>
  </si>
  <si>
    <t>PNVL3 está em clara tendência de baixa pelas médias de 21 e 200 dias e segue em movimento de baixa. Abaixo dos 10,6 pode buscar suportes 9,4 ou 8,2. Teria sinal de repique altista fechando acima dos 11,39 mirando resistências em 14,47 ou 16,86. O IFR sobrevendido alerta para recuperações se superar 11,39</t>
  </si>
  <si>
    <t>DIRR3 está em clara tendência de baixa pelas médias de 21 e 200 dias e segue em movimento de baixa. Abaixo dos 12,15 pode buscar suportes 11,65 ou 11,16. Teria sinal de repique altista fechando acima dos 13,2 mirando resistências em 13,75 ou 14,73.</t>
  </si>
  <si>
    <t>ECOR3 está em clara tendência de baixa pelas médias de 21 e 200 dias e segue em movimento de baixa. Abaixo dos 6,95 pode buscar suportes 6,22 ou 5,5. Teria sinal de repique altista fechando acima dos 7,26 mirando resistências em 9,29 ou 10,73.</t>
  </si>
  <si>
    <t>LILY34 está em tendência de alta pelas médias de 21 e 200 dias e vai mantendo sinal de força altista. Acima dos 185,2 pode buscar projeções nos 193,34 ou 217,62. Teria sinal de realização na perda dos 177,7 mirando os 154,05 ou 141,9. O padrão de volume favorece a alta.</t>
  </si>
  <si>
    <t>EMBJ3 está em clara tendência de baixa pelas médias de 21 e 200 dias e segue em movimento de baixa. Abaixo dos 68,08 pode buscar suportes 62,92 ou 57,77. Teria sinal de repique altista fechando acima dos 71,1 mirando resistências em 84,76 ou 95,06.</t>
  </si>
  <si>
    <t>ENGI11 está em clara tendência de baixa pelas médias de 21 e 200 dias e segue em movimento de baixa. Abaixo dos 47,03 pode buscar suportes 44,8 ou 42,57. Teria sinal de repique altista fechando acima dos 48,16 mirando resistências em 54,24 ou 58,69.</t>
  </si>
  <si>
    <t>ENEV3 apesar de estar em tendência de alta no longo prazo pela média de 200 dias, no curto prazo está em realização. Abaixo dos 23,62 pode seguir em baixa no curto prazo mirando suportes em 22,34 ou 21,06. Teria sinal de retomada altista fechando acima dos 25,07 mirando resistências em 27,75 ou 30,3.</t>
  </si>
  <si>
    <t>EGIE3 está em tendência de alta pelas médias de 21 e 200 dias e vai mantendo sinal de força altista. Acima dos 34,09 pode buscar projeções nos 35,2 ou 37,38. Teria sinal de realização na perda dos 33,26 mirando os 31,67 ou 30,57.</t>
  </si>
  <si>
    <t>EQTL3 está em tendência de alta pelas médias de 21 e 200 dias e vai mantendo sinal de força altista. Acima dos 39,81 pode buscar projeções nos 43,84 ou 48,06. Teria sinal de realização na perda dos 37 mirando os 34,88 ou 32,77. O padrão de volume favorece a alta.</t>
  </si>
  <si>
    <t>EUCA4 apesar de estar em tendência de alta no longo prazo pela média de 200 dias, no curto prazo está em realização. Abaixo dos 25,55 pode seguir em baixa no curto prazo mirando suportes em 21,04 ou 18,88. Teria sinal de retomada altista fechando acima dos 26,99 mirando resistências em 28,03 ou 32,34.</t>
  </si>
  <si>
    <t>EVEN3 está em clara tendência de baixa pelas médias de 21 e 200 dias e segue em movimento de baixa. Abaixo dos 5,12 pode buscar suportes 4,86 ou 4,6. Teria sinal de repique altista fechando acima dos 5,56 mirando resistências em 5,96 ou 6,47. O IFR sobrevendido alerta para recuperações se superar 5,56</t>
  </si>
  <si>
    <t>EXXO34 está em tendência de alta pelas médias de 21 e 200 dias e vai mantendo sinal de força altista. Acima dos 98,07 pode buscar projeções nos 103,15 ou 112,68. Teria sinal de realização na perda dos 94,65 mirando os 87,72 ou 82,95.</t>
  </si>
  <si>
    <t>EZTC3 está em clara tendência de baixa pelas médias de 21 e 200 dias e segue em movimento de baixa. Abaixo dos 12,25 pode buscar suportes 11,59 ou 10,93. Teria sinal de repique altista fechando acima dos 12,97 mirando resistências em 14,37 ou 15,68.</t>
  </si>
  <si>
    <t>FESA4 está em clara tendência de baixa pelas médias de 21 e 200 dias e segue em movimento de baixa. Abaixo dos 6,04 pode buscar suportes 5,48 ou 4,92. Teria sinal de repique altista fechando acima dos 6,45 mirando resistências em 7,85 ou 8,96.</t>
  </si>
  <si>
    <t>FLRY3 está em clara tendência de baixa pelas médias de 21 e 200 dias e segue em movimento de baixa. Abaixo dos 14,7 pode buscar suportes 14 ou 13,3. Teria sinal de repique altista fechando acima dos 15,12 mirando resistências em 16,96 ou 18,35. O IFR sobrevendido alerta para recuperações se superar 15,12</t>
  </si>
  <si>
    <t>FRAS3 está em clara tendência de baixa pelas médias de 21 e 200 dias e segue em movimento de baixa. Abaixo dos 20,95 pode buscar suportes 20,44 ou 19,94. Teria sinal de repique altista fechando acima dos 21,75 mirando resistências em 22,58 ou 23,58.</t>
  </si>
  <si>
    <t>Gafisa</t>
  </si>
  <si>
    <t>GFSA3</t>
  </si>
  <si>
    <t>GFSA3 está em clara tendência de baixa pelas médias de 21 e 200 dias e segue em movimento de baixa. Abaixo dos 0,97 pode buscar suportes 0,79 ou 0,62. Teria sinal de repique altista fechando acima dos 1,07 mirando resistências em 1,53 ou 1,87. O IFR sobrevendido alerta para recuperações se superar 1,07</t>
  </si>
  <si>
    <t>GGBR4 está em tendência de alta pelas médias de 21 e 200 dias, mas começa a dar sinal de possível realização. Abaixo dos 23,8 poderia realizar na direção dos suportes 22,45 ou 21,77. Caso supere os 24,65 retomaria sinal de alta com projeções nos 26 ou 28,2.</t>
  </si>
  <si>
    <t>GOAU4 está em tendência de alta pelas médias de 21 e 200 dias, mas começa a dar sinal de possível realização. Abaixo dos 10,2 poderia realizar na direção dos suportes 9,69 ou 9,41. Caso supere os 10,57 retomaria sinal de alta com projeções nos 11,11 ou 11,99.</t>
  </si>
  <si>
    <t>GGPS3 está em clara tendência de baixa pelas médias de 21 e 200 dias e segue em movimento de baixa. Abaixo dos 11,57 pode buscar suportes 10,34 ou 9,12. Teria sinal de repique altista fechando acima dos 11,84 mirando resistências em 15,53 ou 17,97. O IFR sobrevendido alerta para recuperações se superar 11,84</t>
  </si>
  <si>
    <t>GRND3 está em clara tendência de baixa pelas médias de 21 e 200 dias e segue em movimento de baixa. Abaixo dos 3,78 pode buscar suportes 3,61 ou 3,44. Teria sinal de repique altista fechando acima dos 3,89 mirando resistências em 4,32 ou 4,65. O IFR sobrevendido alerta para recuperações se superar 3,89</t>
  </si>
  <si>
    <t>GMAT3 está em clara tendência de baixa pelas médias de 21 e 200 dias e segue em movimento de baixa. Abaixo dos 4,06 pode buscar suportes 3,87 ou 3,69. Teria sinal de repique altista fechando acima dos 4,2 mirando resistências em 4,65 ou 5,01.</t>
  </si>
  <si>
    <t>SBFG3 está em clara tendência de baixa pelas médias de 21 e 200 dias e segue em movimento de baixa. Abaixo dos 10,17 pode buscar suportes 9,65 ou 9,13. Teria sinal de repique altista fechando acima dos 11,17 mirando resistências em 11,85 ou 12,88.</t>
  </si>
  <si>
    <t>HAPV3 está em clara tendência de baixa pelas médias de 21 e 200 dias e segue em movimento de baixa. Abaixo dos 11,06 pode buscar suportes 10,02 ou 8,98. Teria sinal de repique altista fechando acima dos 12,06 mirando resistências em 14,42 ou 16,49.</t>
  </si>
  <si>
    <t>HBOR3 está em clara tendência de baixa pelas médias de 21 e 200 dias e segue em movimento de baixa. Abaixo dos 2,14 pode buscar suportes 2,01 ou 1,89. Teria sinal de repique altista fechando acima dos 2,3 mirando resistências em 2,54 ou 2,78.</t>
  </si>
  <si>
    <t>HBSA3 está em clara tendência de baixa pelas médias de 21 e 200 dias e segue em movimento de baixa. Abaixo dos 3,1 pode buscar suportes 2,96 ou 2,82. Teria sinal de repique altista fechando acima dos 3,19 mirando resistências em 3,55 ou 3,82.</t>
  </si>
  <si>
    <t>HYPE3 está em clara tendência de baixa pelas médias de 21 e 200 dias e segue em movimento de baixa. Abaixo dos 21,06 pode buscar suportes 20,21 ou 19,37. Teria sinal de repique altista fechando acima dos 22,24 mirando resistências em 23,79 ou 25,47.</t>
  </si>
  <si>
    <t>IGTI11 está em clara tendência de baixa pelas médias de 21 e 200 dias e segue em movimento de baixa. Abaixo dos 24,71 pode buscar suportes 23,51 ou 22,31. Teria sinal de repique altista fechando acima dos 25,36 mirando resistências em 28,58 ou 30,97. O IFR sobrevendido alerta para recuperações se superar 25,36</t>
  </si>
  <si>
    <t>ITLC34 está em tendência de alta no longo prazo, teve uma correção no curto prazo, mas pode estar retomando sinal de altas. Acima dos 99,2 pode buscar 107,83 ou 121,36. Abaixo dos 93,5 retomaria sinal de realização mirando suportes em 85,93 ou 79,16.</t>
  </si>
  <si>
    <t>INTB3 apesar de estar em tendência de alta no longo prazo pela média de 200 dias, no curto prazo está em realização. Abaixo dos 13,06 pode seguir em baixa no curto prazo mirando suportes em 12,16 ou 11,26. Teria sinal de retomada altista fechando acima dos 13,84 mirando resistências em 15,97 ou 17,76. O IFR sobrevendido alerta para recuperações se superar 13,84</t>
  </si>
  <si>
    <t>INBR32 está em clara tendência de baixa pelas médias de 21 e 200 dias e segue em movimento de baixa. Abaixo dos 28,33 pode buscar suportes 25,09 ou 21,85. Teria sinal de repique altista fechando acima dos 30,14 mirando resistências em 38,81 ou 45,28.</t>
  </si>
  <si>
    <t>MYPK3 está em clara tendência de baixa pelas médias de 21 e 200 dias e segue em movimento de baixa. Abaixo dos 8,98 pode buscar suportes 8,69 ou 8,21. Teria sinal de repique altista fechando acima dos 9,34 mirando resistências em 10,22 ou 11,16.</t>
  </si>
  <si>
    <t>RANI3 apesar de estar em tendência de baixa no longo prazo pela média de 200 dias, no curto prazo está com sinal de recuperação favorecendo repiques de alta. Acima dos 8,12 pode seguir repique altista na direção resistências nos 8,42 ou 8,92. Caso perca os 7,82 teria sinal de baixa projetando de 7,62 a 7,46.</t>
  </si>
  <si>
    <t>IRBR3 está em clara tendência de baixa pelas médias de 21 e 200 dias e segue em movimento de baixa. Abaixo dos 50,63 pode buscar suportes 49,43 ou 48,23. Teria sinal de repique altista fechando acima dos 51,54 mirando resistências em 54,5 ou 56,89.</t>
  </si>
  <si>
    <t>ISAE4 apesar de estar em tendência de alta no longo prazo pela média de 200 dias, no curto prazo está em realização. Abaixo dos 26,57 pode seguir em baixa no curto prazo mirando suportes em 25,28 ou 23,99. Teria sinal de retomada altista fechando acima dos 27,24 mirando resistências em 30,73 ou 33,3.</t>
  </si>
  <si>
    <t>ITSA3 apesar de estar em tendência de alta no longo prazo pela média de 200 dias, no curto prazo está em realização. Abaixo dos 12,67 pode seguir em baixa no curto prazo mirando suportes em 12,34 ou 12,02. Teria sinal de retomada altista fechando acima dos 12,93 mirando resistências em 13,72 ou 14,36.</t>
  </si>
  <si>
    <t>ITSA4 apesar de estar em tendência de alta no longo prazo pela média de 200 dias, no curto prazo está em realização. Abaixo dos 12,54 pode seguir em baixa no curto prazo mirando suportes em 12,13 ou 11,73. Teria sinal de retomada altista fechando acima dos 12,79 mirando resistências em 13,85 ou 14,65.</t>
  </si>
  <si>
    <t>ITUB3 apesar de estar em tendência de alta no longo prazo pela média de 200 dias, no curto prazo está em realização. Abaixo dos 39,23 pode seguir em baixa no curto prazo mirando suportes em 37,94 ou 36,65. Teria sinal de retomada altista fechando acima dos 40,17 mirando resistências em 43,4 ou 45,97.</t>
  </si>
  <si>
    <t>ITUB4 está em clara tendência de baixa pelas médias de 21 e 200 dias e segue em movimento de baixa. Abaixo dos 38,64 pode buscar suportes 37,2 ou 35,77. Teria sinal de repique altista fechando acima dos 39,3 mirando resistências em 43,27 ou 46,13.</t>
  </si>
  <si>
    <t>JALL3 está em clara tendência de baixa pelas médias de 21 e 200 dias e segue em movimento de baixa. Abaixo dos 2,55 pode buscar suportes 2,28 ou 2,01. Teria sinal de repique altista fechando acima dos 2,67 mirando resistências em 3,42 ou 3,95. O IFR sobrevendido alerta para recuperações se superar 2,67</t>
  </si>
  <si>
    <t>JBSS32 está em clara tendência de baixa pelas médias de 21 e 200 dias e segue em movimento de baixa. Abaixo dos 59,8 pode buscar suportes 54,41 ou 49,02. Teria sinal de repique altista fechando acima dos 62,4 mirando resistências em 77,24 ou 88,01. O IFR sobrevendido alerta para recuperações se superar 62,4</t>
  </si>
  <si>
    <t>JHSF3 apesar de estar em tendência de alta no longo prazo pela média de 200 dias, no curto prazo está em realização. Abaixo dos 10,66 pode seguir em baixa no curto prazo mirando suportes em 10,1 ou 9,25. Teria sinal de retomada altista fechando acima dos 11 mirando resistências em 12,83 ou 14,51.</t>
  </si>
  <si>
    <t>JPMC34 apesar de estar em tendência de baixa no longo prazo pela média de 200 dias, no curto prazo está com sinal de recuperação favorecendo repiques de alta. Acima dos 155,6 pode seguir repique altista na direção resistências nos 162,15 ou 172,75. Caso perca os 149,94 teria sinal de baixa projetando de 145 a 141,72.</t>
  </si>
  <si>
    <t>JSLG3 está em clara tendência de baixa pelas médias de 21 e 200 dias e segue em movimento de baixa. Abaixo dos 5,74 pode buscar suportes 5,21 ou 4,68. Teria sinal de repique altista fechando acima dos 6,11 mirando resistências em 7,45 ou 8,5. O IFR sobrevendido alerta para recuperações se superar 6,11</t>
  </si>
  <si>
    <t>KEPL3 está em clara tendência de baixa pelas médias de 21 e 200 dias e segue em movimento de baixa. Abaixo dos 6,31 pode buscar suportes 5,8 ou 5,3. Teria sinal de repique altista fechando acima dos 6,56 mirando resistências em 7,94 ou 8,94. O IFR sobrevendido alerta para recuperações se superar 6,56</t>
  </si>
  <si>
    <t>Kla Corp</t>
  </si>
  <si>
    <t>K1LA34</t>
  </si>
  <si>
    <t>K1LA34 está em tendência de alta pelas médias de 21 e 200 dias e vai mantendo sinal de força altista. Acima dos 2722,52 pode buscar projeções nos 3082,13 ou 3664,03. Teria sinal de realização na perda dos 2563,4 mirando os 2140,62 ou 1960,81. O padrão de volume favorece a alta. O IFR sobrecomprado alerta realizações se perder 2563,4.</t>
  </si>
  <si>
    <t>KLBN3 está em tendência de baixa pela média de 200 dias, a parece ter completado movimento de repique de alta de curto prazo e pode estar retomando o movimento baixista. Abaixo dos 3,35 pode seguir em queda na direção dos suportes 3,23 ou 3,13. Teria sinal de repique altista fechando acima dos 3,42 mirando resistências em 3,54 ou 3,73.</t>
  </si>
  <si>
    <t>KLBN4 está em tendência de baixa pela média de 200 dias, a parece ter completado movimento de repique de alta de curto prazo e pode estar retomando o movimento baixista. Abaixo dos 3,33 pode seguir em queda na direção dos suportes 3,24 ou 3,15. Teria sinal de repique altista fechando acima dos 3,41 mirando resistências em 3,52 ou 3,69.</t>
  </si>
  <si>
    <t>KLBN11 está em tendência de baixa pela média de 200 dias, a parece ter completado movimento de repique de alta de curto prazo e pode estar retomando o movimento baixista. Abaixo dos 16,63 pode seguir em queda na direção dos suportes 16,1 ou 15,68. Teria sinal de repique altista fechando acima dos 16,84 mirando resistências em 17,43 ou 18,25.</t>
  </si>
  <si>
    <t>Lam Research Corp</t>
  </si>
  <si>
    <t>L1RC34</t>
  </si>
  <si>
    <t>L1RC34 está em tendência de alta pelas médias de 21 e 200 dias e vai mantendo sinal de força altista. Acima dos 39,98 pode buscar projeções nos 45,86 ou 55,39. Teria sinal de realização na perda dos 38,09 mirando os 30,45 ou 27,5. O padrão de volume favorece a alta. O IFR sobrecomprado alerta realizações se perder 38,09.</t>
  </si>
  <si>
    <t>LAVV3 está em clara tendência de baixa pelas médias de 21 e 200 dias e segue em movimento de baixa. Abaixo dos 10,84 pode buscar suportes 10,14 ou 9,45. Teria sinal de repique altista fechando acima dos 11,31 mirando resistências em 13,08 ou 14,46. O IFR sobrevendido alerta para recuperações se superar 11,31</t>
  </si>
  <si>
    <t>LIGT3 está em clara tendência de baixa pelas médias de 21 e 200 dias e segue em movimento de baixa. Abaixo dos 2,43 pode buscar suportes 1,7 ou 0,97. Teria sinal de repique altista fechando acima dos 2,77 mirando resistências em 4,79 ou 6,24.</t>
  </si>
  <si>
    <t>RENT3 está em clara tendência de baixa pelas médias de 21 e 200 dias e segue em movimento de baixa. Abaixo dos 40,18 pode buscar suportes 37 ou 33,83. Teria sinal de repique altista fechando acima dos 41,32 mirando resistências em 50,45 ou 56,79.</t>
  </si>
  <si>
    <t>RENT4 está em clara tendência de baixa pelas médias de 21 e 200 dias e segue em movimento de baixa. Abaixo dos 38,69 pode buscar suportes 35,68 ou 32,68. Teria sinal de repique altista fechando acima dos 40,23 mirando resistências em 48,4 ou 54,4.</t>
  </si>
  <si>
    <t>LOGG3 está em tendência de alta pelas médias de 21 e 200 dias, mas começa a dar sinal de possível realização. Abaixo dos 29,53 poderia realizar na direção dos suportes 24,72 ou 22,8. Caso supere os 30,91 retomaria sinal de alta com projeções nos 34,73 ou 40,92. O IFR sobrecomprado alerta realizações se perder 29,53.</t>
  </si>
  <si>
    <t>LREN3 está em tendência de alta pelas médias de 21 e 200 dias, mas começa a dar sinal de possível realização. Abaixo dos 14,6 poderia realizar na direção dos suportes 13,03 ou 12,25. Caso supere os 15,53 retomaria sinal de alta com projeções nos 17,07 ou 19,57.</t>
  </si>
  <si>
    <t>LWSA3 está em clara tendência de baixa pelas médias de 21 e 200 dias e segue em movimento de baixa. Abaixo dos 3,52 pode buscar suportes 3,29 ou 3,07. Teria sinal de repique altista fechando acima dos 3,77 mirando resistências em 4,24 ou 4,68.</t>
  </si>
  <si>
    <t>MDIA3 está em clara tendência de baixa pelas médias de 21 e 200 dias e segue em movimento de baixa. Abaixo dos 18,91 pode buscar suportes 17,1 ou 15,29. Teria sinal de repique altista fechando acima dos 19,32 mirando resistências em 24,76 ou 28,37. O IFR sobrevendido alerta para recuperações se superar 19,32</t>
  </si>
  <si>
    <t>MGLU3 está em clara tendência de baixa pelas médias de 21 e 200 dias e segue em movimento de baixa. Abaixo dos 5,32 pode buscar suportes 4,39 ou 3,46. Teria sinal de repique altista fechando acima dos 5,55 mirando resistências em 8,32 ou 10,17. O IFR sobrevendido alerta para recuperações se superar 5,55</t>
  </si>
  <si>
    <t>POMO3 está em clara tendência de baixa pelas médias de 21 e 200 dias e segue em movimento de baixa. Abaixo dos 5,61 pode buscar suportes 5,42 ou 5,24. Teria sinal de repique altista fechando acima dos 5,84 mirando resistências em 6,2 ou 6,56.</t>
  </si>
  <si>
    <t>POMO4 está em clara tendência de baixa pelas médias de 21 e 200 dias e segue em movimento de baixa. Abaixo dos 5,63 pode buscar suportes 5,32 ou 5,01. Teria sinal de repique altista fechando acima dos 5,88 mirando resistências em 6,62 ou 7,23.</t>
  </si>
  <si>
    <t>MBRF3 está em clara tendência de baixa pelas médias de 21 e 200 dias e segue em movimento de baixa. Abaixo dos 15,37 pode buscar suportes 14,53 ou 13,7. Teria sinal de repique altista fechando acima dos 16,2 mirando resistências em 18,07 ou 19,73. O IFR sobrevendido alerta para recuperações se superar 16,2</t>
  </si>
  <si>
    <t>M2RV34 está em tendência de alta pelas médias de 21 e 200 dias e vai mantendo sinal de força altista. Acima dos 163,33 pode buscar projeções nos 216,39 ou 302,26. Teria sinal de realização na perda dos 149,24 mirando os 77,46 ou 50,92. O padrão de volume favorece a alta. O IFR sobrecomprado alerta realizações se perder 149,24.</t>
  </si>
  <si>
    <t>MSCD34 está em clara tendência de baixa pelas médias de 21 e 200 dias e segue em movimento de baixa. Abaixo dos 75,78 pode buscar suportes 73,49 ou 71,2. Teria sinal de repique altista fechando acima dos 78,37 mirando resistências em 83,19 ou 87,76.</t>
  </si>
  <si>
    <t>MATD3 está em clara tendência de baixa pelas médias de 21 e 200 dias e segue em movimento de baixa. Abaixo dos 4,86 pode buscar suportes 4,53 ou 4,21. Teria sinal de repique altista fechando acima dos 5,02 mirando resistências em 5,91 ou 6,55.</t>
  </si>
  <si>
    <t>CASH3 está em clara tendência de baixa pelas médias de 21 e 200 dias e segue em movimento de baixa. Abaixo dos 3,74 pode buscar suportes 3,48 ou 3,22. Teria sinal de repique altista fechando acima dos 4,14 mirando resistências em 4,57 ou 5,08.</t>
  </si>
  <si>
    <t>MELK3 está em clara tendência de baixa pelas médias de 21 e 200 dias e segue em movimento de baixa. Abaixo dos 3,11 pode buscar suportes 3,02 ou 2,93. Teria sinal de repique altista fechando acima dos 3,24 mirando resistências em 3,39 ou 3,56.</t>
  </si>
  <si>
    <t>MELI34 está em tendência de baixa pela média de 200 dias, a parece ter completado movimento de repique de alta de curto prazo e pode estar retomando o movimento baixista. Abaixo dos 68,88 pode seguir em queda na direção dos suportes 61,35 ou 56,39. Teria sinal de repique altista fechando acima dos 70,09 mirando resistências em 77,4 ou 87,31.</t>
  </si>
  <si>
    <t>BMEB4 está em tendência de alta pelas médias de 21 e 200 dias e vai mantendo sinal de força altista. Acima dos 77,54 pode buscar projeções nos 85,85 ou 98,65. Teria sinal de realização na perda dos 73,79 mirando os 65,13 ou 58,72.</t>
  </si>
  <si>
    <t>M1TA34 apesar de estar em tendência de baixa no longo prazo pela média de 200 dias, no curto prazo está com sinal de recuperação favorecendo repiques de alta. Acima dos 116 pode seguir repique altista na direção resistências nos 123,57 ou 135,83. Caso perca os 108,12 teria sinal de baixa projetando de 103,74 a 99,95. O padrão de volume favorece a alta.</t>
  </si>
  <si>
    <t>LEVE3 apesar de estar em tendência de alta no longo prazo pela média de 200 dias, no curto prazo está em realização. Abaixo dos 31,65 pode seguir em baixa no curto prazo mirando suportes em 30,24 ou 28,83. Teria sinal de retomada altista fechando acima dos 33 mirando resistências em 36,21 ou 39,02.</t>
  </si>
  <si>
    <t>MUTC34 está em tendência de alta pelas médias de 21 e 200 dias e vai mantendo sinal de força altista. Acima dos 920,05 pode buscar projeções nos 1169,25 ou 1572,5. Teria sinal de realização na perda dos 874 mirando os 516,8 ou 392,19. O padrão de volume favorece a alta. O IFR sobrecomprado alerta realizações se perder 874.</t>
  </si>
  <si>
    <t>MSFT34 está em tendência de baixa pela média de 200 dias, a parece ter completado movimento de repique de alta de curto prazo e pode estar retomando o movimento baixista. Abaixo dos 89,54 pode seguir em queda na direção dos suportes 82,26 ou 77,41. Teria sinal de repique altista fechando acima dos 92,72 mirando resistências em 97,94 ou 107,63.</t>
  </si>
  <si>
    <t>MILS3 está em tendência de alta pelas médias de 21 e 200 dias, mas começa a dar sinal de possível realização. Abaixo dos 15,21 poderia realizar na direção dos suportes 12,34 ou 11,41. Caso supere os 15,33 retomaria sinal de alta com projeções nos 17,17 ou 20,16. O IFR sobrecomprado alerta realizações se perder 15,21.</t>
  </si>
  <si>
    <t>BEEF3 está em tendência de baixa pelas médias de 21 e 200 dias, mas começa a dar sinais de repiques de alta. Acima dos 3,79 teria sinal de repique altista mirando resistências nos 4,46 ou 5,1. Já uma perda dos 3,42 traria de volta o sinal de baixa projetando de 3,09 a 2,77.</t>
  </si>
  <si>
    <t>MTRE3 está em clara tendência de baixa pelas médias de 21 e 200 dias e segue em movimento de baixa. Abaixo dos 3,3 pode buscar suportes 3,18 ou 3,07. Teria sinal de repique altista fechando acima dos 3,54 mirando resistências em 3,67 ou 3,89.</t>
  </si>
  <si>
    <t>Morgan Stanley</t>
  </si>
  <si>
    <t>MSBR34</t>
  </si>
  <si>
    <t>MSBR34 está em tendência de alta pelas médias de 21 e 200 dias, mas começa a dar sinal de possível realização. Abaixo dos 210,7 poderia realizar na direção dos suportes 183,02 ou 172,4. Caso supere os 217,36 retomaria sinal de alta com projeções nos 238,58 ou 272,92. O IFR sobrecomprado alerta realizações se perder 210,7.</t>
  </si>
  <si>
    <t>MOTV3 está em clara tendência de baixa pelas médias de 21 e 200 dias e segue em movimento de baixa. Abaixo dos 13,76 pode buscar suportes 13,02 ou 12,28. Teria sinal de repique altista fechando acima dos 14,08 mirando resistências em 16,14 ou 17,61. O IFR sobrevendido alerta para recuperações se superar 14,08</t>
  </si>
  <si>
    <t>MDNE3 está em clara tendência de baixa pelas médias de 21 e 200 dias e segue em movimento de baixa. Abaixo dos 25,56 pode buscar suportes 23,4 ou 21,24. Teria sinal de repique altista fechando acima dos 27,3 mirando resistências em 32,55 ou 36,86.</t>
  </si>
  <si>
    <t>MOVI3 está em clara tendência de baixa pelas médias de 21 e 200 dias e segue em movimento de baixa. Abaixo dos 8,95 pode buscar suportes 7,85 ou 6,75. Teria sinal de repique altista fechando acima dos 9,63 mirando resistências em 12,5 ou 14,69.</t>
  </si>
  <si>
    <t>MRVE3 está em clara tendência de baixa pelas médias de 21 e 200 dias e segue em movimento de baixa. Abaixo dos 5,5 pode buscar suportes 4,97 ou 4,44. Teria sinal de repique altista fechando acima dos 5,76 mirando resistências em 7,2 ou 8,25.</t>
  </si>
  <si>
    <t>MLAS3 apesar de estar em tendência de alta no longo prazo pela média de 200 dias, no curto prazo está em realização. Abaixo dos 1,55 pode seguir em baixa no curto prazo mirando suportes em 1,41 ou 1,3. Teria sinal de retomada altista fechando acima dos 1,76 mirando resistências em 1,97 ou 2,32.</t>
  </si>
  <si>
    <t>MULT3 está em clara tendência de baixa pelas médias de 21 e 200 dias e segue em movimento de baixa. Abaixo dos 28,32 pode buscar suportes 27,04 ou 25,76. Teria sinal de repique altista fechando acima dos 28,88 mirando resistências em 32,45 ou 35.</t>
  </si>
  <si>
    <t>NATU3 apesar de estar em tendência de alta no longo prazo pela média de 200 dias, no curto prazo está em realização. Abaixo dos 9,63 pode seguir em baixa no curto prazo mirando suportes em 9,17 ou 8,55. Teria sinal de retomada altista fechando acima dos 9,86 mirando resistências em 11,15 ou 12,37.</t>
  </si>
  <si>
    <t>NGRD3 está em tendência de alta pelas médias de 21 e 200 dias e vai mantendo sinal de força altista. Acima dos 34 pode buscar projeções nos 36,34 ou 40,14. Teria sinal de realização na perda dos 33,66 mirando os 30,2 ou 29,02. O padrão de volume favorece a alta. O IFR sobrecomprado alerta realizações se perder 33,66.</t>
  </si>
  <si>
    <t>NFLX34 está em clara tendência de baixa pelas médias de 21 e 200 dias e segue em movimento de baixa. Abaixo dos 8,19 pode buscar suportes 7,87 ou 7,55. Teria sinal de repique altista fechando acima dos 8,41 mirando resistências em 9,21 ou 9,84. O IFR sobrevendido alerta para recuperações se superar 8,41</t>
  </si>
  <si>
    <t>Nike, Inc</t>
  </si>
  <si>
    <t>NIKE34</t>
  </si>
  <si>
    <t>NIKE34 apesar de estar em tendência de baixa no longo prazo pela média de 200 dias, no curto prazo está com sinal de recuperação favorecendo repiques de alta. Acima dos 22,5 pode seguir repique altista na direção resistências nos 23,86 ou 25,98. Caso perca os 21,84 teria sinal de baixa projetando de 20,42 a 19,35. O padrão de volume favorece a alta.</t>
  </si>
  <si>
    <t>ROXO34 está em tendência de baixa pelas médias de 21 e 200 dias, mas começa a dar sinais de repiques de alta. Acima dos 9,96 teria sinal de repique altista mirando resistências nos 12,1 ou 13,72. Já uma perda dos 9,47 traria de volta o sinal de baixa projetando de 8,65 a 7,84. O IFR sobrevendido alerta para recuperações se superar 9,96</t>
  </si>
  <si>
    <t>NVDC34 está em tendência de alta pelas médias de 21 e 200 dias, mas começa a dar sinal de possível realização. Abaixo dos 22,53 poderia realizar na direção dos suportes 20,35 ou 19,05. Caso supere os 23,42 retomaria sinal de alta com projeções nos 24,54 ou 27,12.</t>
  </si>
  <si>
    <t>OPCT3 apesar de estar em tendência de alta no longo prazo pela média de 200 dias, no curto prazo está em realização. Abaixo dos 10,08 pode seguir em baixa no curto prazo mirando suportes em 9,65 ou 9,27. Teria sinal de retomada altista fechando acima dos 10,87 mirando resistências em 11,62 ou 12,84.</t>
  </si>
  <si>
    <t>ONCO3 está em clara tendência de baixa pelas médias de 21 e 200 dias e segue em movimento de baixa. Abaixo dos 1,23 pode buscar suportes 0,99 ou 0,72. Teria sinal de repique altista fechando acima dos 1,29 mirando resistências em 1,84 ou 2,36.</t>
  </si>
  <si>
    <t>ORCL34 está em tendência de alta pelas médias de 21 e 200 dias, mas começa a dar sinal de possível realização. Abaixo dos 192,48 poderia realizar na direção dos suportes 147,8 ou 128,87. Caso supere os 209,06 retomaria sinal de alta com projeções nos 246,91 ou 308,17.</t>
  </si>
  <si>
    <t>OBTC3 está em tendência de baixa pelas médias de 21 e 200 dias, mas começa a dar sinais de repiques de alta. Acima dos 6,29 teria sinal de repique altista mirando resistências nos 7,54 ou 8,54. Já uma perda dos 5,91 traria de volta o sinal de baixa projetando de 5,4 a 4,9. O IFR sobrevendido alerta para recuperações se superar 6,29</t>
  </si>
  <si>
    <t>ORVR3 apesar de estar em tendência de alta no longo prazo pela média de 200 dias, no curto prazo está em realização. Abaixo dos 75,27 pode seguir em baixa no curto prazo mirando suportes em 72,63 ou 69,99. Teria sinal de retomada altista fechando acima dos 77,51 mirando resistências em 83,81 ou 89,08.</t>
  </si>
  <si>
    <t>PCAR3 está em clara tendência de baixa pelas médias de 21 e 200 dias e segue em movimento de baixa. Abaixo dos 1,5 pode buscar suportes 1,03 ou 0,56. Teria sinal de repique altista fechando acima dos 1,65 mirando resistências em 3,02 ou 3,95. O IFR sobrevendido alerta para recuperações se superar 1,65</t>
  </si>
  <si>
    <t>PAGS34 está em clara tendência de baixa pelas médias de 21 e 200 dias e segue em movimento de baixa. Abaixo dos 8,63 pode buscar suportes 8,09 ou 7,56. Teria sinal de repique altista fechando acima dos 9,35 mirando resistências em 10,36 ou 11,42.</t>
  </si>
  <si>
    <t>PGMN3 está em clara tendência de baixa pelas médias de 21 e 200 dias e segue em movimento de baixa. Abaixo dos 3,94 pode buscar suportes 3,45 ou 2,96. Teria sinal de repique altista fechando acima dos 4,18 mirando resistências em 5,51 ou 6,48. O IFR sobrevendido alerta para recuperações se superar 4,18</t>
  </si>
  <si>
    <t>P2LT34 está em tendência de baixa pela média de 200 dias, a parece ter completado movimento de repique de alta de curto prazo e pode estar retomando o movimento baixista. Abaixo dos 239,26 pode seguir em queda na direção dos suportes 212,01 ou 192,96. Teria sinal de repique altista fechando acima dos 255,31 mirando resistências em 273,65 ou 311,74.</t>
  </si>
  <si>
    <t>PETR3 apesar de estar em tendência de alta no longo prazo pela média de 200 dias, no curto prazo está em realização. Abaixo dos 45,95 pode seguir em baixa no curto prazo mirando suportes em 44,25 ou 42,55. Teria sinal de retomada altista fechando acima dos 46,85 mirando resistências em 51,44 ou 54,83.</t>
  </si>
  <si>
    <t>PETR4 apesar de estar em tendência de alta no longo prazo pela média de 200 dias, no curto prazo está em realização. Abaixo dos 41,12 pode seguir em baixa no curto prazo mirando suportes em 39,39 ou 37,67. Teria sinal de retomada altista fechando acima dos 41,87 mirando resistências em 46,7 ou 50,14. O IFR sobrevendido alerta para recuperações se superar 41,87</t>
  </si>
  <si>
    <t>RECV3 está em clara tendência de baixa pelas médias de 21 e 200 dias e segue em movimento de baixa. Abaixo dos 10,87 pode buscar suportes 10,35 ou 9,83. Teria sinal de repique altista fechando acima dos 11,14 mirando resistências em 12,55 ou 13,58. O IFR sobrevendido alerta para recuperações se superar 11,14</t>
  </si>
  <si>
    <t>PRIO3 está em tendência de alta no longo prazo, teve uma correção no curto prazo, mas pode estar retomando sinal de altas. Acima dos 63,3 pode buscar 70,43 ou 76,23. Abaixo dos 61,03 retomaria sinal de realização mirando suportes em 58,12 ou 55,22.</t>
  </si>
  <si>
    <t>AUAU3 está em clara tendência de baixa pelas médias de 21 e 200 dias e segue em movimento de baixa. Abaixo dos 3,1 pode buscar suportes 2,81 ou 2,52. Teria sinal de repique altista fechando acima dos 3,21 mirando resistências em 4,03 ou 4,6.</t>
  </si>
  <si>
    <t>PINE4 apesar de estar em tendência de alta no longo prazo pela média de 200 dias, no curto prazo está em realização. Abaixo dos 12,47 pode seguir em baixa no curto prazo mirando suportes em 11,43 ou 10,39. Teria sinal de retomada altista fechando acima dos 13,11 mirando resistências em 15,83 ou 17,9.</t>
  </si>
  <si>
    <t>PLPL3 está em clara tendência de baixa pelas médias de 21 e 200 dias e segue em movimento de baixa. Abaixo dos 8,36 pode buscar suportes 7,56 ou 6,76. Teria sinal de repique altista fechando acima dos 9,18 mirando resistências em 10,94 ou 12,53. O IFR sobrevendido alerta para recuperações se superar 9,18</t>
  </si>
  <si>
    <t>PSSA3 apesar de estar em tendência de alta no longo prazo pela média de 200 dias, no curto prazo está em realização. Abaixo dos 47,45 pode seguir em baixa no curto prazo mirando suportes em 45,97 ou 44,49. Teria sinal de retomada altista fechando acima dos 48,92 mirando resistências em 52,23 ou 55,18.</t>
  </si>
  <si>
    <t>POSI3 está em clara tendência de baixa pelas médias de 21 e 200 dias e segue em movimento de baixa. Abaixo dos 3,68 pode buscar suportes 3,38 ou 3,08. Teria sinal de repique altista fechando acima dos 4,05 mirando resistências em 4,65 ou 5,24. O IFR sobrevendido alerta para recuperações se superar 4,05</t>
  </si>
  <si>
    <t>PRNR3 apesar de estar em tendência de alta no longo prazo pela média de 200 dias, no curto prazo está em realização. Abaixo dos 17,22 pode seguir em baixa no curto prazo mirando suportes em 16,48 ou 15,74. Teria sinal de retomada altista fechando acima dos 19,6 mirando resistências em 21,07 ou 23,45.</t>
  </si>
  <si>
    <t>QCOM34 está em tendência de alta pelas médias de 21 e 200 dias e vai mantendo sinal de força altista. Acima dos 109,71 pode buscar projeções nos 130,13 ou 163,18. Teria sinal de realização na perda dos 98,5 mirando os 76,66 ou 66,44.</t>
  </si>
  <si>
    <t>Qualicorp</t>
  </si>
  <si>
    <t>QUAL3 está em clara tendência de baixa pelas médias de 21 e 200 dias e segue em movimento de baixa. Abaixo dos 1,5 pode buscar suportes 1,35 ou 1,2. Teria sinal de repique altista fechando acima dos 1,63 mirando resistências em 1,97 ou 2,26. O IFR sobrevendido alerta para recuperações se superar 1,63</t>
  </si>
  <si>
    <t>LJQQ3 está em clara tendência de baixa pelas médias de 21 e 200 dias e segue em movimento de baixa. Abaixo dos 1,33 pode buscar suportes 1,12 ou 0,91. Teria sinal de repique altista fechando acima dos 1,4 mirando resistências em 2 ou 2,41.</t>
  </si>
  <si>
    <t>RADL3 está em clara tendência de baixa pelas médias de 21 e 200 dias e segue em movimento de baixa. Abaixo dos 17,29 pode buscar suportes 15,68 ou 14,08. Teria sinal de repique altista fechando acima dos 17,98 mirando resistências em 22,47 ou 25,67.</t>
  </si>
  <si>
    <t>RAIZ4 está em tendência de baixa pelas médias de 21 e 200 dias, mas começa a dar sinais de repiques de alta. Acima dos 0,41 teria sinal de repique altista mirando resistências nos 0,49 ou 0,58. Já uma perda dos 0,37 traria de volta o sinal de baixa projetando de 0,33 a 0,28.</t>
  </si>
  <si>
    <t>RAPT4 está em clara tendência de baixa pelas médias de 21 e 200 dias e segue em movimento de baixa. Abaixo dos 4,83 pode buscar suportes 4,61 ou 4,39. Teria sinal de repique altista fechando acima dos 5,09 mirando resistências em 5,53 ou 5,96.</t>
  </si>
  <si>
    <t>RCSL4 está em tendência de baixa pela média de 200 dias, a parece ter completado movimento de repique de alta de curto prazo e pode estar retomando o movimento baixista. Abaixo dos 0,55 pode seguir em queda na direção dos suportes 0,46 ou 0,4. Teria sinal de repique altista fechando acima dos 0,63 mirando resistências em 0,73 ou 0,9.</t>
  </si>
  <si>
    <t>RDOR3 está em clara tendência de baixa pelas médias de 21 e 200 dias e segue em movimento de baixa. Abaixo dos 32,61 pode buscar suportes 30,06 ou 27,52. Teria sinal de repique altista fechando acima dos 33,87 mirando resistências em 40,84 ou 45,92.</t>
  </si>
  <si>
    <t>RIAA3 apesar de estar em tendência de alta no longo prazo pela média de 200 dias, no curto prazo está em realização. Abaixo dos 8 pode seguir em baixa no curto prazo mirando suportes em 7,28 ou 6,57. Teria sinal de retomada altista fechando acima dos 8,71 mirando resistências em 10,31 ou 11,73.</t>
  </si>
  <si>
    <t>RGTI34 está em tendência de baixa pela média de 200 dias, a parece ter completado movimento de repique de alta de curto prazo e pode estar retomando o movimento baixista. Abaixo dos 121 pode seguir em queda na direção dos suportes 77,99 ou 58,47. Teria sinal de repique altista fechando acima dos 141,15 mirando resistências em 180,18 ou 243,34.</t>
  </si>
  <si>
    <t>RIOT34 está em tendência de alta pelas médias de 21 e 200 dias, mas começa a dar sinal de possível realização. Abaixo dos 546,84 poderia realizar na direção dos suportes 495,54 ou 474,77. Caso supere os 562,75 retomaria sinal de alta com projeções nos 604,28 ou 671,49.</t>
  </si>
  <si>
    <t>Romi</t>
  </si>
  <si>
    <t>ROMI3</t>
  </si>
  <si>
    <t>ROMI3 está em tendência de baixa pelas médias de 21 e 200 dias, mas começa a dar sinais de repiques de alta. Acima dos 6,39 teria sinal de repique altista mirando resistências nos 6,95 ou 7,36. Já uma perda dos 6,28 traria de volta o sinal de baixa projetando de 6,07 a 5,86.</t>
  </si>
  <si>
    <t>RAIL3 está em clara tendência de baixa pelas médias de 21 e 200 dias e segue em movimento de baixa. Abaixo dos 13,56 pode buscar suportes 12,45 ou 11,34. Teria sinal de repique altista fechando acima dos 14,16 mirando resistências em 17,14 ou 19,35.</t>
  </si>
  <si>
    <t>SBSP3 está em clara tendência de baixa pelas médias de 21 e 200 dias e segue em movimento de baixa. Abaixo dos 27,02 pode buscar suportes 24,95 ou 22,89. Teria sinal de repique altista fechando acima dos 27,93 mirando resistências em 33,7 ou 37,82. O IFR sobrevendido alerta para recuperações se superar 27,93</t>
  </si>
  <si>
    <t>SAPR4 está em tendência de baixa pelas médias de 21 e 200 dias, mas começa a dar sinais de repiques de alta. Acima dos 7,33 teria sinal de repique altista mirando resistências nos 8,47 ou 9,31. Já uma perda dos 7,11 traria de volta o sinal de baixa projetando de 6,68 a 6,26.</t>
  </si>
  <si>
    <t>SAPR11 está em tendência de baixa pelas médias de 21 e 200 dias, mas começa a dar sinais de repiques de alta. Acima dos 37,82 teria sinal de repique altista mirando resistências nos 43,86 ou 48,37. Já uma perda dos 36,56 traria de volta o sinal de baixa projetando de 34,3 a 32,04.</t>
  </si>
  <si>
    <t>SANB3</t>
  </si>
  <si>
    <t>SANB3 está em clara tendência de baixa pelas médias de 21 e 200 dias e segue em movimento de baixa. Abaixo dos 12,75 pode buscar suportes 12,2 ou 11,66. Teria sinal de repique altista fechando acima dos 13,08 mirando resistências em 14,5 ou 15,58.</t>
  </si>
  <si>
    <t>SANB4 está em clara tendência de baixa pelas médias de 21 e 200 dias e segue em movimento de baixa. Abaixo dos 13,67 pode buscar suportes 13,25 ou 12,83. Teria sinal de repique altista fechando acima dos 14,08 mirando resistências em 15,02 ou 15,85.</t>
  </si>
  <si>
    <t>SANB11 está em clara tendência de baixa pelas médias de 21 e 200 dias e segue em movimento de baixa. Abaixo dos 26,38 pode buscar suportes 25,38 ou 24,38. Teria sinal de repique altista fechando acima dos 27,16 mirando resistências em 29,61 ou 31,6.</t>
  </si>
  <si>
    <t>SMTO3 apesar de estar em tendência de alta no longo prazo pela média de 200 dias, no curto prazo está em realização. Abaixo dos 17,17 pode seguir em baixa no curto prazo mirando suportes em 16,3 ou 15,52. Teria sinal de retomada altista fechando acima dos 17,67 mirando resistências em 18,8 ou 20,34.</t>
  </si>
  <si>
    <t>SHUL4 está em clara tendência de baixa pelas médias de 21 e 200 dias e segue em movimento de baixa. Abaixo dos 4,8 pode buscar suportes 4,61 ou 4,42. Teria sinal de repique altista fechando acima dos 4,91 mirando resistências em 5,4 ou 5,77.</t>
  </si>
  <si>
    <t>Seagate Technology Holdings Plc</t>
  </si>
  <si>
    <t>S1TX34</t>
  </si>
  <si>
    <t>S1TX34 está em tendência de alta pelas médias de 21 e 200 dias e vai mantendo sinal de força altista. Acima dos 4880,08 pode buscar projeções nos 5725,69 ou 7094. Teria sinal de realização na perda dos 4663,32 mirando os 3511,77 ou 3088,96. O IFR sobrecomprado alerta realizações se perder 4663,32.</t>
  </si>
  <si>
    <t>SEER3 apesar de estar em tendência de alta no longo prazo pela média de 200 dias, no curto prazo está em realização. Abaixo dos 10,95 pode seguir em baixa no curto prazo mirando suportes em 10,01 ou 9,08. Teria sinal de retomada altista fechando acima dos 11,66 mirando resistências em 13,96 ou 15,82.</t>
  </si>
  <si>
    <t>N1OW34 está em tendência de baixa pela média de 200 dias, a parece ter completado movimento de repique de alta de curto prazo e pode estar retomando o movimento baixista. Abaixo dos 11,87 pode seguir em queda na direção dos suportes 8,45 ou 6,72. Teria sinal de repique altista fechando acima dos 13 mirando resistências em 14,03 ou 17,47.</t>
  </si>
  <si>
    <t>CSNA3 está em tendência de baixa pela média de 200 dias, a parece ter completado movimento de repique de alta de curto prazo e pode estar retomando o movimento baixista. Abaixo dos 6,53 pode seguir em queda na direção dos suportes 5,88 ou 5,44. Teria sinal de repique altista fechando acima dos 7,3 mirando resistências em 8,17 ou 9,59.</t>
  </si>
  <si>
    <t>SIMH3 está em clara tendência de baixa pelas médias de 21 e 200 dias e segue em movimento de baixa. Abaixo dos 8,6 pode buscar suportes 7,73 ou 6,86. Teria sinal de repique altista fechando acima dos 8,87 mirando resistências em 11,41 ou 13,14.</t>
  </si>
  <si>
    <t>SLCE3 está em clara tendência de baixa pelas médias de 21 e 200 dias e segue em movimento de baixa. Abaixo dos 14,97 pode buscar suportes 14,05 ou 13,14. Teria sinal de repique altista fechando acima dos 15,32 mirando resistências em 17,92 ou 19,74. O IFR sobrevendido alerta para recuperações se superar 15,32</t>
  </si>
  <si>
    <t>SMFT3 está em clara tendência de baixa pelas médias de 21 e 200 dias e segue em movimento de baixa. Abaixo dos 17,71 pode buscar suportes 16,68 ou 15,65. Teria sinal de repique altista fechando acima dos 18,43 mirando resistências em 21,03 ou 23,08.</t>
  </si>
  <si>
    <t>S2NW34 está em tendência de alta pelas médias de 21 e 200 dias, mas começa a dar sinal de possível realização. Abaixo dos 30,01 poderia realizar na direção dos suportes 16,85 ou 10,96. Caso supere os 33,48 retomaria sinal de alta com projeções nos 35,89 ou 47,65.</t>
  </si>
  <si>
    <t>STOC34 está em tendência de baixa pela média de 200 dias, a parece ter completado movimento de repique de alta de curto prazo e pode estar retomando o movimento baixista. Abaixo dos 52,62 pode seguir em queda na direção dos suportes 47,57 ou 43,78. Teria sinal de repique altista fechando acima dos 59,81 mirando resistências em 67,37 ou 79,61.</t>
  </si>
  <si>
    <t>M2ST34 está em clara tendência de baixa pelas médias de 21 e 200 dias e segue em movimento de baixa. Abaixo dos 9,2 pode buscar suportes 7,78 ou 6,36. Teria sinal de repique altista fechando acima dos 9,97 mirando resistências em 13,78 ou 16,61. O IFR sobrevendido alerta para recuperações se superar 9,97</t>
  </si>
  <si>
    <t>SUZB3 está em tendência de baixa pelas médias de 21 e 200 dias, mas começa a dar sinais de repiques de alta. Acima dos 41,25 teria sinal de repique altista mirando resistências nos 44,22 ou 46,72. Já uma perda dos 40,17 traria de volta o sinal de baixa projetando de 38,91 a 37,66.</t>
  </si>
  <si>
    <t>SYNE3 está em clara tendência de baixa pelas médias de 21 e 200 dias e segue em movimento de baixa. Abaixo dos 3,46 pode buscar suportes 3,28 ou 3,1. Teria sinal de repique altista fechando acima dos 3,61 mirando resistências em 4,03 ou 4,38. O IFR sobrevendido alerta para recuperações se superar 3,61</t>
  </si>
  <si>
    <t>TAEE3 apesar de estar em tendência de alta no longo prazo pela média de 200 dias, no curto prazo está em realização. Abaixo dos 12,9 pode seguir em baixa no curto prazo mirando suportes em 12,55 ou 12,2. Teria sinal de retomada altista fechando acima dos 13,1 mirando resistências em 13,68 ou 14,37.</t>
  </si>
  <si>
    <t>TAEE4 apesar de estar em tendência de alta no longo prazo pela média de 200 dias, no curto prazo está em realização. Abaixo dos 12,74 pode seguir em baixa no curto prazo mirando suportes em 12,3 ou 11,86. Teria sinal de retomada altista fechando acima dos 13,18 mirando resistências em 14,15 ou 15,02.</t>
  </si>
  <si>
    <t>TAEE11 apesar de estar em tendência de alta no longo prazo pela média de 200 dias, no curto prazo está em realização. Abaixo dos 38,75 pode seguir em baixa no curto prazo mirando suportes em 37,92 ou 36,72. Teria sinal de retomada altista fechando acima dos 39,31 mirando resistências em 41,79 ou 44,18.</t>
  </si>
  <si>
    <t>TSMC34 está em tendência de alta pelas médias de 21 e 200 dias, mas começa a dar sinal de possível realização. Abaixo dos 274,86 poderia realizar na direção dos suportes 237,52 ou 223,32. Caso supere os 283,45 retomaria sinal de alta com projeções nos 311,83 ou 357,76. O IFR sobrecomprado alerta realizações se perder 274,86.</t>
  </si>
  <si>
    <t>TASA4 está em clara tendência de baixa pelas médias de 21 e 200 dias e segue em movimento de baixa. Abaixo dos 4,25 pode buscar suportes 4,01 ou 3,77. Teria sinal de repique altista fechando acima dos 4,75 mirando resistências em 5,02 ou 5,49.</t>
  </si>
  <si>
    <t>TGMA3 está em clara tendência de baixa pelas médias de 21 e 200 dias e segue em movimento de baixa. Abaixo dos 29,44 pode buscar suportes 28,5 ou 27,57. Teria sinal de repique altista fechando acima dos 30,5 mirando resistências em 32,45 ou 34,31.</t>
  </si>
  <si>
    <t>VIVT3 está em clara tendência de baixa pelas médias de 21 e 200 dias e segue em movimento de baixa. Abaixo dos 32,99 pode buscar suportes 31,21 ou 29,44. Teria sinal de repique altista fechando acima dos 33,98 mirando resistências em 38,72 ou 42,26.</t>
  </si>
  <si>
    <t>TEND3 está em tendência de alta pelas médias de 21 e 200 dias, mas começa a dar sinal de possível realização. Abaixo dos 30,78 poderia realizar na direção dos suportes 28,21 ou 26,47. Caso supere os 33,84 retomaria sinal de alta com projeções nos 37,31 ou 42,94.</t>
  </si>
  <si>
    <t>TSLA34 apesar de estar em tendência de baixa no longo prazo pela média de 200 dias, no curto prazo está com sinal de recuperação favorecendo repiques de alta. Acima dos 68,25 pode seguir repique altista na direção resistências nos 70,4 ou 77,4. Caso perca os 65,59 teria sinal de baixa projetando de 59,06 a 55,55.</t>
  </si>
  <si>
    <t>GSGI34 está em tendência de alta pelas médias de 21 e 200 dias, mas começa a dar sinal de possível realização. Abaixo dos 173,21 poderia realizar na direção dos suportes 150,17 ou 141,16. Caso supere os 179,3 retomaria sinal de alta com projeções nos 197,3 ou 226,43.</t>
  </si>
  <si>
    <t>TIMS3 está em tendência de baixa pelas médias de 21 e 200 dias, mas começa a dar sinais de repiques de alta. Acima dos 22,34 teria sinal de repique altista mirando resistências nos 26,57 ou 29,53. Já uma perda dos 21,78 traria de volta o sinal de baixa projetando de 20,29 a 18,81.</t>
  </si>
  <si>
    <t>TOTS3 está em tendência de baixa pela média de 200 dias, a parece ter completado movimento de repique de alta de curto prazo e pode estar retomando o movimento baixista. Abaixo dos 33,04 pode seguir em queda na direção dos suportes 30,29 ou 28,26. Teria sinal de repique altista fechando acima dos 35,1 mirando resistências em 36,84 ou 40,88.</t>
  </si>
  <si>
    <t>TFCO4 está em clara tendência de baixa pelas médias de 21 e 200 dias e segue em movimento de baixa. Abaixo dos 14,1 pode buscar suportes 13,41 ou 12,72. Teria sinal de repique altista fechando acima dos 15 mirando resistências em 16,33 ou 17,7.</t>
  </si>
  <si>
    <t>Trisul</t>
  </si>
  <si>
    <t>TRIS3</t>
  </si>
  <si>
    <t>TRIS3 está em clara tendência de baixa pelas médias de 21 e 200 dias e segue em movimento de baixa. Abaixo dos 4,02 pode buscar suportes 3,76 ou 3,51. Teria sinal de repique altista fechando acima dos 4,29 mirando resistências em 4,84 ou 5,34.</t>
  </si>
  <si>
    <t>TUPY3 está em clara tendência de baixa pelas médias de 21 e 200 dias e segue em movimento de baixa. Abaixo dos 12,33 pode buscar suportes 11,48 ou 10,63. Teria sinal de repique altista fechando acima dos 12,77 mirando resistências em 15,08 ou 16,77.</t>
  </si>
  <si>
    <t>UGPA3 apesar de estar em tendência de alta no longo prazo pela média de 200 dias, no curto prazo está em realização. Abaixo dos 24,79 pode seguir em baixa no curto prazo mirando suportes em 22,99 ou 21,2. Teria sinal de retomada altista fechando acima dos 25,47 mirando resistências em 30,59 ou 34,17. O IFR sobrevendido alerta para recuperações se superar 25,47</t>
  </si>
  <si>
    <t>FIQE3 está em tendência de alta no longo prazo, teve uma correção no curto prazo, mas pode estar retomando sinal de altas. Acima dos 6,37 pode buscar 7,03 ou 7,56. Abaixo dos 6,16 retomaria sinal de realização mirando suportes em 5,89 ou 5,62.</t>
  </si>
  <si>
    <t>UNIP6 está em clara tendência de baixa pelas médias de 21 e 200 dias e segue em movimento de baixa. Abaixo dos 58,38 pode buscar suportes 56,4 ou 54,42. Teria sinal de repique altista fechando acima dos 61,13 mirando resistências em 64,78 ou 68,73.</t>
  </si>
  <si>
    <t>USIM3 está em tendência de alta pelas médias de 21 e 200 dias, mas começa a dar sinal de possível realização. Abaixo dos 10,03 poderia realizar na direção dos suportes 8,24 ou 7,4. Caso supere os 10,95 retomaria sinal de alta com projeções nos 12,62 ou 15,33.</t>
  </si>
  <si>
    <t>USIM5 está em tendência de alta pelas médias de 21 e 200 dias, mas começa a dar sinal de possível realização. Abaixo dos 11,3 poderia realizar na direção dos suportes 8,64 ou 7,54. Caso supere os 12,18 retomaria sinal de alta com projeções nos 14,36 ou 17,9.</t>
  </si>
  <si>
    <t>VALE3 apesar de estar em tendência de alta no longo prazo pela média de 200 dias, no curto prazo está em realização. Abaixo dos 81,79 pode seguir em baixa no curto prazo mirando suportes em 79,6 ou 77,8. Teria sinal de retomada altista fechando acima dos 85,41 mirando resistências em 89 ou 94,81.</t>
  </si>
  <si>
    <t>VLID3 está em clara tendência de baixa pelas médias de 21 e 200 dias e segue em movimento de baixa. Abaixo dos 17,12 pode buscar suportes 16,52 ou 15,55. Teria sinal de repique altista fechando acima dos 17,69 mirando resistências em 19,64 ou 21,56.</t>
  </si>
  <si>
    <t>VAMO3 está em clara tendência de baixa pelas médias de 21 e 200 dias e segue em movimento de baixa. Abaixo dos 2,86 pode buscar suportes 2,47 ou 2,09. Teria sinal de repique altista fechando acima dos 2,94 mirando resistências em 4,09 ou 4,85. O IFR sobrevendido alerta para recuperações se superar 2,94</t>
  </si>
  <si>
    <t>VBBR3 apesar de estar em tendência de alta no longo prazo pela média de 200 dias, no curto prazo está em realização. Abaixo dos 29,17 pode seguir em baixa no curto prazo mirando suportes em 27,65 ou 26,14. Teria sinal de retomada altista fechando acima dos 30,06 mirando resistências em 34,07 ou 37,09. O IFR sobrevendido alerta para recuperações se superar 30,06</t>
  </si>
  <si>
    <t>VTRU3 está em clara tendência de baixa pelas médias de 21 e 200 dias e segue em movimento de baixa. Abaixo dos 12,16 pode buscar suportes 11,34 ou 10,52. Teria sinal de repique altista fechando acima dos 12,82 mirando resistências em 14,8 ou 16,43.</t>
  </si>
  <si>
    <t>VIVA3 está em clara tendência de baixa pelas médias de 21 e 200 dias e segue em movimento de baixa. Abaixo dos 20,04 pode buscar suportes 17,33 ou 14,63. Teria sinal de repique altista fechando acima dos 21,18 mirando resistências em 28,79 ou 34,19. O IFR sobrevendido alerta para recuperações se superar 21,18</t>
  </si>
  <si>
    <t>VVEO3 está em tendência de alta pelas médias de 21 e 200 dias, mas começa a dar sinal de possível realização. Abaixo dos 1,4 poderia realizar na direção dos suportes 1,15 ou 1,02. Caso supere os 1,56 retomaria sinal de alta com projeções nos 1,81 ou 2,22.</t>
  </si>
  <si>
    <t>VULC3 está em clara tendência de baixa pelas médias de 21 e 200 dias e segue em movimento de baixa. Abaixo dos 14,28 pode buscar suportes 13,64 ou 13. Teria sinal de repique altista fechando acima dos 14,96 mirando resistências em 16,35 ou 17,62.</t>
  </si>
  <si>
    <t>Walmart Inc</t>
  </si>
  <si>
    <t>WALM34</t>
  </si>
  <si>
    <t>WALM34 está em tendência de baixa pelas médias de 21 e 200 dias, mas começa a dar sinais de repiques de alta. Acima dos 37,19 teria sinal de repique altista mirando resistências nos 42,63 ou 47,14. Já uma perda dos 35,33 traria de volta o sinal de baixa projetando de 33,07 a 30,81.</t>
  </si>
  <si>
    <t>WEGE3 está em clara tendência de baixa pelas médias de 21 e 200 dias e segue em movimento de baixa. Abaixo dos 41,29 pode buscar suportes 39,65 ou 38,02. Teria sinal de repique altista fechando acima dos 42,45 mirando resistências em 46,57 ou 49,83.</t>
  </si>
  <si>
    <t>Western Digital Corp</t>
  </si>
  <si>
    <t>W1DC34</t>
  </si>
  <si>
    <t>W1DC34 está em tendência de alta pelas médias de 21 e 200 dias e vai mantendo sinal de força altista. Acima dos 3232 pode buscar projeções nos 3874,26 ou 4913,53. Teria sinal de realização na perda dos 2900 mirando os 2192,73 ou 1871,59. O IFR sobrecomprado alerta realizações se perder 2900.</t>
  </si>
  <si>
    <t>WIZC3 está em clara tendência de baixa pelas médias de 21 e 200 dias e segue em movimento de baixa. Abaixo dos 7,5 pode buscar suportes 7 ou 6,51. Teria sinal de repique altista fechando acima dos 7,85 mirando resistências em 9,1 ou 10,08. O IFR sobrevendido alerta para recuperações se superar 7,85</t>
  </si>
  <si>
    <t>YDUQ3 está em clara tendência de baixa pelas médias de 21 e 200 dias e segue em movimento de baixa. Abaixo dos 8,75 pode buscar suportes 8,01 ou 7,27. Teria sinal de repique altista fechando acima dos 9,24 mirando resistências em 11,14 ou 12,61. O IFR sobrevendido alerta para recuperações se superar 9,24</t>
  </si>
  <si>
    <t>BB Etf Dolar</t>
  </si>
  <si>
    <t>DOLA11</t>
  </si>
  <si>
    <t>DOLA11 apesar de estar em tendência de baixa no longo prazo pela média de 200 dias, no curto prazo está com sinal de recuperação favorecendo repiques de alta. Acima dos 9,99 pode seguir repique altista na direção resistências nos 10,26 ou 10,71. Caso perca os 9,85 teria sinal de baixa projetando de 9,54 a 9,4.</t>
  </si>
  <si>
    <t>BB Etf Ibov</t>
  </si>
  <si>
    <t>BBOV11</t>
  </si>
  <si>
    <t>BBOV11 apesar de estar em tendência de alta no longo prazo pela média de 200 dias, no curto prazo está em realização. Abaixo dos 89,29 pode seguir em baixa no curto prazo mirando suportes em 86,32 ou 83,35. Teria sinal de retomada altista fechando acima dos 90,99 mirando resistências em 98,9 ou 104,83. O IFR sobrevendido alerta para recuperações se superar 90,99</t>
  </si>
  <si>
    <t>SPBZ11 está em tendência de baixa pela média de 200 dias, a parece ter completado movimento de repique de alta de curto prazo e pode estar retomando o movimento baixista. Abaixo dos 117,44 pode seguir em queda na direção dos suportes 112,92 ou 111,14. Teria sinal de repique altista fechando acima dos 118,68 mirando resistências em 122,23 ou 127,99.</t>
  </si>
  <si>
    <t>Btgteva Auvp</t>
  </si>
  <si>
    <t>AUVP11</t>
  </si>
  <si>
    <t>AUVP11 está em clara tendência de baixa pelas médias de 21 e 200 dias e segue em movimento de baixa. Abaixo dos 116,04 pode buscar suportes 111,29 ou 106,54. Teria sinal de repique altista fechando acima dos 117,99 mirando resistências em 131,4 ou 140,89. O IFR sobrevendido alerta para recuperações se superar 117,99</t>
  </si>
  <si>
    <t>BOVB11 apesar de estar em tendência de alta no longo prazo pela média de 200 dias, no curto prazo está em realização. Abaixo dos 173,89 pode seguir em baixa no curto prazo mirando suportes em 167,99 ou 162,09. Teria sinal de retomada altista fechando acima dos 176,26 mirando resistências em 192,98 ou 204,77. O IFR sobrevendido alerta para recuperações se superar 176,26</t>
  </si>
  <si>
    <t>COIN11 está em clara tendência de baixa pelas médias de 21 e 200 dias e segue em movimento de baixa. Abaixo dos 40,9 pode buscar suportes 38,46 ou 36,03. Teria sinal de repique altista fechando acima dos 41,8 mirando resistências em 48,77 ou 53,63. O IFR sobrevendido alerta para recuperações se superar 41,8</t>
  </si>
  <si>
    <t>Etf BV Spyi</t>
  </si>
  <si>
    <t>SPYI11</t>
  </si>
  <si>
    <t>SPYI11 está em tendência de alta pelas médias de 21 e 200 dias e vai mantendo sinal de força altista. Acima dos 108,35 pode buscar projeções nos 112,29 ou 118,68. Teria sinal de realização na perda dos 107 mirando os 101,96 ou 99,98. O padrão de volume favorece a alta. O IFR sobrecomprado alerta realizações se perder 107.</t>
  </si>
  <si>
    <t>XBCI11 está em clara tendência de baixa pelas médias de 21 e 200 dias e segue em movimento de baixa. Abaixo dos 85,92 pode buscar suportes 76,41 ou 66,9. Teria sinal de repique altista fechando acima dos 91 mirando resistências em 116,69 ou 135,7. O IFR sobrevendido alerta para recuperações se superar 91</t>
  </si>
  <si>
    <t>Fundo Buena Vista II Fundo de Índice</t>
  </si>
  <si>
    <t>QQQI11</t>
  </si>
  <si>
    <t>QQQI11 está em tendência de alta pelas médias de 21 e 200 dias e vai mantendo sinal de força altista. Acima dos 100,49 pode buscar projeções nos 105,67 ou 114,06. Teria sinal de realização na perda dos 99,16 mirando os 92,1 ou 89,5. O padrão de volume favorece a alta. O IFR sobrecomprado alerta realizações se perder 99,16.</t>
  </si>
  <si>
    <t>BCPX39 está em tendência de alta pelas médias de 21 e 200 dias, mas começa a dar sinal de possível realização. Abaixo dos 45,41 poderia realizar na direção dos suportes 39,5 ou 37,16. Caso supere os 47,06 retomaria sinal de alta com projeções nos 51,73 ou 59,29.</t>
  </si>
  <si>
    <t>Global X Silver Miners</t>
  </si>
  <si>
    <t>BSIL39</t>
  </si>
  <si>
    <t>BSIL39 apesar de estar em tendência de alta no longo prazo pela média de 200 dias, no curto prazo está em realização. Abaixo dos 43,45 pode seguir em baixa no curto prazo mirando suportes em 40,94 ou 38,43. Teria sinal de retomada altista fechando acima dos 45,5 mirando resistências em 51,56 ou 56,57.</t>
  </si>
  <si>
    <t>BURA39 está em clara tendência de baixa pelas médias de 21 e 200 dias e segue em movimento de baixa. Abaixo dos 42,13 pode buscar suportes 39,16 ou 36,41. Teria sinal de repique altista fechando acima dos 44,64 mirando resistências em 48,04 ou 53,52.</t>
  </si>
  <si>
    <t>BITH11 está em clara tendência de baixa pelas médias de 21 e 200 dias e segue em movimento de baixa. Abaixo dos 74,87 pode buscar suportes 69,46 ou 64,06. Teria sinal de repique altista fechando acima dos 76,64 mirando resistências em 92,35 ou 103,15. O IFR sobrevendido alerta para recuperações se superar 76,64</t>
  </si>
  <si>
    <t>ETHE11 está em clara tendência de baixa pelas médias de 21 e 200 dias e segue em movimento de baixa. Abaixo dos 26,32 pode buscar suportes 23,87 ou 21,43. Teria sinal de repique altista fechando acima dos 27,47 mirando resistências em 34,22 ou 39,1. O IFR sobrevendido alerta para recuperações se superar 27,47</t>
  </si>
  <si>
    <t>HASH11 está em clara tendência de baixa pelas médias de 21 e 200 dias e segue em movimento de baixa. Abaixo dos 42,93 pode buscar suportes 39,81 ou 36,7. Teria sinal de repique altista fechando acima dos 44,09 mirando resistências em 53 ou 59,22. O IFR sobrevendido alerta para recuperações se superar 44,09</t>
  </si>
  <si>
    <t>CHIP11 está em tendência de alta pelas médias de 21 e 200 dias e vai mantendo sinal de força altista. Acima dos 40,26 pode buscar projeções nos 45,1 ou 52,94. Teria sinal de realização na perda dos 38,9 mirando os 32,42 ou 29,99. O padrão de volume favorece a alta. O IFR sobrecomprado alerta realizações se perder 38,9.</t>
  </si>
  <si>
    <t>Investo Gldx</t>
  </si>
  <si>
    <t>GLDX11</t>
  </si>
  <si>
    <t>GLDX11 está em tendência de baixa pelas médias de 21 e 200 dias, mas começa a dar sinais de repiques de alta. Acima dos 105,53 teria sinal de repique altista mirando resistências nos 109,93 ou 113,95. Já uma perda dos 103,42 traria de volta o sinal de baixa projetando de 101,4 a 99,39.</t>
  </si>
  <si>
    <t>HODL11 está em clara tendência de baixa pelas médias de 21 e 200 dias e segue em movimento de baixa. Abaixo dos 55,82 pode buscar suportes 51,61 ou 47,41. Teria sinal de repique altista fechando acima dos 57,35 mirando resistências em 69,42 ou 77,82. O IFR sobrevendido alerta para recuperações se superar 57,35</t>
  </si>
  <si>
    <t>WRLD11 está em tendência de alta pelas médias de 21 e 200 dias e vai mantendo sinal de força altista. Acima dos 145,2 pode buscar projeções nos 151,2 ou 160,92. Teria sinal de realização na perda dos 144,04 mirando os 135,48 ou 132,47. O padrão de volume favorece a alta. O IFR sobrecomprado alerta realizações se perder 144,04.</t>
  </si>
  <si>
    <t>UTLL11 está em clara tendência de baixa pelas médias de 21 e 200 dias e segue em movimento de baixa. Abaixo dos 117,89 pode buscar suportes 111,64 ou 105,4. Teria sinal de repique altista fechando acima dos 120,05 mirando resistências em 138,09 ou 150,57.</t>
  </si>
  <si>
    <t>IBIT39 está em clara tendência de baixa pelas médias de 21 e 200 dias e segue em movimento de baixa. Abaixo dos 62,6 pode buscar suportes 58,06 ou 53,52. Teria sinal de repique altista fechando acima dos 64,04 mirando resistências em 77,28 ou 86,35. O IFR sobrevendido alerta para recuperações se superar 64,04</t>
  </si>
  <si>
    <t>BOVA11 apesar de estar em tendência de alta no longo prazo pela média de 200 dias, no curto prazo está em realização. Abaixo dos 166,92 pode seguir em baixa no curto prazo mirando suportes em 161,24 ou 155,57. Teria sinal de retomada altista fechando acima dos 169,24 mirando resistências em 185,27 ou 196,61. O IFR sobrevendido alerta para recuperações se superar 169,24</t>
  </si>
  <si>
    <t>BIVB39 está em tendência de alta pelas médias de 21 e 200 dias e vai mantendo sinal de força altista. Acima dos 96,65 pode buscar projeções nos 100,82 ou 107,57. Teria sinal de realização na perda dos 95,31 mirando os 89,9 ou 87,81. O padrão de volume favorece a alta.</t>
  </si>
  <si>
    <t>BIAU39 está em tendência de baixa pelas médias de 21 e 200 dias, mas começa a dar sinais de repiques de alta. Acima dos 106,29 teria sinal de repique altista mirando resistências nos 111,55 ou 115,9. Já uma perda dos 104,51 traria de volta o sinal de baixa projetando de 102,33 a 100,15.</t>
  </si>
  <si>
    <t>BAAX39 está em tendência de alta pelas médias de 21 e 200 dias e vai mantendo sinal de força altista. Acima dos 62,13 pode buscar projeções nos 66,17 ou 72,71. Teria sinal de realização na perda dos 60,59 mirando os 55,59 ou 53,56. O padrão de volume favorece a alta. O IFR sobrecomprado alerta realizações se perder 60,59.</t>
  </si>
  <si>
    <t>BEEM39 está em tendência de alta pelas médias de 21 e 200 dias e vai mantendo sinal de força altista. Acima dos 59,87 pode buscar projeções nos 64,01 ou 70,71. Teria sinal de realização na perda dos 58,69 mirando os 53,17 ou 51,09.</t>
  </si>
  <si>
    <t>BEWY39 está em tendência de alta pelas médias de 21 e 200 dias e vai mantendo sinal de força altista. Acima dos 139,89 pode buscar projeções nos 161,14 ou 195,53. Teria sinal de realização na perda dos 131,8 mirando os 105,5 ou 94,87. O padrão de volume favorece a alta. O IFR sobrecomprado alerta realizações se perder 131,8.</t>
  </si>
  <si>
    <t>IVVB11 está em tendência de alta pelas médias de 21 e 200 dias e vai mantendo sinal de força altista. Acima dos 434,77 pode buscar projeções nos 453,47 ou 483,74. Teria sinal de realização na perda dos 430,34 mirando os 404,5 ou 395,14. O IFR sobrecomprado alerta realizações se perder 430,34.</t>
  </si>
  <si>
    <t>BSLV39 apesar de estar em tendência de alta no longo prazo pela média de 200 dias, no curto prazo está em realização. Abaixo dos 111 pode seguir em baixa no curto prazo mirando suportes em 104,24 ou 97,49. Teria sinal de retomada altista fechando acima dos 113,05 mirando resistências em 132,85 ou 146,35.</t>
  </si>
  <si>
    <t>SMAL11 está em clara tendência de baixa pelas médias de 21 e 200 dias e segue em movimento de baixa. Abaixo dos 108 pode buscar suportes 103,98 ou 99,97. Teria sinal de repique altista fechando acima dos 110,69 mirando resistências em 120,99 ou 129,01.</t>
  </si>
  <si>
    <t>It Now Divd</t>
  </si>
  <si>
    <t>DIVD11</t>
  </si>
  <si>
    <t>DIVD11 apesar de estar em tendência de alta no longo prazo pela média de 200 dias, no curto prazo está em realização. Abaixo dos 59,76 pode seguir em baixa no curto prazo mirando suportes em 57,62 ou 55,49. Teria sinal de retomada altista fechando acima dos 60,58 mirando resistências em 66,66 ou 70,92. O IFR sobrevendido alerta para recuperações se superar 60,58</t>
  </si>
  <si>
    <t>BOVV11 apesar de estar em tendência de alta no longo prazo pela média de 200 dias, no curto prazo está em realização. Abaixo dos 175,16 pode seguir em baixa no curto prazo mirando suportes em 169,19 ou 163,23. Teria sinal de retomada altista fechando acima dos 177,49 mirando resistências em 194,46 ou 206,38. O IFR sobrevendido alerta para recuperações se superar 177,49</t>
  </si>
  <si>
    <t>DIVO11 apesar de estar em tendência de alta no longo prazo pela média de 200 dias, no curto prazo está em realização. Abaixo dos 120,8 pode seguir em baixa no curto prazo mirando suportes em 116,21 ou 111,63. Teria sinal de retomada altista fechando acima dos 122,28 mirando resistências em 135,63 ou 144,79. O IFR sobrevendido alerta para recuperações se superar 122,28</t>
  </si>
  <si>
    <t>FIND11 está em clara tendência de baixa pelas médias de 21 e 200 dias e segue em movimento de baixa. Abaixo dos 166,95 pode buscar suportes 160,21 ou 153,48. Teria sinal de repique altista fechando acima dos 170 mirando resistências em 188,74 ou 202,2.</t>
  </si>
  <si>
    <t>SPXR11 está em tendência de alta pelas médias de 21 e 200 dias, mas começa a dar sinal de possível realização. Abaixo dos 72,4 poderia realizar na direção dos suportes 69,25 ou 68,04. Caso supere os 73,16 retomaria sinal de alta com projeções nos 75,57 ou 79,48.</t>
  </si>
  <si>
    <t>SPXI11 está em tendência de alta pelas médias de 21 e 200 dias e vai mantendo sinal de força altista. Acima dos 52,91 pode buscar projeções nos 55,19 ou 58,89. Teria sinal de realização na perda dos 52,21 mirando os 49,21 ou 48,06. O padrão de volume favorece a alta. O IFR sobrecomprado alerta realizações se perder 52,21.</t>
  </si>
  <si>
    <t>TECK11 está em tendência de alta pelas médias de 21 e 200 dias, mas começa a dar sinal de possível realização. Abaixo dos 119,91 poderia realizar na direção dos suportes 106,69 ou 101,88. Caso supere os 122,25 retomaria sinal de alta com projeções nos 131,86 ou 147,42. O IFR sobrecomprado alerta realizações se perder 119,91.</t>
  </si>
  <si>
    <t>Nu Rend Ibov</t>
  </si>
  <si>
    <t>NDIV11</t>
  </si>
  <si>
    <t>NDIV11 apesar de estar em tendência de alta no longo prazo pela média de 200 dias, no curto prazo está em realização. Abaixo dos 118,73 pode seguir em baixa no curto prazo mirando suportes em 115,71 ou 112,7. Teria sinal de retomada altista fechando acima dos 120,55 mirando resistências em 128,48 ou 134,5.</t>
  </si>
  <si>
    <t>HIGH11 está em clara tendência de baixa pelas médias de 21 e 200 dias e segue em movimento de baixa. Abaixo dos 83,42 pode buscar suportes 79,43 ou 75,44. Teria sinal de repique altista fechando acima dos 86,92 mirando resistências em 96,33 ou 104,3.</t>
  </si>
  <si>
    <t>QBTC11 está em clara tendência de baixa pelas médias de 21 e 200 dias e segue em movimento de baixa. Abaixo dos 20,1 pode buscar suportes 18,65 ou 17,21. Teria sinal de repique altista fechando acima dos 20,59 mirando resistências em 24,77 ou 27,65. O IFR sobrevendido alerta para recuperações se superar 20,59</t>
  </si>
  <si>
    <t>Rbinvestoetf</t>
  </si>
  <si>
    <t>QLBR11</t>
  </si>
  <si>
    <t>QLBR11 está em clara tendência de baixa pelas médias de 21 e 200 dias e segue em movimento de baixa. Abaixo dos 110 pode buscar suportes 105,37 ou 100,74. Teria sinal de repique altista fechando acima dos 114,88 mirando resistências em 124,97 ou 134,22.</t>
  </si>
  <si>
    <t>ACWI11 está em tendência de alta pelas médias de 21 e 200 dias e vai mantendo sinal de força altista. Acima dos 16,97 pode buscar projeções nos 17,72 ou 18,94. Teria sinal de realização na perda dos 16,8 mirando os 15,75 ou 15,37. O IFR sobrecomprado alerta realizações se perder 16,8.</t>
  </si>
  <si>
    <t>BOVX11 apesar de estar em tendência de alta no longo prazo pela média de 200 dias, no curto prazo está em realização. Abaixo dos 17,43 pode seguir em baixa no curto prazo mirando suportes em 16,83 ou 16,24. Teria sinal de retomada altista fechando acima dos 17,65 mirando resistências em 19,34 ou 20,52. O IFR sobrevendido alerta para recuperações se superar 17,65</t>
  </si>
  <si>
    <t>NASD11 está em tendência de alta pelas médias de 21 e 200 dias e vai mantendo sinal de força altista. Acima dos 21,8 pode buscar projeções nos 23,34 ou 25,84. Teria sinal de realização na perda dos 21,45 mirando os 19,3 ou 18,52. O IFR sobrecomprado alerta realizações se perder 21,45.</t>
  </si>
  <si>
    <t>GOLD11 está em tendência de baixa pelas médias de 21 e 200 dias, mas começa a dar sinais de repiques de alta. Acima dos 23,46 teria sinal de repique altista mirando resistências nos 24,39 ou 25,16. Já uma perda dos 23,14 traria de volta o sinal de baixa projetando de 22,75 a 22,36.</t>
  </si>
  <si>
    <t>USAL11 está em tendência de alta pelas médias de 21 e 200 dias e vai mantendo sinal de força altista. Acima dos 16,56 pode buscar projeções nos 17,38 ou 18,71. Teria sinal de realização na perda dos 16,11 mirando os 15,23 ou 14,81. O padrão de volume favorece a alta. O IFR sobrecomprado alerta realizações se perder 16,11.</t>
  </si>
  <si>
    <t>UTEC11 está em tendência de alta pelas médias de 21 e 200 dias, mas começa a dar sinal de possível realização. Abaixo dos 29,64 poderia realizar na direção dos suportes 25,01 ou 23,35. Caso supere os 30,35 retomaria sinal de alta com projeções nos 33,65 ou 38,99. O IFR sobrecomprado alerta realizações se perder 29,64.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</si>
</sst>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165" fontId="5" fillId="0" borderId="0" xfId="1" quotePrefix="1" applyFont="1"/>
    <xf numFmtId="166" fontId="5" fillId="0" borderId="0" xfId="1" quotePrefix="1" applyNumberFormat="1" applyFont="1"/>
    <xf numFmtId="166" fontId="0" fillId="0" borderId="0" xfId="0" applyNumberFormat="1"/>
    <xf numFmtId="9" fontId="0" fillId="0" borderId="0" xfId="3" applyFont="1"/>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zoomScaleNormal="100" workbookViewId="0">
      <selection activeCell="W15" sqref="W1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80</v>
      </c>
      <c r="W7" s="35">
        <f>COUNTIF($P$17:$P$352,"Baixa")</f>
        <v>216</v>
      </c>
      <c r="X7" s="35"/>
      <c r="Y7" s="35">
        <f>V7+W7</f>
        <v>296</v>
      </c>
    </row>
    <row r="8" spans="2:27" ht="15" customHeight="1" x14ac:dyDescent="0.25">
      <c r="B8" s="3"/>
      <c r="C8" s="28"/>
      <c r="D8" s="29"/>
      <c r="E8" s="29"/>
      <c r="F8" s="29"/>
      <c r="G8" s="29"/>
      <c r="H8" s="29"/>
      <c r="I8" s="29"/>
      <c r="J8" s="29"/>
      <c r="K8" s="29"/>
      <c r="L8" s="29"/>
      <c r="M8" s="29"/>
      <c r="N8" s="29"/>
      <c r="O8" s="30"/>
      <c r="P8" s="29"/>
      <c r="Q8" s="31"/>
      <c r="R8" s="20"/>
      <c r="V8" s="36">
        <f>V7/Y7</f>
        <v>0.27027027027027029</v>
      </c>
      <c r="W8" s="36">
        <f>W7/Y7</f>
        <v>0.72972972972972971</v>
      </c>
      <c r="X8" s="35"/>
      <c r="Y8" s="35"/>
    </row>
    <row r="9" spans="2:27" ht="15" customHeight="1" x14ac:dyDescent="0.25">
      <c r="B9" s="3"/>
      <c r="C9" s="28"/>
      <c r="D9" s="29"/>
      <c r="E9" s="29"/>
      <c r="F9" s="29"/>
      <c r="G9" s="29"/>
      <c r="H9" s="29"/>
      <c r="I9" s="29"/>
      <c r="J9" s="29"/>
      <c r="K9" s="29"/>
      <c r="L9" s="29"/>
      <c r="M9" s="29"/>
      <c r="N9" s="29"/>
      <c r="O9" s="30"/>
      <c r="P9" s="29"/>
      <c r="Q9" s="31"/>
      <c r="R9" s="20"/>
      <c r="T9" s="1">
        <f>COUNTIF(D17:D352,"*34*")</f>
        <v>47</v>
      </c>
      <c r="U9" s="37" t="s">
        <v>449</v>
      </c>
      <c r="V9" s="41">
        <f>SUMIF(D17:D352,"=*34*",E17:E352)/T9</f>
        <v>6.0638297872340425</v>
      </c>
      <c r="W9" s="18"/>
      <c r="X9" s="18"/>
      <c r="Y9" s="18"/>
    </row>
    <row r="10" spans="2:27" ht="15" customHeight="1" x14ac:dyDescent="0.25">
      <c r="B10" s="3"/>
      <c r="C10" s="28"/>
      <c r="D10" s="29"/>
      <c r="E10" s="29"/>
      <c r="F10" s="29"/>
      <c r="G10" s="29"/>
      <c r="H10" s="29"/>
      <c r="I10" s="29"/>
      <c r="J10" s="29"/>
      <c r="K10" s="29"/>
      <c r="L10" s="29"/>
      <c r="M10" s="29"/>
      <c r="N10" s="29"/>
      <c r="O10" s="30"/>
      <c r="P10" s="29"/>
      <c r="Q10" s="31"/>
      <c r="R10" s="20"/>
      <c r="T10" s="44">
        <f>V10/T9</f>
        <v>0.74468085106382975</v>
      </c>
      <c r="U10" s="37" t="s">
        <v>10</v>
      </c>
      <c r="V10" s="42">
        <f>COUNTIFS(D17:D352,"=*34*",P17:P352,"Alta")</f>
        <v>35</v>
      </c>
      <c r="W10" s="43">
        <f>T9-V10</f>
        <v>12</v>
      </c>
    </row>
    <row r="11" spans="2:27" ht="31.5" customHeight="1" x14ac:dyDescent="0.25">
      <c r="B11" s="3"/>
      <c r="C11" s="53" t="s">
        <v>2</v>
      </c>
      <c r="D11" s="53"/>
      <c r="E11" s="53"/>
      <c r="F11" s="53"/>
      <c r="G11" s="53"/>
      <c r="H11" s="53"/>
      <c r="I11" s="53"/>
      <c r="J11" s="53"/>
      <c r="K11" s="53"/>
      <c r="L11" s="53"/>
      <c r="M11" s="53"/>
      <c r="N11" s="53"/>
      <c r="O11" s="53"/>
      <c r="P11" s="53"/>
      <c r="Q11" s="54"/>
      <c r="R11" s="4"/>
    </row>
    <row r="12" spans="2:27" ht="136.5" customHeight="1" x14ac:dyDescent="0.25">
      <c r="B12" s="3"/>
      <c r="C12" s="51" t="s">
        <v>417</v>
      </c>
      <c r="D12" s="52"/>
      <c r="E12" s="52"/>
      <c r="F12" s="52"/>
      <c r="G12" s="52"/>
      <c r="H12" s="52"/>
      <c r="I12" s="52"/>
      <c r="J12" s="52"/>
      <c r="K12" s="52"/>
      <c r="L12" s="52"/>
      <c r="M12" s="52"/>
      <c r="N12" s="52"/>
      <c r="O12" s="52"/>
      <c r="P12" s="21"/>
      <c r="Q12" s="22"/>
      <c r="R12" s="20"/>
    </row>
    <row r="13" spans="2:27" ht="15" customHeight="1" x14ac:dyDescent="0.25">
      <c r="B13" s="3"/>
      <c r="C13" s="45"/>
      <c r="D13" s="46"/>
      <c r="E13" s="46"/>
      <c r="F13" s="46"/>
      <c r="G13" s="46"/>
      <c r="H13" s="46"/>
      <c r="I13" s="46"/>
      <c r="J13" s="46"/>
      <c r="K13" s="46"/>
      <c r="L13" s="46"/>
      <c r="M13" s="46"/>
      <c r="N13" s="46"/>
      <c r="O13" s="46"/>
      <c r="P13" s="47"/>
      <c r="Q13" s="48"/>
      <c r="R13" s="20"/>
    </row>
    <row r="14" spans="2:27" ht="15" customHeight="1" x14ac:dyDescent="0.25">
      <c r="B14" s="3"/>
      <c r="C14" s="45"/>
      <c r="D14" s="46"/>
      <c r="E14" s="46"/>
      <c r="F14" s="46"/>
      <c r="G14" s="46"/>
      <c r="H14" s="46"/>
      <c r="I14" s="46"/>
      <c r="J14" s="46"/>
      <c r="K14" s="46"/>
      <c r="L14" s="46"/>
      <c r="M14" s="46"/>
      <c r="N14" s="46"/>
      <c r="O14" s="46"/>
      <c r="P14" s="47"/>
      <c r="Q14" s="48"/>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46178</v>
      </c>
      <c r="R15" s="20"/>
    </row>
    <row r="16" spans="2:27" ht="25.15" customHeight="1" x14ac:dyDescent="0.25">
      <c r="B16" s="3"/>
      <c r="C16" s="49" t="s">
        <v>0</v>
      </c>
      <c r="D16" s="49"/>
      <c r="E16" s="6" t="s">
        <v>400</v>
      </c>
      <c r="F16" s="49" t="s">
        <v>1</v>
      </c>
      <c r="G16" s="49"/>
      <c r="H16" s="49"/>
      <c r="I16" s="6"/>
      <c r="J16" s="50" t="s">
        <v>4</v>
      </c>
      <c r="K16" s="50"/>
      <c r="L16" s="50"/>
      <c r="M16" s="7"/>
      <c r="N16" s="7" t="s">
        <v>5</v>
      </c>
      <c r="O16" s="6" t="s">
        <v>6</v>
      </c>
      <c r="P16" s="5" t="s">
        <v>7</v>
      </c>
      <c r="Q16" s="8" t="s">
        <v>9</v>
      </c>
      <c r="R16" s="4"/>
    </row>
    <row r="17" spans="2:259" s="12" customFormat="1" ht="65.099999999999994" customHeight="1" x14ac:dyDescent="0.25">
      <c r="B17" s="3"/>
      <c r="C17" s="9" t="s">
        <v>12</v>
      </c>
      <c r="D17" s="16" t="s">
        <v>13</v>
      </c>
      <c r="E17" s="16">
        <v>0</v>
      </c>
      <c r="F17" s="15">
        <v>14.56</v>
      </c>
      <c r="G17" s="15">
        <v>13.52</v>
      </c>
      <c r="H17" s="15">
        <v>12.49</v>
      </c>
      <c r="I17" s="14"/>
      <c r="J17" s="15">
        <v>15.09</v>
      </c>
      <c r="K17" s="15">
        <v>17.149999999999999</v>
      </c>
      <c r="L17" s="15">
        <v>20.49</v>
      </c>
      <c r="M17" s="15"/>
      <c r="N17" s="15">
        <v>20.414019552999999</v>
      </c>
      <c r="O17" s="15">
        <v>21.592433304</v>
      </c>
      <c r="P17" s="16" t="s">
        <v>14</v>
      </c>
      <c r="Q17" s="39" t="s">
        <v>547</v>
      </c>
      <c r="R17" s="10"/>
      <c r="S17" s="11"/>
      <c r="T17" s="11"/>
      <c r="U17" s="11"/>
      <c r="V17" s="11" t="s">
        <v>405</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4</v>
      </c>
      <c r="F18" s="14">
        <v>23.7</v>
      </c>
      <c r="G18" s="14">
        <v>22.05</v>
      </c>
      <c r="H18" s="14">
        <v>20.399999999999999</v>
      </c>
      <c r="I18" s="14"/>
      <c r="J18" s="14">
        <v>24.36</v>
      </c>
      <c r="K18" s="14">
        <v>27.65</v>
      </c>
      <c r="L18" s="14">
        <v>32.979999999999997</v>
      </c>
      <c r="M18" s="14"/>
      <c r="N18" s="14">
        <v>34.949787825000001</v>
      </c>
      <c r="O18" s="33">
        <v>19.307447174</v>
      </c>
      <c r="P18" s="17" t="s">
        <v>14</v>
      </c>
      <c r="Q18" s="40" t="s">
        <v>548</v>
      </c>
      <c r="R18" s="10"/>
      <c r="S18" s="11"/>
      <c r="T18" s="11"/>
      <c r="U18" s="11"/>
      <c r="V18" s="38">
        <f>SUM(E17:E352)/W18</f>
        <v>2.9130434782608696</v>
      </c>
      <c r="W18" s="11">
        <f>COUNT(E17:E352)</f>
        <v>299</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427</v>
      </c>
      <c r="D19" s="16" t="s">
        <v>18</v>
      </c>
      <c r="E19" s="16">
        <v>10</v>
      </c>
      <c r="F19" s="15">
        <v>331.39</v>
      </c>
      <c r="G19" s="15">
        <v>262.29000000000002</v>
      </c>
      <c r="H19" s="15">
        <v>193.19</v>
      </c>
      <c r="I19" s="14"/>
      <c r="J19" s="15">
        <v>346.64</v>
      </c>
      <c r="K19" s="15">
        <v>484.83</v>
      </c>
      <c r="L19" s="15">
        <v>708.45</v>
      </c>
      <c r="M19" s="15"/>
      <c r="N19" s="15">
        <v>81.560851967999994</v>
      </c>
      <c r="O19" s="15">
        <v>24.201723231999999</v>
      </c>
      <c r="P19" s="16" t="s">
        <v>17</v>
      </c>
      <c r="Q19" s="39" t="s">
        <v>549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1</v>
      </c>
      <c r="F20" s="14">
        <v>22.91</v>
      </c>
      <c r="G20" s="14">
        <v>19.309999999999999</v>
      </c>
      <c r="H20" s="14">
        <v>15.71</v>
      </c>
      <c r="I20" s="14"/>
      <c r="J20" s="14">
        <v>23.27</v>
      </c>
      <c r="K20" s="14">
        <v>30.46</v>
      </c>
      <c r="L20" s="14">
        <v>42.11</v>
      </c>
      <c r="M20" s="14"/>
      <c r="N20" s="14">
        <v>48.067233023</v>
      </c>
      <c r="O20" s="33">
        <v>6.4539712677999992</v>
      </c>
      <c r="P20" s="17" t="s">
        <v>14</v>
      </c>
      <c r="Q20" s="40" t="s">
        <v>550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455</v>
      </c>
      <c r="D21" s="16" t="s">
        <v>456</v>
      </c>
      <c r="E21" s="16">
        <v>0</v>
      </c>
      <c r="F21" s="15">
        <v>5.44</v>
      </c>
      <c r="G21" s="15">
        <v>4.59</v>
      </c>
      <c r="H21" s="15">
        <v>3.75</v>
      </c>
      <c r="I21" s="14"/>
      <c r="J21" s="15">
        <v>5.68</v>
      </c>
      <c r="K21" s="15">
        <v>7.36</v>
      </c>
      <c r="L21" s="15">
        <v>10.09</v>
      </c>
      <c r="M21" s="15"/>
      <c r="N21" s="15">
        <v>21.661719900000001</v>
      </c>
      <c r="O21" s="15">
        <v>2.0193563043</v>
      </c>
      <c r="P21" s="16" t="s">
        <v>14</v>
      </c>
      <c r="Q21" s="39" t="s">
        <v>551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3</v>
      </c>
      <c r="F22" s="14">
        <v>26.85</v>
      </c>
      <c r="G22" s="14">
        <v>24.79</v>
      </c>
      <c r="H22" s="14">
        <v>22.73</v>
      </c>
      <c r="I22" s="14"/>
      <c r="J22" s="14">
        <v>27.42</v>
      </c>
      <c r="K22" s="14">
        <v>31.53</v>
      </c>
      <c r="L22" s="14">
        <v>38.200000000000003</v>
      </c>
      <c r="M22" s="14"/>
      <c r="N22" s="14">
        <v>29.467959643</v>
      </c>
      <c r="O22" s="33">
        <v>161.44363673999999</v>
      </c>
      <c r="P22" s="17" t="s">
        <v>14</v>
      </c>
      <c r="Q22" s="40" t="s">
        <v>552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4</v>
      </c>
      <c r="F23" s="15">
        <v>11.69</v>
      </c>
      <c r="G23" s="15">
        <v>10.02</v>
      </c>
      <c r="H23" s="15">
        <v>8.35</v>
      </c>
      <c r="I23" s="14"/>
      <c r="J23" s="15">
        <v>12.11</v>
      </c>
      <c r="K23" s="15">
        <v>15.44</v>
      </c>
      <c r="L23" s="15">
        <v>20.83</v>
      </c>
      <c r="M23" s="15"/>
      <c r="N23" s="15">
        <v>40.255003272000003</v>
      </c>
      <c r="O23" s="15">
        <v>26.872359435</v>
      </c>
      <c r="P23" s="16" t="s">
        <v>14</v>
      </c>
      <c r="Q23" s="39" t="s">
        <v>553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432</v>
      </c>
      <c r="D24" s="17" t="s">
        <v>25</v>
      </c>
      <c r="E24" s="17">
        <v>6</v>
      </c>
      <c r="F24" s="14">
        <v>150</v>
      </c>
      <c r="G24" s="14">
        <v>134.09</v>
      </c>
      <c r="H24" s="14">
        <v>118.19</v>
      </c>
      <c r="I24" s="14"/>
      <c r="J24" s="14">
        <v>153.96</v>
      </c>
      <c r="K24" s="14">
        <v>185.76</v>
      </c>
      <c r="L24" s="14">
        <v>237.22</v>
      </c>
      <c r="M24" s="14"/>
      <c r="N24" s="14">
        <v>32.442883578999997</v>
      </c>
      <c r="O24" s="33">
        <v>32.115794895999997</v>
      </c>
      <c r="P24" s="17" t="s">
        <v>14</v>
      </c>
      <c r="Q24" s="40" t="s">
        <v>554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0</v>
      </c>
      <c r="F25" s="15">
        <v>32.090000000000003</v>
      </c>
      <c r="G25" s="15">
        <v>30.35</v>
      </c>
      <c r="H25" s="15">
        <v>28.62</v>
      </c>
      <c r="I25" s="14"/>
      <c r="J25" s="15">
        <v>32.840000000000003</v>
      </c>
      <c r="K25" s="15">
        <v>36.299999999999997</v>
      </c>
      <c r="L25" s="15">
        <v>41.91</v>
      </c>
      <c r="M25" s="15"/>
      <c r="N25" s="15">
        <v>44.554257313000001</v>
      </c>
      <c r="O25" s="15">
        <v>36.022591390999999</v>
      </c>
      <c r="P25" s="16" t="s">
        <v>14</v>
      </c>
      <c r="Q25" s="39" t="s">
        <v>555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3</v>
      </c>
      <c r="F26" s="14">
        <v>62.85</v>
      </c>
      <c r="G26" s="14">
        <v>57.2</v>
      </c>
      <c r="H26" s="14">
        <v>51.55</v>
      </c>
      <c r="I26" s="14"/>
      <c r="J26" s="14">
        <v>64.959999999999994</v>
      </c>
      <c r="K26" s="14">
        <v>76.25</v>
      </c>
      <c r="L26" s="14">
        <v>94.52</v>
      </c>
      <c r="M26" s="14"/>
      <c r="N26" s="14">
        <v>34.270845928999996</v>
      </c>
      <c r="O26" s="33">
        <v>36.661897373999999</v>
      </c>
      <c r="P26" s="17" t="s">
        <v>14</v>
      </c>
      <c r="Q26" s="40" t="s">
        <v>556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4</v>
      </c>
      <c r="F27" s="15">
        <v>16.05</v>
      </c>
      <c r="G27" s="15">
        <v>15.2</v>
      </c>
      <c r="H27" s="15">
        <v>14.36</v>
      </c>
      <c r="I27" s="14"/>
      <c r="J27" s="15">
        <v>16.32</v>
      </c>
      <c r="K27" s="15">
        <v>18</v>
      </c>
      <c r="L27" s="15">
        <v>20.72</v>
      </c>
      <c r="M27" s="15"/>
      <c r="N27" s="15">
        <v>46.889162937999998</v>
      </c>
      <c r="O27" s="15">
        <v>529.1821673899999</v>
      </c>
      <c r="P27" s="16" t="s">
        <v>14</v>
      </c>
      <c r="Q27" s="39" t="s">
        <v>557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0</v>
      </c>
      <c r="F28" s="14">
        <v>4.83</v>
      </c>
      <c r="G28" s="14">
        <v>3.87</v>
      </c>
      <c r="H28" s="14">
        <v>2.92</v>
      </c>
      <c r="I28" s="14"/>
      <c r="J28" s="14">
        <v>5.09</v>
      </c>
      <c r="K28" s="14">
        <v>6.99</v>
      </c>
      <c r="L28" s="14">
        <v>10.07</v>
      </c>
      <c r="M28" s="14"/>
      <c r="N28" s="14">
        <v>35.294498189000002</v>
      </c>
      <c r="O28" s="33">
        <v>9.5887345652000011</v>
      </c>
      <c r="P28" s="17" t="s">
        <v>14</v>
      </c>
      <c r="Q28" s="40" t="s">
        <v>558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0</v>
      </c>
      <c r="F29" s="15">
        <v>3.01</v>
      </c>
      <c r="G29" s="15">
        <v>2.2999999999999998</v>
      </c>
      <c r="H29" s="15">
        <v>1.6</v>
      </c>
      <c r="I29" s="14"/>
      <c r="J29" s="15">
        <v>3.14</v>
      </c>
      <c r="K29" s="15">
        <v>4.54</v>
      </c>
      <c r="L29" s="15">
        <v>6.82</v>
      </c>
      <c r="M29" s="15"/>
      <c r="N29" s="15">
        <v>26.177568805</v>
      </c>
      <c r="O29" s="15">
        <v>23.289177783</v>
      </c>
      <c r="P29" s="16" t="s">
        <v>14</v>
      </c>
      <c r="Q29" s="39" t="s">
        <v>559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7</v>
      </c>
      <c r="F30" s="14">
        <v>78.260000000000005</v>
      </c>
      <c r="G30" s="14">
        <v>73.13</v>
      </c>
      <c r="H30" s="14">
        <v>68</v>
      </c>
      <c r="I30" s="14"/>
      <c r="J30" s="14">
        <v>79.97</v>
      </c>
      <c r="K30" s="14">
        <v>90.22</v>
      </c>
      <c r="L30" s="14">
        <v>106.81</v>
      </c>
      <c r="M30" s="14"/>
      <c r="N30" s="14">
        <v>65.204658906999995</v>
      </c>
      <c r="O30" s="33">
        <v>19.872147040000002</v>
      </c>
      <c r="P30" s="17" t="s">
        <v>17</v>
      </c>
      <c r="Q30" s="40" t="s">
        <v>560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561</v>
      </c>
      <c r="D31" s="16" t="s">
        <v>562</v>
      </c>
      <c r="E31" s="16">
        <v>10</v>
      </c>
      <c r="F31" s="15">
        <v>245.62</v>
      </c>
      <c r="G31" s="15">
        <v>213.1</v>
      </c>
      <c r="H31" s="15">
        <v>180.59</v>
      </c>
      <c r="I31" s="14"/>
      <c r="J31" s="15">
        <v>256.17</v>
      </c>
      <c r="K31" s="15">
        <v>321.19</v>
      </c>
      <c r="L31" s="15">
        <v>426.41</v>
      </c>
      <c r="M31" s="15"/>
      <c r="N31" s="15">
        <v>78.649529762</v>
      </c>
      <c r="O31" s="15">
        <v>1.2984243951999999</v>
      </c>
      <c r="P31" s="16" t="s">
        <v>17</v>
      </c>
      <c r="Q31" s="39" t="s">
        <v>563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40</v>
      </c>
      <c r="D32" s="17" t="s">
        <v>41</v>
      </c>
      <c r="E32" s="17">
        <v>0</v>
      </c>
      <c r="F32" s="14">
        <v>3.32</v>
      </c>
      <c r="G32" s="14">
        <v>2.36</v>
      </c>
      <c r="H32" s="14">
        <v>1.4</v>
      </c>
      <c r="I32" s="14"/>
      <c r="J32" s="14">
        <v>3.47</v>
      </c>
      <c r="K32" s="14">
        <v>5.38</v>
      </c>
      <c r="L32" s="14">
        <v>8.48</v>
      </c>
      <c r="M32" s="14"/>
      <c r="N32" s="14">
        <v>28.384468452</v>
      </c>
      <c r="O32" s="33">
        <v>5.8263723478000005</v>
      </c>
      <c r="P32" s="17" t="s">
        <v>14</v>
      </c>
      <c r="Q32" s="40" t="s">
        <v>564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460</v>
      </c>
      <c r="D33" s="16" t="s">
        <v>461</v>
      </c>
      <c r="E33" s="16">
        <v>10</v>
      </c>
      <c r="F33" s="15">
        <v>154.31</v>
      </c>
      <c r="G33" s="15">
        <v>141.37</v>
      </c>
      <c r="H33" s="15">
        <v>128.44</v>
      </c>
      <c r="I33" s="14"/>
      <c r="J33" s="15">
        <v>161.05000000000001</v>
      </c>
      <c r="K33" s="15">
        <v>186.91</v>
      </c>
      <c r="L33" s="15">
        <v>228.76</v>
      </c>
      <c r="M33" s="15"/>
      <c r="N33" s="15">
        <v>76.954037045999996</v>
      </c>
      <c r="O33" s="15">
        <v>3.8842872091</v>
      </c>
      <c r="P33" s="16" t="s">
        <v>17</v>
      </c>
      <c r="Q33" s="39" t="s">
        <v>565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42</v>
      </c>
      <c r="D34" s="17" t="s">
        <v>43</v>
      </c>
      <c r="E34" s="17">
        <v>1</v>
      </c>
      <c r="F34" s="14">
        <v>8.68</v>
      </c>
      <c r="G34" s="14">
        <v>7.79</v>
      </c>
      <c r="H34" s="14">
        <v>6.9</v>
      </c>
      <c r="I34" s="14"/>
      <c r="J34" s="14">
        <v>9.09</v>
      </c>
      <c r="K34" s="14">
        <v>10.86</v>
      </c>
      <c r="L34" s="14">
        <v>13.73</v>
      </c>
      <c r="M34" s="14"/>
      <c r="N34" s="14">
        <v>48.625960126999999</v>
      </c>
      <c r="O34" s="33">
        <v>120.38436052</v>
      </c>
      <c r="P34" s="17" t="s">
        <v>14</v>
      </c>
      <c r="Q34" s="40" t="s">
        <v>566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44</v>
      </c>
      <c r="D35" s="16" t="s">
        <v>45</v>
      </c>
      <c r="E35" s="16">
        <v>3</v>
      </c>
      <c r="F35" s="15">
        <v>107.46</v>
      </c>
      <c r="G35" s="15">
        <v>82.77</v>
      </c>
      <c r="H35" s="15">
        <v>58.08</v>
      </c>
      <c r="I35" s="14"/>
      <c r="J35" s="15">
        <v>114.6</v>
      </c>
      <c r="K35" s="15">
        <v>163.97</v>
      </c>
      <c r="L35" s="15">
        <v>243.86</v>
      </c>
      <c r="M35" s="15"/>
      <c r="N35" s="15">
        <v>29.968911647999999</v>
      </c>
      <c r="O35" s="15">
        <v>79.360697680000001</v>
      </c>
      <c r="P35" s="16" t="s">
        <v>14</v>
      </c>
      <c r="Q35" s="39" t="s">
        <v>567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46</v>
      </c>
      <c r="D36" s="17" t="s">
        <v>47</v>
      </c>
      <c r="E36" s="17">
        <v>3</v>
      </c>
      <c r="F36" s="14">
        <v>11.93</v>
      </c>
      <c r="G36" s="14">
        <v>10.75</v>
      </c>
      <c r="H36" s="14">
        <v>9.58</v>
      </c>
      <c r="I36" s="14"/>
      <c r="J36" s="14">
        <v>12.16</v>
      </c>
      <c r="K36" s="14">
        <v>14.5</v>
      </c>
      <c r="L36" s="14">
        <v>18.3</v>
      </c>
      <c r="M36" s="14"/>
      <c r="N36" s="14">
        <v>29.156796623000002</v>
      </c>
      <c r="O36" s="33">
        <v>38.168831478000001</v>
      </c>
      <c r="P36" s="17" t="s">
        <v>14</v>
      </c>
      <c r="Q36" s="40" t="s">
        <v>568</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49</v>
      </c>
      <c r="E37" s="16">
        <v>3</v>
      </c>
      <c r="F37" s="15">
        <v>50.57</v>
      </c>
      <c r="G37" s="15">
        <v>45.23</v>
      </c>
      <c r="H37" s="15">
        <v>39.89</v>
      </c>
      <c r="I37" s="14"/>
      <c r="J37" s="15">
        <v>51.6</v>
      </c>
      <c r="K37" s="15">
        <v>62.27</v>
      </c>
      <c r="L37" s="15">
        <v>79.540000000000006</v>
      </c>
      <c r="M37" s="15"/>
      <c r="N37" s="15">
        <v>27.436527524999999</v>
      </c>
      <c r="O37" s="15">
        <v>566.38036496000007</v>
      </c>
      <c r="P37" s="16" t="s">
        <v>14</v>
      </c>
      <c r="Q37" s="39" t="s">
        <v>569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50</v>
      </c>
      <c r="E38" s="17">
        <v>3</v>
      </c>
      <c r="F38" s="14">
        <v>55.51</v>
      </c>
      <c r="G38" s="14">
        <v>49.63</v>
      </c>
      <c r="H38" s="14">
        <v>43.76</v>
      </c>
      <c r="I38" s="14"/>
      <c r="J38" s="14">
        <v>56.74</v>
      </c>
      <c r="K38" s="14">
        <v>68.48</v>
      </c>
      <c r="L38" s="14">
        <v>87.49</v>
      </c>
      <c r="M38" s="14"/>
      <c r="N38" s="14">
        <v>25.886728978000001</v>
      </c>
      <c r="O38" s="33">
        <v>111.05187351999999</v>
      </c>
      <c r="P38" s="17" t="s">
        <v>14</v>
      </c>
      <c r="Q38" s="40" t="s">
        <v>570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48</v>
      </c>
      <c r="D39" s="16" t="s">
        <v>51</v>
      </c>
      <c r="E39" s="16">
        <v>0</v>
      </c>
      <c r="F39" s="15">
        <v>49</v>
      </c>
      <c r="G39" s="15">
        <v>43.97</v>
      </c>
      <c r="H39" s="15">
        <v>38.950000000000003</v>
      </c>
      <c r="I39" s="14"/>
      <c r="J39" s="15">
        <v>50.29</v>
      </c>
      <c r="K39" s="15">
        <v>60.33</v>
      </c>
      <c r="L39" s="15">
        <v>76.58</v>
      </c>
      <c r="M39" s="15"/>
      <c r="N39" s="15">
        <v>29.523742868999999</v>
      </c>
      <c r="O39" s="15">
        <v>88.955766652000008</v>
      </c>
      <c r="P39" s="16" t="s">
        <v>14</v>
      </c>
      <c r="Q39" s="39" t="s">
        <v>571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413</v>
      </c>
      <c r="D40" s="17" t="s">
        <v>414</v>
      </c>
      <c r="E40" s="17">
        <v>0</v>
      </c>
      <c r="F40" s="14">
        <v>21.68</v>
      </c>
      <c r="G40" s="14">
        <v>-20.13</v>
      </c>
      <c r="H40" s="14">
        <v>-61.94</v>
      </c>
      <c r="I40" s="14"/>
      <c r="J40" s="14">
        <v>22.9</v>
      </c>
      <c r="K40" s="14">
        <v>106.52</v>
      </c>
      <c r="L40" s="14">
        <v>241.84</v>
      </c>
      <c r="M40" s="14"/>
      <c r="N40" s="14">
        <v>32.233296703000001</v>
      </c>
      <c r="O40" s="33">
        <v>9.3302521303999999</v>
      </c>
      <c r="P40" s="17" t="s">
        <v>14</v>
      </c>
      <c r="Q40" s="40" t="s">
        <v>572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52</v>
      </c>
      <c r="D41" s="16" t="s">
        <v>53</v>
      </c>
      <c r="E41" s="16">
        <v>0</v>
      </c>
      <c r="F41" s="15">
        <v>17.239999999999998</v>
      </c>
      <c r="G41" s="15">
        <v>13.64</v>
      </c>
      <c r="H41" s="15">
        <v>10.050000000000001</v>
      </c>
      <c r="I41" s="14"/>
      <c r="J41" s="15">
        <v>18.64</v>
      </c>
      <c r="K41" s="15">
        <v>25.82</v>
      </c>
      <c r="L41" s="15">
        <v>37.44</v>
      </c>
      <c r="M41" s="15"/>
      <c r="N41" s="15">
        <v>25.959712127</v>
      </c>
      <c r="O41" s="15">
        <v>54.777675130000006</v>
      </c>
      <c r="P41" s="16" t="s">
        <v>14</v>
      </c>
      <c r="Q41" s="39" t="s">
        <v>573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54</v>
      </c>
      <c r="D42" s="17" t="s">
        <v>55</v>
      </c>
      <c r="E42" s="17">
        <v>3</v>
      </c>
      <c r="F42" s="14">
        <v>15.46</v>
      </c>
      <c r="G42" s="14">
        <v>13.95</v>
      </c>
      <c r="H42" s="14">
        <v>12.45</v>
      </c>
      <c r="I42" s="14"/>
      <c r="J42" s="14">
        <v>16.16</v>
      </c>
      <c r="K42" s="14">
        <v>19.16</v>
      </c>
      <c r="L42" s="14">
        <v>24.03</v>
      </c>
      <c r="M42" s="14"/>
      <c r="N42" s="14">
        <v>28.293002821999998</v>
      </c>
      <c r="O42" s="33">
        <v>585.60405978000006</v>
      </c>
      <c r="P42" s="17" t="s">
        <v>14</v>
      </c>
      <c r="Q42" s="40" t="s">
        <v>574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56</v>
      </c>
      <c r="D43" s="16" t="s">
        <v>57</v>
      </c>
      <c r="E43" s="16">
        <v>3</v>
      </c>
      <c r="F43" s="15">
        <v>4.99</v>
      </c>
      <c r="G43" s="15">
        <v>4.6100000000000003</v>
      </c>
      <c r="H43" s="15">
        <v>4.24</v>
      </c>
      <c r="I43" s="14"/>
      <c r="J43" s="15">
        <v>5.14</v>
      </c>
      <c r="K43" s="15">
        <v>5.88</v>
      </c>
      <c r="L43" s="15">
        <v>7.07</v>
      </c>
      <c r="M43" s="15"/>
      <c r="N43" s="15">
        <v>39.538644308999999</v>
      </c>
      <c r="O43" s="15">
        <v>8.1542950434999995</v>
      </c>
      <c r="P43" s="16" t="s">
        <v>14</v>
      </c>
      <c r="Q43" s="39" t="s">
        <v>575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58</v>
      </c>
      <c r="D44" s="17" t="s">
        <v>59</v>
      </c>
      <c r="E44" s="17">
        <v>0</v>
      </c>
      <c r="F44" s="14">
        <v>14.11</v>
      </c>
      <c r="G44" s="14">
        <v>12.61</v>
      </c>
      <c r="H44" s="14">
        <v>11.12</v>
      </c>
      <c r="I44" s="14"/>
      <c r="J44" s="14">
        <v>14.67</v>
      </c>
      <c r="K44" s="14">
        <v>17.649999999999999</v>
      </c>
      <c r="L44" s="14">
        <v>22.47</v>
      </c>
      <c r="M44" s="14"/>
      <c r="N44" s="14">
        <v>30.564236910000002</v>
      </c>
      <c r="O44" s="33">
        <v>25.902531043</v>
      </c>
      <c r="P44" s="17" t="s">
        <v>14</v>
      </c>
      <c r="Q44" s="40" t="s">
        <v>576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60</v>
      </c>
      <c r="D45" s="16" t="s">
        <v>61</v>
      </c>
      <c r="E45" s="16">
        <v>7</v>
      </c>
      <c r="F45" s="15">
        <v>34.700000000000003</v>
      </c>
      <c r="G45" s="15">
        <v>33.590000000000003</v>
      </c>
      <c r="H45" s="15">
        <v>32.479999999999997</v>
      </c>
      <c r="I45" s="14"/>
      <c r="J45" s="15">
        <v>36.6</v>
      </c>
      <c r="K45" s="15">
        <v>38.81</v>
      </c>
      <c r="L45" s="15">
        <v>42.39</v>
      </c>
      <c r="M45" s="15"/>
      <c r="N45" s="15">
        <v>57.191771824</v>
      </c>
      <c r="O45" s="15">
        <v>154.78022390999999</v>
      </c>
      <c r="P45" s="16" t="s">
        <v>17</v>
      </c>
      <c r="Q45" s="39" t="s">
        <v>577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62</v>
      </c>
      <c r="D46" s="17" t="s">
        <v>63</v>
      </c>
      <c r="E46" s="17">
        <v>3</v>
      </c>
      <c r="F46" s="14">
        <v>23.6</v>
      </c>
      <c r="G46" s="14">
        <v>21.5</v>
      </c>
      <c r="H46" s="14">
        <v>19.399999999999999</v>
      </c>
      <c r="I46" s="14"/>
      <c r="J46" s="14">
        <v>24.7</v>
      </c>
      <c r="K46" s="14">
        <v>28.89</v>
      </c>
      <c r="L46" s="14">
        <v>35.68</v>
      </c>
      <c r="M46" s="14"/>
      <c r="N46" s="14">
        <v>36.677688979999999</v>
      </c>
      <c r="O46" s="33">
        <v>19.068706696</v>
      </c>
      <c r="P46" s="17" t="s">
        <v>14</v>
      </c>
      <c r="Q46" s="40" t="s">
        <v>578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433</v>
      </c>
      <c r="D47" s="16" t="s">
        <v>64</v>
      </c>
      <c r="E47" s="16">
        <v>5</v>
      </c>
      <c r="F47" s="15">
        <v>118.15</v>
      </c>
      <c r="G47" s="15">
        <v>111.93</v>
      </c>
      <c r="H47" s="15">
        <v>105.72</v>
      </c>
      <c r="I47" s="14"/>
      <c r="J47" s="15">
        <v>134.26</v>
      </c>
      <c r="K47" s="15">
        <v>146.68</v>
      </c>
      <c r="L47" s="15">
        <v>166.79</v>
      </c>
      <c r="M47" s="15"/>
      <c r="N47" s="15">
        <v>52.729521024999997</v>
      </c>
      <c r="O47" s="15">
        <v>10.266596695</v>
      </c>
      <c r="P47" s="16" t="s">
        <v>17</v>
      </c>
      <c r="Q47" s="39" t="s">
        <v>579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65</v>
      </c>
      <c r="D48" s="17" t="s">
        <v>66</v>
      </c>
      <c r="E48" s="17">
        <v>3</v>
      </c>
      <c r="F48" s="14">
        <v>10.220000000000001</v>
      </c>
      <c r="G48" s="14">
        <v>9.42</v>
      </c>
      <c r="H48" s="14">
        <v>8.6300000000000008</v>
      </c>
      <c r="I48" s="14"/>
      <c r="J48" s="14">
        <v>10.52</v>
      </c>
      <c r="K48" s="14">
        <v>12.1</v>
      </c>
      <c r="L48" s="14">
        <v>14.66</v>
      </c>
      <c r="M48" s="14"/>
      <c r="N48" s="14">
        <v>45.219276643999997</v>
      </c>
      <c r="O48" s="33">
        <v>2.5351825652000004</v>
      </c>
      <c r="P48" s="17" t="s">
        <v>14</v>
      </c>
      <c r="Q48" s="40" t="s">
        <v>580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67</v>
      </c>
      <c r="D49" s="16" t="s">
        <v>68</v>
      </c>
      <c r="E49" s="16">
        <v>0</v>
      </c>
      <c r="F49" s="15">
        <v>6.15</v>
      </c>
      <c r="G49" s="15">
        <v>5.24</v>
      </c>
      <c r="H49" s="15">
        <v>4.33</v>
      </c>
      <c r="I49" s="14"/>
      <c r="J49" s="15">
        <v>6.39</v>
      </c>
      <c r="K49" s="15">
        <v>8.1999999999999993</v>
      </c>
      <c r="L49" s="15">
        <v>11.13</v>
      </c>
      <c r="M49" s="15"/>
      <c r="N49" s="15">
        <v>37.232705736</v>
      </c>
      <c r="O49" s="15">
        <v>5.8729949130000003</v>
      </c>
      <c r="P49" s="16" t="s">
        <v>14</v>
      </c>
      <c r="Q49" s="39" t="s">
        <v>581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69</v>
      </c>
      <c r="D50" s="17" t="s">
        <v>70</v>
      </c>
      <c r="E50" s="17">
        <v>0</v>
      </c>
      <c r="F50" s="14">
        <v>15.21</v>
      </c>
      <c r="G50" s="14">
        <v>13.26</v>
      </c>
      <c r="H50" s="14">
        <v>11.32</v>
      </c>
      <c r="I50" s="14"/>
      <c r="J50" s="14">
        <v>15.75</v>
      </c>
      <c r="K50" s="14">
        <v>19.63</v>
      </c>
      <c r="L50" s="14">
        <v>25.92</v>
      </c>
      <c r="M50" s="14"/>
      <c r="N50" s="14">
        <v>25.894763470000001</v>
      </c>
      <c r="O50" s="33">
        <v>5.5576090434999994</v>
      </c>
      <c r="P50" s="17" t="s">
        <v>14</v>
      </c>
      <c r="Q50" s="40" t="s">
        <v>582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71</v>
      </c>
      <c r="D51" s="16" t="s">
        <v>72</v>
      </c>
      <c r="E51" s="16">
        <v>0</v>
      </c>
      <c r="F51" s="15">
        <v>15.11</v>
      </c>
      <c r="G51" s="15">
        <v>13.99</v>
      </c>
      <c r="H51" s="15">
        <v>12.88</v>
      </c>
      <c r="I51" s="14"/>
      <c r="J51" s="15">
        <v>15.34</v>
      </c>
      <c r="K51" s="15">
        <v>17.559999999999999</v>
      </c>
      <c r="L51" s="15">
        <v>21.15</v>
      </c>
      <c r="M51" s="15"/>
      <c r="N51" s="15">
        <v>33.452640948999999</v>
      </c>
      <c r="O51" s="15">
        <v>83.999230303999994</v>
      </c>
      <c r="P51" s="16" t="s">
        <v>14</v>
      </c>
      <c r="Q51" s="39" t="s">
        <v>583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71</v>
      </c>
      <c r="D52" s="17" t="s">
        <v>73</v>
      </c>
      <c r="E52" s="17">
        <v>0</v>
      </c>
      <c r="F52" s="14">
        <v>17.309999999999999</v>
      </c>
      <c r="G52" s="14">
        <v>15.93</v>
      </c>
      <c r="H52" s="14">
        <v>14.55</v>
      </c>
      <c r="I52" s="14"/>
      <c r="J52" s="14">
        <v>17.62</v>
      </c>
      <c r="K52" s="14">
        <v>20.37</v>
      </c>
      <c r="L52" s="14">
        <v>24.82</v>
      </c>
      <c r="M52" s="14"/>
      <c r="N52" s="14">
        <v>36.985759623</v>
      </c>
      <c r="O52" s="33">
        <v>565.94882503999997</v>
      </c>
      <c r="P52" s="17" t="s">
        <v>14</v>
      </c>
      <c r="Q52" s="40" t="s">
        <v>584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74</v>
      </c>
      <c r="D53" s="16" t="s">
        <v>75</v>
      </c>
      <c r="E53" s="16">
        <v>4</v>
      </c>
      <c r="F53" s="15">
        <v>22.6</v>
      </c>
      <c r="G53" s="15">
        <v>21.22</v>
      </c>
      <c r="H53" s="15">
        <v>19.84</v>
      </c>
      <c r="I53" s="14"/>
      <c r="J53" s="15">
        <v>23.28</v>
      </c>
      <c r="K53" s="15">
        <v>26.03</v>
      </c>
      <c r="L53" s="15">
        <v>30.48</v>
      </c>
      <c r="M53" s="15"/>
      <c r="N53" s="15">
        <v>43.604168723999997</v>
      </c>
      <c r="O53" s="15">
        <v>47.444904999999999</v>
      </c>
      <c r="P53" s="16" t="s">
        <v>14</v>
      </c>
      <c r="Q53" s="39" t="s">
        <v>585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418</v>
      </c>
      <c r="D54" s="17" t="s">
        <v>419</v>
      </c>
      <c r="E54" s="17">
        <v>3</v>
      </c>
      <c r="F54" s="14">
        <v>12.76</v>
      </c>
      <c r="G54" s="14">
        <v>11.1</v>
      </c>
      <c r="H54" s="14">
        <v>9.44</v>
      </c>
      <c r="I54" s="14"/>
      <c r="J54" s="14">
        <v>13.26</v>
      </c>
      <c r="K54" s="14">
        <v>16.57</v>
      </c>
      <c r="L54" s="14">
        <v>21.94</v>
      </c>
      <c r="M54" s="14"/>
      <c r="N54" s="14">
        <v>28.498134322999999</v>
      </c>
      <c r="O54" s="33">
        <v>62.439137783</v>
      </c>
      <c r="P54" s="17" t="s">
        <v>14</v>
      </c>
      <c r="Q54" s="40" t="s">
        <v>586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76</v>
      </c>
      <c r="D55" s="16" t="s">
        <v>77</v>
      </c>
      <c r="E55" s="16">
        <v>0</v>
      </c>
      <c r="F55" s="15">
        <v>19.46</v>
      </c>
      <c r="G55" s="15">
        <v>16.96</v>
      </c>
      <c r="H55" s="15">
        <v>14.46</v>
      </c>
      <c r="I55" s="14"/>
      <c r="J55" s="15">
        <v>19.87</v>
      </c>
      <c r="K55" s="15">
        <v>24.86</v>
      </c>
      <c r="L55" s="15">
        <v>32.94</v>
      </c>
      <c r="M55" s="15"/>
      <c r="N55" s="15">
        <v>26.121420423</v>
      </c>
      <c r="O55" s="15">
        <v>556.6349676100001</v>
      </c>
      <c r="P55" s="16" t="s">
        <v>14</v>
      </c>
      <c r="Q55" s="39" t="s">
        <v>587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482</v>
      </c>
      <c r="D56" s="17" t="s">
        <v>483</v>
      </c>
      <c r="E56" s="17">
        <v>0</v>
      </c>
      <c r="F56" s="14">
        <v>18.5</v>
      </c>
      <c r="G56" s="14">
        <v>17.18</v>
      </c>
      <c r="H56" s="14">
        <v>15.86</v>
      </c>
      <c r="I56" s="14"/>
      <c r="J56" s="14">
        <v>18.88</v>
      </c>
      <c r="K56" s="14">
        <v>21.51</v>
      </c>
      <c r="L56" s="14">
        <v>25.77</v>
      </c>
      <c r="M56" s="14"/>
      <c r="N56" s="14">
        <v>36.824476887000003</v>
      </c>
      <c r="O56" s="33">
        <v>2.8272590000000002</v>
      </c>
      <c r="P56" s="17" t="s">
        <v>14</v>
      </c>
      <c r="Q56" s="40" t="s">
        <v>588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78</v>
      </c>
      <c r="D57" s="16" t="s">
        <v>79</v>
      </c>
      <c r="E57" s="16">
        <v>3</v>
      </c>
      <c r="F57" s="15">
        <v>9.25</v>
      </c>
      <c r="G57" s="15">
        <v>7.49</v>
      </c>
      <c r="H57" s="15">
        <v>5.73</v>
      </c>
      <c r="I57" s="14"/>
      <c r="J57" s="15">
        <v>10.039999999999999</v>
      </c>
      <c r="K57" s="15">
        <v>13.55</v>
      </c>
      <c r="L57" s="15">
        <v>19.239999999999998</v>
      </c>
      <c r="M57" s="15"/>
      <c r="N57" s="15">
        <v>27.194058312999999</v>
      </c>
      <c r="O57" s="15">
        <v>62.933500086999999</v>
      </c>
      <c r="P57" s="16" t="s">
        <v>14</v>
      </c>
      <c r="Q57" s="39" t="s">
        <v>589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80</v>
      </c>
      <c r="D58" s="17" t="s">
        <v>81</v>
      </c>
      <c r="E58" s="17">
        <v>9</v>
      </c>
      <c r="F58" s="14">
        <v>20.079999999999998</v>
      </c>
      <c r="G58" s="14">
        <v>18.260000000000002</v>
      </c>
      <c r="H58" s="14">
        <v>16.45</v>
      </c>
      <c r="I58" s="14"/>
      <c r="J58" s="14">
        <v>22.14</v>
      </c>
      <c r="K58" s="14">
        <v>25.76</v>
      </c>
      <c r="L58" s="14">
        <v>31.62</v>
      </c>
      <c r="M58" s="14"/>
      <c r="N58" s="14">
        <v>69.117201532999999</v>
      </c>
      <c r="O58" s="33">
        <v>161.74510070000002</v>
      </c>
      <c r="P58" s="17" t="s">
        <v>17</v>
      </c>
      <c r="Q58" s="40" t="s">
        <v>590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503</v>
      </c>
      <c r="D59" s="16" t="s">
        <v>504</v>
      </c>
      <c r="E59" s="16">
        <v>0</v>
      </c>
      <c r="F59" s="15">
        <v>2.74</v>
      </c>
      <c r="G59" s="15">
        <v>2.5</v>
      </c>
      <c r="H59" s="15">
        <v>2.27</v>
      </c>
      <c r="I59" s="14"/>
      <c r="J59" s="15">
        <v>2.81</v>
      </c>
      <c r="K59" s="15">
        <v>3.27</v>
      </c>
      <c r="L59" s="15">
        <v>4.03</v>
      </c>
      <c r="M59" s="15"/>
      <c r="N59" s="15">
        <v>40.797831043000002</v>
      </c>
      <c r="O59" s="15">
        <v>1.2034066087000002</v>
      </c>
      <c r="P59" s="16" t="s">
        <v>14</v>
      </c>
      <c r="Q59" s="39" t="s">
        <v>591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462</v>
      </c>
      <c r="D60" s="17" t="s">
        <v>463</v>
      </c>
      <c r="E60" s="17">
        <v>10</v>
      </c>
      <c r="F60" s="14">
        <v>34.130000000000003</v>
      </c>
      <c r="G60" s="14">
        <v>29.81</v>
      </c>
      <c r="H60" s="14">
        <v>25.49</v>
      </c>
      <c r="I60" s="14"/>
      <c r="J60" s="14">
        <v>35.76</v>
      </c>
      <c r="K60" s="14">
        <v>44.39</v>
      </c>
      <c r="L60" s="14">
        <v>58.37</v>
      </c>
      <c r="M60" s="14"/>
      <c r="N60" s="14">
        <v>86.102121197000002</v>
      </c>
      <c r="O60" s="33">
        <v>6.0190084843000005</v>
      </c>
      <c r="P60" s="17" t="s">
        <v>17</v>
      </c>
      <c r="Q60" s="40" t="s">
        <v>592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82</v>
      </c>
      <c r="D61" s="16" t="s">
        <v>83</v>
      </c>
      <c r="E61" s="16">
        <v>0</v>
      </c>
      <c r="F61" s="15">
        <v>50.7</v>
      </c>
      <c r="G61" s="15">
        <v>46.12</v>
      </c>
      <c r="H61" s="15">
        <v>41.55</v>
      </c>
      <c r="I61" s="14"/>
      <c r="J61" s="15">
        <v>52.84</v>
      </c>
      <c r="K61" s="15">
        <v>61.98</v>
      </c>
      <c r="L61" s="15">
        <v>76.78</v>
      </c>
      <c r="M61" s="15"/>
      <c r="N61" s="15">
        <v>26.472948246000001</v>
      </c>
      <c r="O61" s="15">
        <v>593.01187252</v>
      </c>
      <c r="P61" s="16" t="s">
        <v>14</v>
      </c>
      <c r="Q61" s="39" t="s">
        <v>593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84</v>
      </c>
      <c r="D62" s="17" t="s">
        <v>85</v>
      </c>
      <c r="E62" s="17">
        <v>4</v>
      </c>
      <c r="F62" s="14">
        <v>17.260000000000002</v>
      </c>
      <c r="G62" s="14">
        <v>16.34</v>
      </c>
      <c r="H62" s="14">
        <v>15.43</v>
      </c>
      <c r="I62" s="14"/>
      <c r="J62" s="14">
        <v>17.8</v>
      </c>
      <c r="K62" s="14">
        <v>19.62</v>
      </c>
      <c r="L62" s="14">
        <v>22.58</v>
      </c>
      <c r="M62" s="14"/>
      <c r="N62" s="14">
        <v>45.878370576999998</v>
      </c>
      <c r="O62" s="33">
        <v>71.763509739</v>
      </c>
      <c r="P62" s="17" t="s">
        <v>14</v>
      </c>
      <c r="Q62" s="40" t="s">
        <v>594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86</v>
      </c>
      <c r="D63" s="16" t="s">
        <v>87</v>
      </c>
      <c r="E63" s="16">
        <v>0</v>
      </c>
      <c r="F63" s="15">
        <v>5.03</v>
      </c>
      <c r="G63" s="15">
        <v>4.32</v>
      </c>
      <c r="H63" s="15">
        <v>3.62</v>
      </c>
      <c r="I63" s="14"/>
      <c r="J63" s="15">
        <v>5.34</v>
      </c>
      <c r="K63" s="15">
        <v>6.74</v>
      </c>
      <c r="L63" s="15">
        <v>9.02</v>
      </c>
      <c r="M63" s="15"/>
      <c r="N63" s="15">
        <v>22.887820026</v>
      </c>
      <c r="O63" s="15">
        <v>8.2076136521999992</v>
      </c>
      <c r="P63" s="16" t="s">
        <v>14</v>
      </c>
      <c r="Q63" s="39" t="s">
        <v>595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88</v>
      </c>
      <c r="D64" s="17" t="s">
        <v>89</v>
      </c>
      <c r="E64" s="17">
        <v>0</v>
      </c>
      <c r="F64" s="14">
        <v>1.25</v>
      </c>
      <c r="G64" s="14">
        <v>0.54</v>
      </c>
      <c r="H64" s="14">
        <v>-0.15</v>
      </c>
      <c r="I64" s="14"/>
      <c r="J64" s="14">
        <v>1.33</v>
      </c>
      <c r="K64" s="14">
        <v>2.73</v>
      </c>
      <c r="L64" s="14">
        <v>5.01</v>
      </c>
      <c r="M64" s="14"/>
      <c r="N64" s="14">
        <v>22.995192806999999</v>
      </c>
      <c r="O64" s="33">
        <v>10.969298043</v>
      </c>
      <c r="P64" s="17" t="s">
        <v>14</v>
      </c>
      <c r="Q64" s="40" t="s">
        <v>596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90</v>
      </c>
      <c r="D65" s="16" t="s">
        <v>91</v>
      </c>
      <c r="E65" s="16">
        <v>9</v>
      </c>
      <c r="F65" s="15">
        <v>10.71</v>
      </c>
      <c r="G65" s="15">
        <v>10.36</v>
      </c>
      <c r="H65" s="15">
        <v>10.01</v>
      </c>
      <c r="I65" s="14"/>
      <c r="J65" s="15">
        <v>10.78</v>
      </c>
      <c r="K65" s="15">
        <v>11.47</v>
      </c>
      <c r="L65" s="15">
        <v>12.59</v>
      </c>
      <c r="M65" s="15"/>
      <c r="N65" s="15">
        <v>74.409042217000007</v>
      </c>
      <c r="O65" s="15">
        <v>31.107455434999999</v>
      </c>
      <c r="P65" s="16" t="s">
        <v>17</v>
      </c>
      <c r="Q65" s="39" t="s">
        <v>597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92</v>
      </c>
      <c r="D66" s="17" t="s">
        <v>93</v>
      </c>
      <c r="E66" s="17">
        <v>1</v>
      </c>
      <c r="F66" s="14">
        <v>10.72</v>
      </c>
      <c r="G66" s="14">
        <v>9.6199999999999992</v>
      </c>
      <c r="H66" s="14">
        <v>8.52</v>
      </c>
      <c r="I66" s="14"/>
      <c r="J66" s="14">
        <v>11.19</v>
      </c>
      <c r="K66" s="14">
        <v>13.38</v>
      </c>
      <c r="L66" s="14">
        <v>16.93</v>
      </c>
      <c r="M66" s="14"/>
      <c r="N66" s="14">
        <v>41.876355126</v>
      </c>
      <c r="O66" s="33">
        <v>95.656768565000007</v>
      </c>
      <c r="P66" s="17" t="s">
        <v>14</v>
      </c>
      <c r="Q66" s="40" t="s">
        <v>598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94</v>
      </c>
      <c r="D67" s="16" t="s">
        <v>95</v>
      </c>
      <c r="E67" s="16">
        <v>0</v>
      </c>
      <c r="F67" s="15">
        <v>10.73</v>
      </c>
      <c r="G67" s="15">
        <v>9.82</v>
      </c>
      <c r="H67" s="15">
        <v>8.92</v>
      </c>
      <c r="I67" s="14"/>
      <c r="J67" s="15">
        <v>11.05</v>
      </c>
      <c r="K67" s="15">
        <v>12.85</v>
      </c>
      <c r="L67" s="15">
        <v>15.78</v>
      </c>
      <c r="M67" s="15"/>
      <c r="N67" s="15">
        <v>32.775305811999999</v>
      </c>
      <c r="O67" s="15">
        <v>175.33523843</v>
      </c>
      <c r="P67" s="16" t="s">
        <v>14</v>
      </c>
      <c r="Q67" s="39" t="s">
        <v>599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600</v>
      </c>
      <c r="D68" s="17" t="s">
        <v>601</v>
      </c>
      <c r="E68" s="17">
        <v>6</v>
      </c>
      <c r="F68" s="14">
        <v>65.66</v>
      </c>
      <c r="G68" s="14">
        <v>62.99</v>
      </c>
      <c r="H68" s="14">
        <v>60.33</v>
      </c>
      <c r="I68" s="14"/>
      <c r="J68" s="14">
        <v>66.819999999999993</v>
      </c>
      <c r="K68" s="14">
        <v>72.14</v>
      </c>
      <c r="L68" s="14">
        <v>80.760000000000005</v>
      </c>
      <c r="M68" s="14"/>
      <c r="N68" s="14">
        <v>50.010363734000002</v>
      </c>
      <c r="O68" s="33">
        <v>1.9068771896000001</v>
      </c>
      <c r="P68" s="17" t="s">
        <v>14</v>
      </c>
      <c r="Q68" s="40" t="s">
        <v>602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96</v>
      </c>
      <c r="D69" s="16" t="s">
        <v>97</v>
      </c>
      <c r="E69" s="16">
        <v>0</v>
      </c>
      <c r="F69" s="15">
        <v>2.37</v>
      </c>
      <c r="G69" s="15">
        <v>1.67</v>
      </c>
      <c r="H69" s="15">
        <v>0.98</v>
      </c>
      <c r="I69" s="14"/>
      <c r="J69" s="15">
        <v>2.46</v>
      </c>
      <c r="K69" s="15">
        <v>3.84</v>
      </c>
      <c r="L69" s="15">
        <v>6.09</v>
      </c>
      <c r="M69" s="15"/>
      <c r="N69" s="15">
        <v>30.034223851</v>
      </c>
      <c r="O69" s="15">
        <v>67.545904957000005</v>
      </c>
      <c r="P69" s="16" t="s">
        <v>14</v>
      </c>
      <c r="Q69" s="39" t="s">
        <v>603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98</v>
      </c>
      <c r="D70" s="17" t="s">
        <v>99</v>
      </c>
      <c r="E70" s="17">
        <v>0</v>
      </c>
      <c r="F70" s="14">
        <v>33.08</v>
      </c>
      <c r="G70" s="14">
        <v>28.25</v>
      </c>
      <c r="H70" s="14">
        <v>23.43</v>
      </c>
      <c r="I70" s="14"/>
      <c r="J70" s="14">
        <v>34.700000000000003</v>
      </c>
      <c r="K70" s="14">
        <v>44.34</v>
      </c>
      <c r="L70" s="14">
        <v>59.95</v>
      </c>
      <c r="M70" s="14"/>
      <c r="N70" s="14">
        <v>36.445158841000001</v>
      </c>
      <c r="O70" s="33">
        <v>6.335302403</v>
      </c>
      <c r="P70" s="17" t="s">
        <v>14</v>
      </c>
      <c r="Q70" s="40" t="s">
        <v>604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100</v>
      </c>
      <c r="D71" s="16" t="s">
        <v>101</v>
      </c>
      <c r="E71" s="16">
        <v>10</v>
      </c>
      <c r="F71" s="15">
        <v>52.3</v>
      </c>
      <c r="G71" s="15">
        <v>48.51</v>
      </c>
      <c r="H71" s="15">
        <v>44.72</v>
      </c>
      <c r="I71" s="14"/>
      <c r="J71" s="15">
        <v>61</v>
      </c>
      <c r="K71" s="15">
        <v>68.569999999999993</v>
      </c>
      <c r="L71" s="15">
        <v>80.819999999999993</v>
      </c>
      <c r="M71" s="15"/>
      <c r="N71" s="15">
        <v>74.195151612000004</v>
      </c>
      <c r="O71" s="15">
        <v>280.01247129999996</v>
      </c>
      <c r="P71" s="16" t="s">
        <v>17</v>
      </c>
      <c r="Q71" s="39" t="s">
        <v>605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102</v>
      </c>
      <c r="D72" s="17" t="s">
        <v>103</v>
      </c>
      <c r="E72" s="17">
        <v>3</v>
      </c>
      <c r="F72" s="14">
        <v>14.22</v>
      </c>
      <c r="G72" s="14">
        <v>12.93</v>
      </c>
      <c r="H72" s="14">
        <v>11.65</v>
      </c>
      <c r="I72" s="14"/>
      <c r="J72" s="14">
        <v>14.48</v>
      </c>
      <c r="K72" s="14">
        <v>17.04</v>
      </c>
      <c r="L72" s="14">
        <v>21.2</v>
      </c>
      <c r="M72" s="14"/>
      <c r="N72" s="14">
        <v>37.54510801</v>
      </c>
      <c r="O72" s="33">
        <v>378.49654948</v>
      </c>
      <c r="P72" s="17" t="s">
        <v>14</v>
      </c>
      <c r="Q72" s="40" t="s">
        <v>606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607</v>
      </c>
      <c r="D73" s="16" t="s">
        <v>608</v>
      </c>
      <c r="E73" s="16">
        <v>10</v>
      </c>
      <c r="F73" s="15">
        <v>989.8</v>
      </c>
      <c r="G73" s="15">
        <v>830.45</v>
      </c>
      <c r="H73" s="15">
        <v>671.11</v>
      </c>
      <c r="I73" s="14"/>
      <c r="J73" s="15">
        <v>1048.97</v>
      </c>
      <c r="K73" s="15">
        <v>1367.65</v>
      </c>
      <c r="L73" s="15">
        <v>1883.31</v>
      </c>
      <c r="M73" s="15"/>
      <c r="N73" s="15">
        <v>61.853083290999997</v>
      </c>
      <c r="O73" s="15">
        <v>1.6665132504</v>
      </c>
      <c r="P73" s="16" t="s">
        <v>17</v>
      </c>
      <c r="Q73" s="39" t="s">
        <v>609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104</v>
      </c>
      <c r="D74" s="17" t="s">
        <v>105</v>
      </c>
      <c r="E74" s="17">
        <v>0</v>
      </c>
      <c r="F74" s="14">
        <v>3.58</v>
      </c>
      <c r="G74" s="14">
        <v>2.5499999999999998</v>
      </c>
      <c r="H74" s="14">
        <v>1.52</v>
      </c>
      <c r="I74" s="14"/>
      <c r="J74" s="14">
        <v>3.8</v>
      </c>
      <c r="K74" s="14">
        <v>5.85</v>
      </c>
      <c r="L74" s="14">
        <v>9.17</v>
      </c>
      <c r="M74" s="14"/>
      <c r="N74" s="14">
        <v>20.962226062999999</v>
      </c>
      <c r="O74" s="33">
        <v>178.75181987000002</v>
      </c>
      <c r="P74" s="17" t="s">
        <v>14</v>
      </c>
      <c r="Q74" s="40" t="s">
        <v>610</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106</v>
      </c>
      <c r="D75" s="16" t="s">
        <v>107</v>
      </c>
      <c r="E75" s="16">
        <v>0</v>
      </c>
      <c r="F75" s="15">
        <v>42.53</v>
      </c>
      <c r="G75" s="15">
        <v>39.18</v>
      </c>
      <c r="H75" s="15">
        <v>35.83</v>
      </c>
      <c r="I75" s="14"/>
      <c r="J75" s="15">
        <v>43.4</v>
      </c>
      <c r="K75" s="15">
        <v>50.09</v>
      </c>
      <c r="L75" s="15">
        <v>60.91</v>
      </c>
      <c r="M75" s="15"/>
      <c r="N75" s="15">
        <v>39.391071124</v>
      </c>
      <c r="O75" s="15">
        <v>98.594756129999993</v>
      </c>
      <c r="P75" s="16" t="s">
        <v>14</v>
      </c>
      <c r="Q75" s="39" t="s">
        <v>611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492</v>
      </c>
      <c r="D76" s="17" t="s">
        <v>493</v>
      </c>
      <c r="E76" s="17">
        <v>0</v>
      </c>
      <c r="F76" s="14">
        <v>3.82</v>
      </c>
      <c r="G76" s="14">
        <v>2.82</v>
      </c>
      <c r="H76" s="14">
        <v>1.83</v>
      </c>
      <c r="I76" s="14"/>
      <c r="J76" s="14">
        <v>3.92</v>
      </c>
      <c r="K76" s="14">
        <v>5.9</v>
      </c>
      <c r="L76" s="14">
        <v>9.11</v>
      </c>
      <c r="M76" s="14"/>
      <c r="N76" s="14">
        <v>25.834426234999999</v>
      </c>
      <c r="O76" s="33">
        <v>3.3489894348</v>
      </c>
      <c r="P76" s="17" t="s">
        <v>14</v>
      </c>
      <c r="Q76" s="40" t="s">
        <v>612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108</v>
      </c>
      <c r="D77" s="16" t="s">
        <v>109</v>
      </c>
      <c r="E77" s="16">
        <v>1</v>
      </c>
      <c r="F77" s="15">
        <v>4.43</v>
      </c>
      <c r="G77" s="15">
        <v>3.72</v>
      </c>
      <c r="H77" s="15">
        <v>3.01</v>
      </c>
      <c r="I77" s="14"/>
      <c r="J77" s="15">
        <v>4.75</v>
      </c>
      <c r="K77" s="15">
        <v>6.16</v>
      </c>
      <c r="L77" s="15">
        <v>8.4499999999999993</v>
      </c>
      <c r="M77" s="15"/>
      <c r="N77" s="15">
        <v>45.242130437</v>
      </c>
      <c r="O77" s="15">
        <v>42.044447173999998</v>
      </c>
      <c r="P77" s="16" t="s">
        <v>14</v>
      </c>
      <c r="Q77" s="39" t="s">
        <v>613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110</v>
      </c>
      <c r="D78" s="17" t="s">
        <v>111</v>
      </c>
      <c r="E78" s="17">
        <v>1</v>
      </c>
      <c r="F78" s="14">
        <v>29.22</v>
      </c>
      <c r="G78" s="14">
        <v>25.32</v>
      </c>
      <c r="H78" s="14">
        <v>21.43</v>
      </c>
      <c r="I78" s="14"/>
      <c r="J78" s="14">
        <v>30.98</v>
      </c>
      <c r="K78" s="14">
        <v>38.76</v>
      </c>
      <c r="L78" s="14">
        <v>51.35</v>
      </c>
      <c r="M78" s="14"/>
      <c r="N78" s="14">
        <v>36.443722237000003</v>
      </c>
      <c r="O78" s="33">
        <v>150.27590703999999</v>
      </c>
      <c r="P78" s="17" t="s">
        <v>14</v>
      </c>
      <c r="Q78" s="40" t="s">
        <v>614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112</v>
      </c>
      <c r="D79" s="16" t="s">
        <v>113</v>
      </c>
      <c r="E79" s="16">
        <v>0</v>
      </c>
      <c r="F79" s="15">
        <v>1.45</v>
      </c>
      <c r="G79" s="15">
        <v>1.03</v>
      </c>
      <c r="H79" s="15">
        <v>0.62</v>
      </c>
      <c r="I79" s="14"/>
      <c r="J79" s="15">
        <v>1.53</v>
      </c>
      <c r="K79" s="15">
        <v>2.35</v>
      </c>
      <c r="L79" s="15">
        <v>3.69</v>
      </c>
      <c r="M79" s="15"/>
      <c r="N79" s="15">
        <v>21.095618549000001</v>
      </c>
      <c r="O79" s="15">
        <v>36.626646609000005</v>
      </c>
      <c r="P79" s="16" t="s">
        <v>14</v>
      </c>
      <c r="Q79" s="39" t="s">
        <v>615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114</v>
      </c>
      <c r="D80" s="17" t="s">
        <v>115</v>
      </c>
      <c r="E80" s="17">
        <v>0</v>
      </c>
      <c r="F80" s="14">
        <v>20.65</v>
      </c>
      <c r="G80" s="14">
        <v>16.95</v>
      </c>
      <c r="H80" s="14">
        <v>13.25</v>
      </c>
      <c r="I80" s="14"/>
      <c r="J80" s="14">
        <v>22</v>
      </c>
      <c r="K80" s="14">
        <v>29.39</v>
      </c>
      <c r="L80" s="14">
        <v>41.36</v>
      </c>
      <c r="M80" s="14"/>
      <c r="N80" s="14">
        <v>30.623883091</v>
      </c>
      <c r="O80" s="33">
        <v>179.20193583</v>
      </c>
      <c r="P80" s="17" t="s">
        <v>14</v>
      </c>
      <c r="Q80" s="40" t="s">
        <v>616</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114</v>
      </c>
      <c r="D81" s="16" t="s">
        <v>116</v>
      </c>
      <c r="E81" s="16">
        <v>1</v>
      </c>
      <c r="F81" s="15">
        <v>19.02</v>
      </c>
      <c r="G81" s="15">
        <v>15.34</v>
      </c>
      <c r="H81" s="15">
        <v>11.67</v>
      </c>
      <c r="I81" s="14"/>
      <c r="J81" s="15">
        <v>20.2</v>
      </c>
      <c r="K81" s="15">
        <v>27.54</v>
      </c>
      <c r="L81" s="15">
        <v>39.42</v>
      </c>
      <c r="M81" s="15"/>
      <c r="N81" s="15">
        <v>34.136889343</v>
      </c>
      <c r="O81" s="15">
        <v>10.148503869000001</v>
      </c>
      <c r="P81" s="16" t="s">
        <v>14</v>
      </c>
      <c r="Q81" s="39" t="s">
        <v>617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117</v>
      </c>
      <c r="D82" s="17" t="s">
        <v>118</v>
      </c>
      <c r="E82" s="17">
        <v>0</v>
      </c>
      <c r="F82" s="14">
        <v>2.67</v>
      </c>
      <c r="G82" s="14">
        <v>2</v>
      </c>
      <c r="H82" s="14">
        <v>1.34</v>
      </c>
      <c r="I82" s="14"/>
      <c r="J82" s="14">
        <v>3.03</v>
      </c>
      <c r="K82" s="14">
        <v>4.3499999999999996</v>
      </c>
      <c r="L82" s="14">
        <v>6.49</v>
      </c>
      <c r="M82" s="14"/>
      <c r="N82" s="14">
        <v>34.372584682999999</v>
      </c>
      <c r="O82" s="33">
        <v>5.6836268260999994</v>
      </c>
      <c r="P82" s="17" t="s">
        <v>14</v>
      </c>
      <c r="Q82" s="40" t="s">
        <v>618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619</v>
      </c>
      <c r="D83" s="16" t="s">
        <v>620</v>
      </c>
      <c r="E83" s="16">
        <v>7</v>
      </c>
      <c r="F83" s="15">
        <v>124.33</v>
      </c>
      <c r="G83" s="15">
        <v>96.96</v>
      </c>
      <c r="H83" s="15">
        <v>69.59</v>
      </c>
      <c r="I83" s="14"/>
      <c r="J83" s="15">
        <v>139.49</v>
      </c>
      <c r="K83" s="15">
        <v>194.22</v>
      </c>
      <c r="L83" s="15">
        <v>282.79000000000002</v>
      </c>
      <c r="M83" s="15"/>
      <c r="N83" s="15">
        <v>70.983578563999998</v>
      </c>
      <c r="O83" s="15">
        <v>3.0013923326</v>
      </c>
      <c r="P83" s="16" t="s">
        <v>17</v>
      </c>
      <c r="Q83" s="39" t="s">
        <v>621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464</v>
      </c>
      <c r="D84" s="17" t="s">
        <v>465</v>
      </c>
      <c r="E84" s="17">
        <v>7</v>
      </c>
      <c r="F84" s="14">
        <v>2060</v>
      </c>
      <c r="G84" s="14">
        <v>1500.61</v>
      </c>
      <c r="H84" s="14">
        <v>941.22</v>
      </c>
      <c r="I84" s="14"/>
      <c r="J84" s="14">
        <v>2389.9499999999998</v>
      </c>
      <c r="K84" s="14">
        <v>3508.72</v>
      </c>
      <c r="L84" s="14">
        <v>5319.05</v>
      </c>
      <c r="M84" s="14"/>
      <c r="N84" s="14">
        <v>75.494186378999999</v>
      </c>
      <c r="O84" s="33">
        <v>6.8393290409</v>
      </c>
      <c r="P84" s="17" t="s">
        <v>17</v>
      </c>
      <c r="Q84" s="40" t="s">
        <v>622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119</v>
      </c>
      <c r="D85" s="16" t="s">
        <v>120</v>
      </c>
      <c r="E85" s="16">
        <v>7</v>
      </c>
      <c r="F85" s="15">
        <v>17.920000000000002</v>
      </c>
      <c r="G85" s="15">
        <v>15.87</v>
      </c>
      <c r="H85" s="15">
        <v>13.83</v>
      </c>
      <c r="I85" s="14"/>
      <c r="J85" s="15">
        <v>18.71</v>
      </c>
      <c r="K85" s="15">
        <v>22.79</v>
      </c>
      <c r="L85" s="15">
        <v>29.39</v>
      </c>
      <c r="M85" s="15"/>
      <c r="N85" s="15">
        <v>56.044541189</v>
      </c>
      <c r="O85" s="15">
        <v>9.3430337825999992</v>
      </c>
      <c r="P85" s="16" t="s">
        <v>17</v>
      </c>
      <c r="Q85" s="39" t="s">
        <v>623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121</v>
      </c>
      <c r="D86" s="17" t="s">
        <v>122</v>
      </c>
      <c r="E86" s="17">
        <v>0</v>
      </c>
      <c r="F86" s="14">
        <v>4.59</v>
      </c>
      <c r="G86" s="14">
        <v>4.04</v>
      </c>
      <c r="H86" s="14">
        <v>3.49</v>
      </c>
      <c r="I86" s="14"/>
      <c r="J86" s="14">
        <v>4.74</v>
      </c>
      <c r="K86" s="14">
        <v>5.83</v>
      </c>
      <c r="L86" s="14">
        <v>7.6</v>
      </c>
      <c r="M86" s="14"/>
      <c r="N86" s="14">
        <v>30.048574033000001</v>
      </c>
      <c r="O86" s="33">
        <v>14.292144303999999</v>
      </c>
      <c r="P86" s="17" t="s">
        <v>14</v>
      </c>
      <c r="Q86" s="40" t="s">
        <v>624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123</v>
      </c>
      <c r="D87" s="16" t="s">
        <v>124</v>
      </c>
      <c r="E87" s="16">
        <v>0</v>
      </c>
      <c r="F87" s="15">
        <v>10.6</v>
      </c>
      <c r="G87" s="15">
        <v>8.7799999999999994</v>
      </c>
      <c r="H87" s="15">
        <v>6.97</v>
      </c>
      <c r="I87" s="14"/>
      <c r="J87" s="15">
        <v>11.39</v>
      </c>
      <c r="K87" s="15">
        <v>15.01</v>
      </c>
      <c r="L87" s="15">
        <v>20.88</v>
      </c>
      <c r="M87" s="15"/>
      <c r="N87" s="15">
        <v>25.006122911999999</v>
      </c>
      <c r="O87" s="15">
        <v>9.8606003044000001</v>
      </c>
      <c r="P87" s="16" t="s">
        <v>14</v>
      </c>
      <c r="Q87" s="39" t="s">
        <v>625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125</v>
      </c>
      <c r="D88" s="17" t="s">
        <v>126</v>
      </c>
      <c r="E88" s="17">
        <v>1</v>
      </c>
      <c r="F88" s="14">
        <v>12.37</v>
      </c>
      <c r="G88" s="14">
        <v>10.88</v>
      </c>
      <c r="H88" s="14">
        <v>9.4</v>
      </c>
      <c r="I88" s="14"/>
      <c r="J88" s="14">
        <v>13.2</v>
      </c>
      <c r="K88" s="14">
        <v>16.16</v>
      </c>
      <c r="L88" s="14">
        <v>20.95</v>
      </c>
      <c r="M88" s="14"/>
      <c r="N88" s="14">
        <v>34.550181641999998</v>
      </c>
      <c r="O88" s="33">
        <v>97.207395739000006</v>
      </c>
      <c r="P88" s="17" t="s">
        <v>14</v>
      </c>
      <c r="Q88" s="40" t="s">
        <v>626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127</v>
      </c>
      <c r="D89" s="16" t="s">
        <v>128</v>
      </c>
      <c r="E89" s="16">
        <v>0</v>
      </c>
      <c r="F89" s="15">
        <v>6.95</v>
      </c>
      <c r="G89" s="15">
        <v>5.41</v>
      </c>
      <c r="H89" s="15">
        <v>3.88</v>
      </c>
      <c r="I89" s="14"/>
      <c r="J89" s="15">
        <v>7.26</v>
      </c>
      <c r="K89" s="15">
        <v>10.32</v>
      </c>
      <c r="L89" s="15">
        <v>15.27</v>
      </c>
      <c r="M89" s="15"/>
      <c r="N89" s="15">
        <v>31.291694099000001</v>
      </c>
      <c r="O89" s="15">
        <v>50.739572477999999</v>
      </c>
      <c r="P89" s="16" t="s">
        <v>14</v>
      </c>
      <c r="Q89" s="39" t="s">
        <v>627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415</v>
      </c>
      <c r="D90" s="17" t="s">
        <v>416</v>
      </c>
      <c r="E90" s="17">
        <v>10</v>
      </c>
      <c r="F90" s="14">
        <v>177.7</v>
      </c>
      <c r="G90" s="14">
        <v>161.43</v>
      </c>
      <c r="H90" s="14">
        <v>145.16999999999999</v>
      </c>
      <c r="I90" s="14"/>
      <c r="J90" s="14">
        <v>194.47</v>
      </c>
      <c r="K90" s="14">
        <v>226.99</v>
      </c>
      <c r="L90" s="14">
        <v>279.63</v>
      </c>
      <c r="M90" s="14"/>
      <c r="N90" s="14">
        <v>63.070407244999998</v>
      </c>
      <c r="O90" s="33">
        <v>4.4675654144000001</v>
      </c>
      <c r="P90" s="17" t="s">
        <v>17</v>
      </c>
      <c r="Q90" s="40" t="s">
        <v>628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129</v>
      </c>
      <c r="D91" s="16" t="s">
        <v>130</v>
      </c>
      <c r="E91" s="16">
        <v>4</v>
      </c>
      <c r="F91" s="15" t="s">
        <v>32</v>
      </c>
      <c r="G91" s="15" t="s">
        <v>32</v>
      </c>
      <c r="H91" s="15" t="s">
        <v>32</v>
      </c>
      <c r="I91" s="14"/>
      <c r="J91" s="15" t="s">
        <v>32</v>
      </c>
      <c r="K91" s="15" t="s">
        <v>32</v>
      </c>
      <c r="L91" s="15" t="s">
        <v>32</v>
      </c>
      <c r="M91" s="15"/>
      <c r="N91" s="15" t="s">
        <v>32</v>
      </c>
      <c r="O91" s="15" t="s">
        <v>32</v>
      </c>
      <c r="P91" s="16" t="s">
        <v>32</v>
      </c>
      <c r="Q91" s="39" t="s">
        <v>33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131</v>
      </c>
      <c r="D92" s="17" t="s">
        <v>132</v>
      </c>
      <c r="E92" s="17">
        <v>0</v>
      </c>
      <c r="F92" s="14">
        <v>69.42</v>
      </c>
      <c r="G92" s="14">
        <v>59.28</v>
      </c>
      <c r="H92" s="14">
        <v>49.15</v>
      </c>
      <c r="I92" s="14"/>
      <c r="J92" s="14">
        <v>71.099999999999994</v>
      </c>
      <c r="K92" s="14">
        <v>91.36</v>
      </c>
      <c r="L92" s="14">
        <v>124.14</v>
      </c>
      <c r="M92" s="14"/>
      <c r="N92" s="14">
        <v>33.039257808999999</v>
      </c>
      <c r="O92" s="33">
        <v>429.53307025999999</v>
      </c>
      <c r="P92" s="17" t="s">
        <v>14</v>
      </c>
      <c r="Q92" s="40" t="s">
        <v>629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133</v>
      </c>
      <c r="D93" s="16" t="s">
        <v>134</v>
      </c>
      <c r="E93" s="16">
        <v>0</v>
      </c>
      <c r="F93" s="15">
        <v>47.03</v>
      </c>
      <c r="G93" s="15">
        <v>43.25</v>
      </c>
      <c r="H93" s="15">
        <v>39.47</v>
      </c>
      <c r="I93" s="14"/>
      <c r="J93" s="15">
        <v>48.16</v>
      </c>
      <c r="K93" s="15">
        <v>55.71</v>
      </c>
      <c r="L93" s="15">
        <v>67.930000000000007</v>
      </c>
      <c r="M93" s="15"/>
      <c r="N93" s="15">
        <v>32.552784782000003</v>
      </c>
      <c r="O93" s="15">
        <v>116.0455323</v>
      </c>
      <c r="P93" s="16" t="s">
        <v>14</v>
      </c>
      <c r="Q93" s="39" t="s">
        <v>630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135</v>
      </c>
      <c r="D94" s="17" t="s">
        <v>136</v>
      </c>
      <c r="E94" s="17">
        <v>3</v>
      </c>
      <c r="F94" s="14">
        <v>24.21</v>
      </c>
      <c r="G94" s="14">
        <v>20.99</v>
      </c>
      <c r="H94" s="14">
        <v>17.77</v>
      </c>
      <c r="I94" s="14"/>
      <c r="J94" s="14">
        <v>25.07</v>
      </c>
      <c r="K94" s="14">
        <v>31.5</v>
      </c>
      <c r="L94" s="14">
        <v>41.92</v>
      </c>
      <c r="M94" s="14"/>
      <c r="N94" s="14">
        <v>36.574693398000001</v>
      </c>
      <c r="O94" s="33">
        <v>275.47334112999999</v>
      </c>
      <c r="P94" s="17" t="s">
        <v>14</v>
      </c>
      <c r="Q94" s="40" t="s">
        <v>631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137</v>
      </c>
      <c r="D95" s="16" t="s">
        <v>138</v>
      </c>
      <c r="E95" s="16">
        <v>9</v>
      </c>
      <c r="F95" s="15">
        <v>33.26</v>
      </c>
      <c r="G95" s="15">
        <v>30.71</v>
      </c>
      <c r="H95" s="15">
        <v>28.17</v>
      </c>
      <c r="I95" s="14"/>
      <c r="J95" s="15">
        <v>38.81</v>
      </c>
      <c r="K95" s="15">
        <v>43.89</v>
      </c>
      <c r="L95" s="15">
        <v>52.11</v>
      </c>
      <c r="M95" s="15"/>
      <c r="N95" s="15">
        <v>64.406688372000005</v>
      </c>
      <c r="O95" s="15">
        <v>83.128017565000007</v>
      </c>
      <c r="P95" s="16" t="s">
        <v>17</v>
      </c>
      <c r="Q95" s="39" t="s">
        <v>632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139</v>
      </c>
      <c r="D96" s="17" t="s">
        <v>140</v>
      </c>
      <c r="E96" s="17">
        <v>9</v>
      </c>
      <c r="F96" s="14">
        <v>37.96</v>
      </c>
      <c r="G96" s="14">
        <v>35.08</v>
      </c>
      <c r="H96" s="14">
        <v>32.200000000000003</v>
      </c>
      <c r="I96" s="14"/>
      <c r="J96" s="14">
        <v>46.32</v>
      </c>
      <c r="K96" s="14">
        <v>52.07</v>
      </c>
      <c r="L96" s="14">
        <v>61.39</v>
      </c>
      <c r="M96" s="14"/>
      <c r="N96" s="14">
        <v>57.510453544999997</v>
      </c>
      <c r="O96" s="33">
        <v>350.4582317</v>
      </c>
      <c r="P96" s="17" t="s">
        <v>17</v>
      </c>
      <c r="Q96" s="40" t="s">
        <v>633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428</v>
      </c>
      <c r="D97" s="16" t="s">
        <v>429</v>
      </c>
      <c r="E97" s="16">
        <v>4</v>
      </c>
      <c r="F97" s="15">
        <v>25.55</v>
      </c>
      <c r="G97" s="15">
        <v>22.83</v>
      </c>
      <c r="H97" s="15">
        <v>20.12</v>
      </c>
      <c r="I97" s="14"/>
      <c r="J97" s="15">
        <v>26.99</v>
      </c>
      <c r="K97" s="15">
        <v>32.409999999999997</v>
      </c>
      <c r="L97" s="15">
        <v>41.19</v>
      </c>
      <c r="M97" s="15"/>
      <c r="N97" s="15">
        <v>42.997185713</v>
      </c>
      <c r="O97" s="15">
        <v>3.7244743913000002</v>
      </c>
      <c r="P97" s="16" t="s">
        <v>14</v>
      </c>
      <c r="Q97" s="39" t="s">
        <v>634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141</v>
      </c>
      <c r="D98" s="17" t="s">
        <v>142</v>
      </c>
      <c r="E98" s="17">
        <v>0</v>
      </c>
      <c r="F98" s="14">
        <v>5.24</v>
      </c>
      <c r="G98" s="14">
        <v>4.24</v>
      </c>
      <c r="H98" s="14">
        <v>3.25</v>
      </c>
      <c r="I98" s="14"/>
      <c r="J98" s="14">
        <v>5.56</v>
      </c>
      <c r="K98" s="14">
        <v>7.54</v>
      </c>
      <c r="L98" s="14">
        <v>10.74</v>
      </c>
      <c r="M98" s="14"/>
      <c r="N98" s="14">
        <v>29.201332584999999</v>
      </c>
      <c r="O98" s="33">
        <v>7.6341488695999997</v>
      </c>
      <c r="P98" s="17" t="s">
        <v>14</v>
      </c>
      <c r="Q98" s="40" t="s">
        <v>635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505</v>
      </c>
      <c r="D99" s="16" t="s">
        <v>506</v>
      </c>
      <c r="E99" s="16">
        <v>8</v>
      </c>
      <c r="F99" s="15">
        <v>94.65</v>
      </c>
      <c r="G99" s="15">
        <v>86.26</v>
      </c>
      <c r="H99" s="15">
        <v>77.87</v>
      </c>
      <c r="I99" s="14"/>
      <c r="J99" s="15">
        <v>114.87</v>
      </c>
      <c r="K99" s="15">
        <v>131.63999999999999</v>
      </c>
      <c r="L99" s="15">
        <v>158.78</v>
      </c>
      <c r="M99" s="15"/>
      <c r="N99" s="15">
        <v>58.194861320000001</v>
      </c>
      <c r="O99" s="15">
        <v>2.3575713904</v>
      </c>
      <c r="P99" s="16" t="s">
        <v>17</v>
      </c>
      <c r="Q99" s="39" t="s">
        <v>636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143</v>
      </c>
      <c r="D100" s="17" t="s">
        <v>144</v>
      </c>
      <c r="E100" s="17">
        <v>0</v>
      </c>
      <c r="F100" s="14">
        <v>12.25</v>
      </c>
      <c r="G100" s="14">
        <v>10.96</v>
      </c>
      <c r="H100" s="14">
        <v>9.68</v>
      </c>
      <c r="I100" s="14"/>
      <c r="J100" s="14">
        <v>12.97</v>
      </c>
      <c r="K100" s="14">
        <v>15.53</v>
      </c>
      <c r="L100" s="14">
        <v>19.670000000000002</v>
      </c>
      <c r="M100" s="14"/>
      <c r="N100" s="14">
        <v>31.668763492</v>
      </c>
      <c r="O100" s="33">
        <v>24.318048391000001</v>
      </c>
      <c r="P100" s="17" t="s">
        <v>14</v>
      </c>
      <c r="Q100" s="40" t="s">
        <v>637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145</v>
      </c>
      <c r="D101" s="16" t="s">
        <v>146</v>
      </c>
      <c r="E101" s="16">
        <v>1</v>
      </c>
      <c r="F101" s="15">
        <v>6.1</v>
      </c>
      <c r="G101" s="15">
        <v>5.21</v>
      </c>
      <c r="H101" s="15">
        <v>4.33</v>
      </c>
      <c r="I101" s="14"/>
      <c r="J101" s="15">
        <v>6.45</v>
      </c>
      <c r="K101" s="15">
        <v>8.2100000000000009</v>
      </c>
      <c r="L101" s="15">
        <v>11.07</v>
      </c>
      <c r="M101" s="15"/>
      <c r="N101" s="15">
        <v>39.633419646999997</v>
      </c>
      <c r="O101" s="15">
        <v>6.3266221739000006</v>
      </c>
      <c r="P101" s="16" t="s">
        <v>14</v>
      </c>
      <c r="Q101" s="39" t="s">
        <v>638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147</v>
      </c>
      <c r="D102" s="17" t="s">
        <v>148</v>
      </c>
      <c r="E102" s="17">
        <v>0</v>
      </c>
      <c r="F102" s="14">
        <v>14.7</v>
      </c>
      <c r="G102" s="14">
        <v>13.64</v>
      </c>
      <c r="H102" s="14">
        <v>12.59</v>
      </c>
      <c r="I102" s="14"/>
      <c r="J102" s="14">
        <v>15.12</v>
      </c>
      <c r="K102" s="14">
        <v>17.22</v>
      </c>
      <c r="L102" s="14">
        <v>20.62</v>
      </c>
      <c r="M102" s="14"/>
      <c r="N102" s="14">
        <v>24.373469176</v>
      </c>
      <c r="O102" s="33">
        <v>33.527433434999999</v>
      </c>
      <c r="P102" s="17" t="s">
        <v>14</v>
      </c>
      <c r="Q102" s="40" t="s">
        <v>639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149</v>
      </c>
      <c r="D103" s="16" t="s">
        <v>150</v>
      </c>
      <c r="E103" s="16">
        <v>0</v>
      </c>
      <c r="F103" s="15">
        <v>21.2</v>
      </c>
      <c r="G103" s="15">
        <v>19.66</v>
      </c>
      <c r="H103" s="15">
        <v>18.13</v>
      </c>
      <c r="I103" s="14"/>
      <c r="J103" s="15">
        <v>21.75</v>
      </c>
      <c r="K103" s="15">
        <v>24.81</v>
      </c>
      <c r="L103" s="15">
        <v>29.77</v>
      </c>
      <c r="M103" s="15"/>
      <c r="N103" s="15">
        <v>47.006777573999997</v>
      </c>
      <c r="O103" s="15">
        <v>5.0357608260999998</v>
      </c>
      <c r="P103" s="16" t="s">
        <v>14</v>
      </c>
      <c r="Q103" s="39" t="s">
        <v>640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641</v>
      </c>
      <c r="D104" s="17" t="s">
        <v>642</v>
      </c>
      <c r="E104" s="17">
        <v>0</v>
      </c>
      <c r="F104" s="14">
        <v>0.97</v>
      </c>
      <c r="G104" s="14">
        <v>-0.18</v>
      </c>
      <c r="H104" s="14">
        <v>-1.34</v>
      </c>
      <c r="I104" s="14"/>
      <c r="J104" s="14">
        <v>1.07</v>
      </c>
      <c r="K104" s="14">
        <v>3.38</v>
      </c>
      <c r="L104" s="14">
        <v>7.14</v>
      </c>
      <c r="M104" s="14"/>
      <c r="N104" s="14">
        <v>17.329255194000002</v>
      </c>
      <c r="O104" s="33">
        <v>1.1313613042999999</v>
      </c>
      <c r="P104" s="17" t="s">
        <v>14</v>
      </c>
      <c r="Q104" s="40" t="s">
        <v>643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151</v>
      </c>
      <c r="D105" s="16" t="s">
        <v>152</v>
      </c>
      <c r="E105" s="16">
        <v>7</v>
      </c>
      <c r="F105" s="15">
        <v>23.8</v>
      </c>
      <c r="G105" s="15">
        <v>21.33</v>
      </c>
      <c r="H105" s="15">
        <v>18.86</v>
      </c>
      <c r="I105" s="14"/>
      <c r="J105" s="15">
        <v>24.65</v>
      </c>
      <c r="K105" s="15">
        <v>29.58</v>
      </c>
      <c r="L105" s="15">
        <v>37.57</v>
      </c>
      <c r="M105" s="15"/>
      <c r="N105" s="15">
        <v>58.636724452000003</v>
      </c>
      <c r="O105" s="15">
        <v>249.26251525999999</v>
      </c>
      <c r="P105" s="16" t="s">
        <v>17</v>
      </c>
      <c r="Q105" s="39" t="s">
        <v>644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153</v>
      </c>
      <c r="D106" s="17" t="s">
        <v>154</v>
      </c>
      <c r="E106" s="17">
        <v>7</v>
      </c>
      <c r="F106" s="14">
        <v>10.199999999999999</v>
      </c>
      <c r="G106" s="14">
        <v>9.26</v>
      </c>
      <c r="H106" s="14">
        <v>8.32</v>
      </c>
      <c r="I106" s="14"/>
      <c r="J106" s="14">
        <v>10.57</v>
      </c>
      <c r="K106" s="14">
        <v>12.44</v>
      </c>
      <c r="L106" s="14">
        <v>15.48</v>
      </c>
      <c r="M106" s="14"/>
      <c r="N106" s="14">
        <v>54.872237904999999</v>
      </c>
      <c r="O106" s="33">
        <v>105.80674508</v>
      </c>
      <c r="P106" s="17" t="s">
        <v>17</v>
      </c>
      <c r="Q106" s="40" t="s">
        <v>645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155</v>
      </c>
      <c r="D107" s="16" t="s">
        <v>156</v>
      </c>
      <c r="E107" s="16">
        <v>0</v>
      </c>
      <c r="F107" s="15">
        <v>11.57</v>
      </c>
      <c r="G107" s="15">
        <v>9.07</v>
      </c>
      <c r="H107" s="15">
        <v>6.57</v>
      </c>
      <c r="I107" s="14"/>
      <c r="J107" s="15">
        <v>11.84</v>
      </c>
      <c r="K107" s="15">
        <v>16.829999999999998</v>
      </c>
      <c r="L107" s="15">
        <v>24.91</v>
      </c>
      <c r="M107" s="15"/>
      <c r="N107" s="15">
        <v>15.913956642</v>
      </c>
      <c r="O107" s="15">
        <v>59.078603956999999</v>
      </c>
      <c r="P107" s="16" t="s">
        <v>14</v>
      </c>
      <c r="Q107" s="39" t="s">
        <v>646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157</v>
      </c>
      <c r="D108" s="17" t="s">
        <v>158</v>
      </c>
      <c r="E108" s="17">
        <v>0</v>
      </c>
      <c r="F108" s="14">
        <v>3.78</v>
      </c>
      <c r="G108" s="14">
        <v>3.41</v>
      </c>
      <c r="H108" s="14">
        <v>3.04</v>
      </c>
      <c r="I108" s="14"/>
      <c r="J108" s="14">
        <v>3.89</v>
      </c>
      <c r="K108" s="14">
        <v>4.62</v>
      </c>
      <c r="L108" s="14">
        <v>5.81</v>
      </c>
      <c r="M108" s="14"/>
      <c r="N108" s="14">
        <v>28.001761065</v>
      </c>
      <c r="O108" s="33">
        <v>15.469817608</v>
      </c>
      <c r="P108" s="17" t="s">
        <v>14</v>
      </c>
      <c r="Q108" s="40" t="s">
        <v>647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159</v>
      </c>
      <c r="D109" s="16" t="s">
        <v>160</v>
      </c>
      <c r="E109" s="16">
        <v>0</v>
      </c>
      <c r="F109" s="15">
        <v>4.1100000000000003</v>
      </c>
      <c r="G109" s="15">
        <v>3.5</v>
      </c>
      <c r="H109" s="15">
        <v>2.89</v>
      </c>
      <c r="I109" s="14"/>
      <c r="J109" s="15">
        <v>4.2</v>
      </c>
      <c r="K109" s="15">
        <v>5.41</v>
      </c>
      <c r="L109" s="15">
        <v>7.37</v>
      </c>
      <c r="M109" s="15"/>
      <c r="N109" s="15">
        <v>44.126317204000003</v>
      </c>
      <c r="O109" s="15">
        <v>26.061487652</v>
      </c>
      <c r="P109" s="16" t="s">
        <v>14</v>
      </c>
      <c r="Q109" s="39" t="s">
        <v>648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161</v>
      </c>
      <c r="D110" s="17" t="s">
        <v>162</v>
      </c>
      <c r="E110" s="17">
        <v>1</v>
      </c>
      <c r="F110" s="14">
        <v>10.38</v>
      </c>
      <c r="G110" s="14">
        <v>8.9600000000000009</v>
      </c>
      <c r="H110" s="14">
        <v>7.54</v>
      </c>
      <c r="I110" s="14"/>
      <c r="J110" s="14">
        <v>11.17</v>
      </c>
      <c r="K110" s="14">
        <v>14</v>
      </c>
      <c r="L110" s="14">
        <v>18.57</v>
      </c>
      <c r="M110" s="14"/>
      <c r="N110" s="14">
        <v>37.710334170000003</v>
      </c>
      <c r="O110" s="33">
        <v>25.985323957000002</v>
      </c>
      <c r="P110" s="17" t="s">
        <v>14</v>
      </c>
      <c r="Q110" s="40" t="s">
        <v>649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434</v>
      </c>
      <c r="D111" s="16" t="s">
        <v>435</v>
      </c>
      <c r="E111" s="16">
        <v>0</v>
      </c>
      <c r="F111" s="15">
        <v>11.06</v>
      </c>
      <c r="G111" s="15">
        <v>8.76</v>
      </c>
      <c r="H111" s="15">
        <v>6.47</v>
      </c>
      <c r="I111" s="14"/>
      <c r="J111" s="15">
        <v>12.06</v>
      </c>
      <c r="K111" s="15">
        <v>16.64</v>
      </c>
      <c r="L111" s="15">
        <v>24.06</v>
      </c>
      <c r="M111" s="15"/>
      <c r="N111" s="15">
        <v>33.514748455000003</v>
      </c>
      <c r="O111" s="15">
        <v>127.79842500000001</v>
      </c>
      <c r="P111" s="16" t="s">
        <v>14</v>
      </c>
      <c r="Q111" s="39" t="s">
        <v>650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457</v>
      </c>
      <c r="D112" s="17" t="s">
        <v>458</v>
      </c>
      <c r="E112" s="17">
        <v>0</v>
      </c>
      <c r="F112" s="14">
        <v>2.17</v>
      </c>
      <c r="G112" s="14">
        <v>1.75</v>
      </c>
      <c r="H112" s="14">
        <v>1.34</v>
      </c>
      <c r="I112" s="14"/>
      <c r="J112" s="14">
        <v>2.2999999999999998</v>
      </c>
      <c r="K112" s="14">
        <v>3.12</v>
      </c>
      <c r="L112" s="14">
        <v>4.4400000000000004</v>
      </c>
      <c r="M112" s="14"/>
      <c r="N112" s="14">
        <v>38.782874358999997</v>
      </c>
      <c r="O112" s="33">
        <v>1.9635176086999999</v>
      </c>
      <c r="P112" s="17" t="s">
        <v>14</v>
      </c>
      <c r="Q112" s="40" t="s">
        <v>651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163</v>
      </c>
      <c r="D113" s="16" t="s">
        <v>164</v>
      </c>
      <c r="E113" s="16">
        <v>0</v>
      </c>
      <c r="F113" s="15">
        <v>3.11</v>
      </c>
      <c r="G113" s="15">
        <v>2.71</v>
      </c>
      <c r="H113" s="15">
        <v>2.31</v>
      </c>
      <c r="I113" s="14"/>
      <c r="J113" s="15">
        <v>3.19</v>
      </c>
      <c r="K113" s="15">
        <v>3.98</v>
      </c>
      <c r="L113" s="15">
        <v>5.27</v>
      </c>
      <c r="M113" s="15"/>
      <c r="N113" s="15">
        <v>30.690313010000001</v>
      </c>
      <c r="O113" s="15">
        <v>10.720851</v>
      </c>
      <c r="P113" s="16" t="s">
        <v>14</v>
      </c>
      <c r="Q113" s="39" t="s">
        <v>652</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165</v>
      </c>
      <c r="D114" s="17" t="s">
        <v>166</v>
      </c>
      <c r="E114" s="17">
        <v>0</v>
      </c>
      <c r="F114" s="14">
        <v>21.06</v>
      </c>
      <c r="G114" s="14">
        <v>19.57</v>
      </c>
      <c r="H114" s="14">
        <v>18.079999999999998</v>
      </c>
      <c r="I114" s="14"/>
      <c r="J114" s="14">
        <v>22.24</v>
      </c>
      <c r="K114" s="14">
        <v>25.21</v>
      </c>
      <c r="L114" s="14">
        <v>30.01</v>
      </c>
      <c r="M114" s="14"/>
      <c r="N114" s="14">
        <v>32.691864463000002</v>
      </c>
      <c r="O114" s="33">
        <v>92.730238</v>
      </c>
      <c r="P114" s="17" t="s">
        <v>14</v>
      </c>
      <c r="Q114" s="40" t="s">
        <v>653</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167</v>
      </c>
      <c r="D115" s="16" t="s">
        <v>168</v>
      </c>
      <c r="E115" s="16">
        <v>0</v>
      </c>
      <c r="F115" s="15">
        <v>24.71</v>
      </c>
      <c r="G115" s="15">
        <v>22.88</v>
      </c>
      <c r="H115" s="15">
        <v>21.05</v>
      </c>
      <c r="I115" s="14"/>
      <c r="J115" s="15">
        <v>25.36</v>
      </c>
      <c r="K115" s="15">
        <v>29.01</v>
      </c>
      <c r="L115" s="15">
        <v>34.92</v>
      </c>
      <c r="M115" s="15"/>
      <c r="N115" s="15">
        <v>27.092872049</v>
      </c>
      <c r="O115" s="15">
        <v>55.179845912999994</v>
      </c>
      <c r="P115" s="16" t="s">
        <v>14</v>
      </c>
      <c r="Q115" s="39" t="s">
        <v>654</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169</v>
      </c>
      <c r="D116" s="17" t="s">
        <v>170</v>
      </c>
      <c r="E116" s="17">
        <v>6</v>
      </c>
      <c r="F116" s="14">
        <v>93.5</v>
      </c>
      <c r="G116" s="14">
        <v>71.19</v>
      </c>
      <c r="H116" s="14">
        <v>48.89</v>
      </c>
      <c r="I116" s="14"/>
      <c r="J116" s="14">
        <v>99.2</v>
      </c>
      <c r="K116" s="14">
        <v>143.80000000000001</v>
      </c>
      <c r="L116" s="14">
        <v>215.97</v>
      </c>
      <c r="M116" s="14"/>
      <c r="N116" s="14">
        <v>51.541563695000001</v>
      </c>
      <c r="O116" s="33">
        <v>27.457284617000003</v>
      </c>
      <c r="P116" s="17" t="s">
        <v>14</v>
      </c>
      <c r="Q116" s="40" t="s">
        <v>655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171</v>
      </c>
      <c r="D117" s="16" t="s">
        <v>172</v>
      </c>
      <c r="E117" s="16">
        <v>3</v>
      </c>
      <c r="F117" s="15">
        <v>13.06</v>
      </c>
      <c r="G117" s="15">
        <v>11.74</v>
      </c>
      <c r="H117" s="15">
        <v>10.42</v>
      </c>
      <c r="I117" s="14"/>
      <c r="J117" s="15">
        <v>13.84</v>
      </c>
      <c r="K117" s="15">
        <v>16.47</v>
      </c>
      <c r="L117" s="15">
        <v>20.73</v>
      </c>
      <c r="M117" s="15"/>
      <c r="N117" s="15">
        <v>24.066169661</v>
      </c>
      <c r="O117" s="15">
        <v>27.514339</v>
      </c>
      <c r="P117" s="16" t="s">
        <v>14</v>
      </c>
      <c r="Q117" s="39" t="s">
        <v>656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173</v>
      </c>
      <c r="D118" s="17" t="s">
        <v>174</v>
      </c>
      <c r="E118" s="17">
        <v>0</v>
      </c>
      <c r="F118" s="14">
        <v>28.67</v>
      </c>
      <c r="G118" s="14">
        <v>21.09</v>
      </c>
      <c r="H118" s="14">
        <v>13.52</v>
      </c>
      <c r="I118" s="14"/>
      <c r="J118" s="14">
        <v>30.14</v>
      </c>
      <c r="K118" s="14">
        <v>45.28</v>
      </c>
      <c r="L118" s="14">
        <v>69.78</v>
      </c>
      <c r="M118" s="14"/>
      <c r="N118" s="14">
        <v>34.228351185000001</v>
      </c>
      <c r="O118" s="33">
        <v>167.39556047999997</v>
      </c>
      <c r="P118" s="17" t="s">
        <v>14</v>
      </c>
      <c r="Q118" s="40" t="s">
        <v>657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175</v>
      </c>
      <c r="D119" s="16" t="s">
        <v>176</v>
      </c>
      <c r="E119" s="16">
        <v>1</v>
      </c>
      <c r="F119" s="15">
        <v>8.98</v>
      </c>
      <c r="G119" s="15">
        <v>8.19</v>
      </c>
      <c r="H119" s="15">
        <v>7.41</v>
      </c>
      <c r="I119" s="14"/>
      <c r="J119" s="15">
        <v>9.34</v>
      </c>
      <c r="K119" s="15">
        <v>10.9</v>
      </c>
      <c r="L119" s="15">
        <v>13.44</v>
      </c>
      <c r="M119" s="15"/>
      <c r="N119" s="15">
        <v>44.007996830000003</v>
      </c>
      <c r="O119" s="15">
        <v>9.17117</v>
      </c>
      <c r="P119" s="16" t="s">
        <v>14</v>
      </c>
      <c r="Q119" s="39" t="s">
        <v>658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177</v>
      </c>
      <c r="D120" s="17" t="s">
        <v>178</v>
      </c>
      <c r="E120" s="17">
        <v>5</v>
      </c>
      <c r="F120" s="14">
        <v>7.82</v>
      </c>
      <c r="G120" s="14">
        <v>7.16</v>
      </c>
      <c r="H120" s="14">
        <v>6.5</v>
      </c>
      <c r="I120" s="14"/>
      <c r="J120" s="14">
        <v>9.74</v>
      </c>
      <c r="K120" s="14">
        <v>11.05</v>
      </c>
      <c r="L120" s="14">
        <v>13.17</v>
      </c>
      <c r="M120" s="14"/>
      <c r="N120" s="14">
        <v>45.320874979000003</v>
      </c>
      <c r="O120" s="33">
        <v>6.8372008696000002</v>
      </c>
      <c r="P120" s="17" t="s">
        <v>17</v>
      </c>
      <c r="Q120" s="40" t="s">
        <v>659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179</v>
      </c>
      <c r="D121" s="16" t="s">
        <v>180</v>
      </c>
      <c r="E121" s="16">
        <v>0</v>
      </c>
      <c r="F121" s="15">
        <v>50.63</v>
      </c>
      <c r="G121" s="15">
        <v>46.15</v>
      </c>
      <c r="H121" s="15">
        <v>41.68</v>
      </c>
      <c r="I121" s="14"/>
      <c r="J121" s="15">
        <v>51.54</v>
      </c>
      <c r="K121" s="15">
        <v>60.48</v>
      </c>
      <c r="L121" s="15">
        <v>74.959999999999994</v>
      </c>
      <c r="M121" s="15"/>
      <c r="N121" s="15">
        <v>37.828580834</v>
      </c>
      <c r="O121" s="15">
        <v>22.241513782999998</v>
      </c>
      <c r="P121" s="16" t="s">
        <v>14</v>
      </c>
      <c r="Q121" s="39" t="s">
        <v>660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181</v>
      </c>
      <c r="D122" s="17" t="s">
        <v>182</v>
      </c>
      <c r="E122" s="17">
        <v>3</v>
      </c>
      <c r="F122" s="14">
        <v>26.89</v>
      </c>
      <c r="G122" s="14">
        <v>25.19</v>
      </c>
      <c r="H122" s="14">
        <v>23.5</v>
      </c>
      <c r="I122" s="14"/>
      <c r="J122" s="14">
        <v>27.24</v>
      </c>
      <c r="K122" s="14">
        <v>30.62</v>
      </c>
      <c r="L122" s="14">
        <v>36.090000000000003</v>
      </c>
      <c r="M122" s="14"/>
      <c r="N122" s="14">
        <v>36.028066999000004</v>
      </c>
      <c r="O122" s="33">
        <v>76.899904652000004</v>
      </c>
      <c r="P122" s="17" t="s">
        <v>14</v>
      </c>
      <c r="Q122" s="40" t="s">
        <v>661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183</v>
      </c>
      <c r="D123" s="16" t="s">
        <v>494</v>
      </c>
      <c r="E123" s="16">
        <v>3</v>
      </c>
      <c r="F123" s="15">
        <v>12.71</v>
      </c>
      <c r="G123" s="15">
        <v>12</v>
      </c>
      <c r="H123" s="15">
        <v>11.29</v>
      </c>
      <c r="I123" s="14"/>
      <c r="J123" s="15">
        <v>12.93</v>
      </c>
      <c r="K123" s="15">
        <v>14.34</v>
      </c>
      <c r="L123" s="15">
        <v>16.62</v>
      </c>
      <c r="M123" s="15"/>
      <c r="N123" s="15">
        <v>35.455470570000003</v>
      </c>
      <c r="O123" s="15">
        <v>2.0952643913000002</v>
      </c>
      <c r="P123" s="16" t="s">
        <v>14</v>
      </c>
      <c r="Q123" s="39" t="s">
        <v>662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183</v>
      </c>
      <c r="D124" s="17" t="s">
        <v>184</v>
      </c>
      <c r="E124" s="17">
        <v>3</v>
      </c>
      <c r="F124" s="14">
        <v>12.59</v>
      </c>
      <c r="G124" s="14">
        <v>11.76</v>
      </c>
      <c r="H124" s="14">
        <v>10.94</v>
      </c>
      <c r="I124" s="14"/>
      <c r="J124" s="14">
        <v>12.79</v>
      </c>
      <c r="K124" s="14">
        <v>14.43</v>
      </c>
      <c r="L124" s="14">
        <v>17.100000000000001</v>
      </c>
      <c r="M124" s="14"/>
      <c r="N124" s="14">
        <v>35.231009706000002</v>
      </c>
      <c r="O124" s="33">
        <v>399.53064522</v>
      </c>
      <c r="P124" s="17" t="s">
        <v>14</v>
      </c>
      <c r="Q124" s="40" t="s">
        <v>663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185</v>
      </c>
      <c r="D125" s="16" t="s">
        <v>186</v>
      </c>
      <c r="E125" s="16">
        <v>3</v>
      </c>
      <c r="F125" s="15">
        <v>39.659999999999997</v>
      </c>
      <c r="G125" s="15">
        <v>37.020000000000003</v>
      </c>
      <c r="H125" s="15">
        <v>34.39</v>
      </c>
      <c r="I125" s="14"/>
      <c r="J125" s="15">
        <v>40.17</v>
      </c>
      <c r="K125" s="15">
        <v>45.43</v>
      </c>
      <c r="L125" s="15">
        <v>53.96</v>
      </c>
      <c r="M125" s="15"/>
      <c r="N125" s="15">
        <v>38.272690062999999</v>
      </c>
      <c r="O125" s="15">
        <v>256.29334877999997</v>
      </c>
      <c r="P125" s="16" t="s">
        <v>14</v>
      </c>
      <c r="Q125" s="39" t="s">
        <v>664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185</v>
      </c>
      <c r="D126" s="17" t="s">
        <v>187</v>
      </c>
      <c r="E126" s="17">
        <v>0</v>
      </c>
      <c r="F126" s="14">
        <v>38.64</v>
      </c>
      <c r="G126" s="14">
        <v>35.380000000000003</v>
      </c>
      <c r="H126" s="14">
        <v>32.119999999999997</v>
      </c>
      <c r="I126" s="14"/>
      <c r="J126" s="14">
        <v>39.299999999999997</v>
      </c>
      <c r="K126" s="14">
        <v>45.81</v>
      </c>
      <c r="L126" s="14">
        <v>56.35</v>
      </c>
      <c r="M126" s="14"/>
      <c r="N126" s="14">
        <v>33.455033784000001</v>
      </c>
      <c r="O126" s="33">
        <v>1395.0775090000002</v>
      </c>
      <c r="P126" s="17" t="s">
        <v>14</v>
      </c>
      <c r="Q126" s="40" t="s">
        <v>665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436</v>
      </c>
      <c r="D127" s="16" t="s">
        <v>188</v>
      </c>
      <c r="E127" s="16">
        <v>0</v>
      </c>
      <c r="F127" s="15">
        <v>2.5499999999999998</v>
      </c>
      <c r="G127" s="15">
        <v>2.16</v>
      </c>
      <c r="H127" s="15">
        <v>1.77</v>
      </c>
      <c r="I127" s="14"/>
      <c r="J127" s="15">
        <v>2.67</v>
      </c>
      <c r="K127" s="15">
        <v>3.44</v>
      </c>
      <c r="L127" s="15">
        <v>4.7</v>
      </c>
      <c r="M127" s="15"/>
      <c r="N127" s="15">
        <v>25.200869192999999</v>
      </c>
      <c r="O127" s="15">
        <v>2.6053057391000003</v>
      </c>
      <c r="P127" s="16" t="s">
        <v>14</v>
      </c>
      <c r="Q127" s="39" t="s">
        <v>666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189</v>
      </c>
      <c r="D128" s="17" t="s">
        <v>190</v>
      </c>
      <c r="E128" s="17">
        <v>0</v>
      </c>
      <c r="F128" s="14">
        <v>59.8</v>
      </c>
      <c r="G128" s="14">
        <v>51.07</v>
      </c>
      <c r="H128" s="14">
        <v>42.35</v>
      </c>
      <c r="I128" s="14"/>
      <c r="J128" s="14">
        <v>62.4</v>
      </c>
      <c r="K128" s="14">
        <v>79.84</v>
      </c>
      <c r="L128" s="14">
        <v>108.07</v>
      </c>
      <c r="M128" s="14"/>
      <c r="N128" s="14">
        <v>24.189206610999999</v>
      </c>
      <c r="O128" s="33">
        <v>140.15952518</v>
      </c>
      <c r="P128" s="17" t="s">
        <v>14</v>
      </c>
      <c r="Q128" s="40" t="s">
        <v>667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191</v>
      </c>
      <c r="D129" s="16" t="s">
        <v>192</v>
      </c>
      <c r="E129" s="16">
        <v>4</v>
      </c>
      <c r="F129" s="15">
        <v>10.66</v>
      </c>
      <c r="G129" s="15">
        <v>8.74</v>
      </c>
      <c r="H129" s="15">
        <v>6.82</v>
      </c>
      <c r="I129" s="14"/>
      <c r="J129" s="15">
        <v>11</v>
      </c>
      <c r="K129" s="15">
        <v>14.83</v>
      </c>
      <c r="L129" s="15">
        <v>21.03</v>
      </c>
      <c r="M129" s="15"/>
      <c r="N129" s="15">
        <v>48.121989104000001</v>
      </c>
      <c r="O129" s="15">
        <v>71.197796696000012</v>
      </c>
      <c r="P129" s="16" t="s">
        <v>14</v>
      </c>
      <c r="Q129" s="39" t="s">
        <v>668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437</v>
      </c>
      <c r="D130" s="17" t="s">
        <v>193</v>
      </c>
      <c r="E130" s="17">
        <v>6</v>
      </c>
      <c r="F130" s="14">
        <v>149.94</v>
      </c>
      <c r="G130" s="14">
        <v>142.44999999999999</v>
      </c>
      <c r="H130" s="14">
        <v>134.97</v>
      </c>
      <c r="I130" s="14"/>
      <c r="J130" s="14">
        <v>169.22</v>
      </c>
      <c r="K130" s="14">
        <v>184.18</v>
      </c>
      <c r="L130" s="14">
        <v>208.4</v>
      </c>
      <c r="M130" s="14"/>
      <c r="N130" s="14">
        <v>54.766978133999999</v>
      </c>
      <c r="O130" s="33">
        <v>4.7412798173999997</v>
      </c>
      <c r="P130" s="17" t="s">
        <v>17</v>
      </c>
      <c r="Q130" s="40" t="s">
        <v>669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194</v>
      </c>
      <c r="D131" s="16" t="s">
        <v>195</v>
      </c>
      <c r="E131" s="16">
        <v>0</v>
      </c>
      <c r="F131" s="15">
        <v>5.74</v>
      </c>
      <c r="G131" s="15">
        <v>4.7699999999999996</v>
      </c>
      <c r="H131" s="15">
        <v>3.8</v>
      </c>
      <c r="I131" s="14"/>
      <c r="J131" s="15">
        <v>6.11</v>
      </c>
      <c r="K131" s="15">
        <v>8.0399999999999991</v>
      </c>
      <c r="L131" s="15">
        <v>11.17</v>
      </c>
      <c r="M131" s="15"/>
      <c r="N131" s="15">
        <v>26.373739952000001</v>
      </c>
      <c r="O131" s="15">
        <v>4.7306171303999998</v>
      </c>
      <c r="P131" s="16" t="s">
        <v>14</v>
      </c>
      <c r="Q131" s="39" t="s">
        <v>670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196</v>
      </c>
      <c r="D132" s="17" t="s">
        <v>197</v>
      </c>
      <c r="E132" s="17">
        <v>0</v>
      </c>
      <c r="F132" s="14">
        <v>6.31</v>
      </c>
      <c r="G132" s="14">
        <v>5.01</v>
      </c>
      <c r="H132" s="14">
        <v>3.72</v>
      </c>
      <c r="I132" s="14"/>
      <c r="J132" s="14">
        <v>6.56</v>
      </c>
      <c r="K132" s="14">
        <v>9.14</v>
      </c>
      <c r="L132" s="14">
        <v>13.33</v>
      </c>
      <c r="M132" s="14"/>
      <c r="N132" s="14">
        <v>17.526108201</v>
      </c>
      <c r="O132" s="33">
        <v>8.4468761738999998</v>
      </c>
      <c r="P132" s="17" t="s">
        <v>14</v>
      </c>
      <c r="Q132" s="40" t="s">
        <v>671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672</v>
      </c>
      <c r="D133" s="16" t="s">
        <v>673</v>
      </c>
      <c r="E133" s="16">
        <v>10</v>
      </c>
      <c r="F133" s="15">
        <v>2563.4</v>
      </c>
      <c r="G133" s="15">
        <v>2247.85</v>
      </c>
      <c r="H133" s="15">
        <v>1932.3</v>
      </c>
      <c r="I133" s="14"/>
      <c r="J133" s="15">
        <v>2722.52</v>
      </c>
      <c r="K133" s="15">
        <v>3353.61</v>
      </c>
      <c r="L133" s="15">
        <v>4374.79</v>
      </c>
      <c r="M133" s="15"/>
      <c r="N133" s="15">
        <v>75.750002543999997</v>
      </c>
      <c r="O133" s="15">
        <v>1.0338812622</v>
      </c>
      <c r="P133" s="16" t="s">
        <v>17</v>
      </c>
      <c r="Q133" s="39" t="s">
        <v>674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198</v>
      </c>
      <c r="D134" s="17" t="s">
        <v>199</v>
      </c>
      <c r="E134" s="17">
        <v>3</v>
      </c>
      <c r="F134" s="14">
        <v>3.35</v>
      </c>
      <c r="G134" s="14">
        <v>3.03</v>
      </c>
      <c r="H134" s="14">
        <v>2.72</v>
      </c>
      <c r="I134" s="14"/>
      <c r="J134" s="14">
        <v>4.24</v>
      </c>
      <c r="K134" s="14">
        <v>4.8600000000000003</v>
      </c>
      <c r="L134" s="14">
        <v>5.87</v>
      </c>
      <c r="M134" s="14"/>
      <c r="N134" s="14">
        <v>46.613322703000001</v>
      </c>
      <c r="O134" s="33">
        <v>5.3056895216999997</v>
      </c>
      <c r="P134" s="17" t="s">
        <v>17</v>
      </c>
      <c r="Q134" s="40" t="s">
        <v>675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198</v>
      </c>
      <c r="D135" s="16" t="s">
        <v>200</v>
      </c>
      <c r="E135" s="16">
        <v>3</v>
      </c>
      <c r="F135" s="15">
        <v>3.33</v>
      </c>
      <c r="G135" s="15">
        <v>3.03</v>
      </c>
      <c r="H135" s="15">
        <v>2.73</v>
      </c>
      <c r="I135" s="14"/>
      <c r="J135" s="15">
        <v>4.21</v>
      </c>
      <c r="K135" s="15">
        <v>4.8</v>
      </c>
      <c r="L135" s="15">
        <v>5.77</v>
      </c>
      <c r="M135" s="15"/>
      <c r="N135" s="15">
        <v>45.675491186000002</v>
      </c>
      <c r="O135" s="15">
        <v>24.321568696</v>
      </c>
      <c r="P135" s="16" t="s">
        <v>17</v>
      </c>
      <c r="Q135" s="39" t="s">
        <v>676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198</v>
      </c>
      <c r="D136" s="17" t="s">
        <v>201</v>
      </c>
      <c r="E136" s="17">
        <v>4</v>
      </c>
      <c r="F136" s="14">
        <v>16.63</v>
      </c>
      <c r="G136" s="14">
        <v>15.03</v>
      </c>
      <c r="H136" s="14">
        <v>13.44</v>
      </c>
      <c r="I136" s="14"/>
      <c r="J136" s="14">
        <v>21.25</v>
      </c>
      <c r="K136" s="14">
        <v>24.43</v>
      </c>
      <c r="L136" s="14">
        <v>29.58</v>
      </c>
      <c r="M136" s="14"/>
      <c r="N136" s="14">
        <v>48.085434802999998</v>
      </c>
      <c r="O136" s="33">
        <v>95.600523608999993</v>
      </c>
      <c r="P136" s="17" t="s">
        <v>17</v>
      </c>
      <c r="Q136" s="40" t="s">
        <v>677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678</v>
      </c>
      <c r="D137" s="16" t="s">
        <v>679</v>
      </c>
      <c r="E137" s="16">
        <v>10</v>
      </c>
      <c r="F137" s="15">
        <v>38.090000000000003</v>
      </c>
      <c r="G137" s="15">
        <v>32.9</v>
      </c>
      <c r="H137" s="15">
        <v>27.71</v>
      </c>
      <c r="I137" s="14"/>
      <c r="J137" s="15">
        <v>39.979999999999997</v>
      </c>
      <c r="K137" s="15">
        <v>50.35</v>
      </c>
      <c r="L137" s="15">
        <v>67.13</v>
      </c>
      <c r="M137" s="15"/>
      <c r="N137" s="15">
        <v>78.295269603999998</v>
      </c>
      <c r="O137" s="15">
        <v>1.0114257503999999</v>
      </c>
      <c r="P137" s="16" t="s">
        <v>17</v>
      </c>
      <c r="Q137" s="39" t="s">
        <v>680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202</v>
      </c>
      <c r="D138" s="17" t="s">
        <v>203</v>
      </c>
      <c r="E138" s="17">
        <v>0</v>
      </c>
      <c r="F138" s="14">
        <v>10.84</v>
      </c>
      <c r="G138" s="14">
        <v>8.32</v>
      </c>
      <c r="H138" s="14">
        <v>5.8</v>
      </c>
      <c r="I138" s="14"/>
      <c r="J138" s="14">
        <v>11.31</v>
      </c>
      <c r="K138" s="14">
        <v>16.34</v>
      </c>
      <c r="L138" s="14">
        <v>24.48</v>
      </c>
      <c r="M138" s="14"/>
      <c r="N138" s="14">
        <v>29.469998048000001</v>
      </c>
      <c r="O138" s="33">
        <v>8.5198696956000006</v>
      </c>
      <c r="P138" s="17" t="s">
        <v>14</v>
      </c>
      <c r="Q138" s="40" t="s">
        <v>681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204</v>
      </c>
      <c r="D139" s="16" t="s">
        <v>205</v>
      </c>
      <c r="E139" s="16">
        <v>0</v>
      </c>
      <c r="F139" s="15">
        <v>2.65</v>
      </c>
      <c r="G139" s="15">
        <v>1.57</v>
      </c>
      <c r="H139" s="15">
        <v>0.5</v>
      </c>
      <c r="I139" s="14"/>
      <c r="J139" s="15">
        <v>2.77</v>
      </c>
      <c r="K139" s="15">
        <v>4.91</v>
      </c>
      <c r="L139" s="15">
        <v>8.3800000000000008</v>
      </c>
      <c r="M139" s="15"/>
      <c r="N139" s="15">
        <v>32.491770674000001</v>
      </c>
      <c r="O139" s="15">
        <v>12.639481565000001</v>
      </c>
      <c r="P139" s="16" t="s">
        <v>14</v>
      </c>
      <c r="Q139" s="39" t="s">
        <v>682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206</v>
      </c>
      <c r="D140" s="17" t="s">
        <v>207</v>
      </c>
      <c r="E140" s="17">
        <v>0</v>
      </c>
      <c r="F140" s="14">
        <v>40.18</v>
      </c>
      <c r="G140" s="14">
        <v>36.11</v>
      </c>
      <c r="H140" s="14">
        <v>32.04</v>
      </c>
      <c r="I140" s="14"/>
      <c r="J140" s="14">
        <v>41.32</v>
      </c>
      <c r="K140" s="14">
        <v>49.45</v>
      </c>
      <c r="L140" s="14">
        <v>62.62</v>
      </c>
      <c r="M140" s="14"/>
      <c r="N140" s="14">
        <v>32.409184494000002</v>
      </c>
      <c r="O140" s="33">
        <v>438.09614096000001</v>
      </c>
      <c r="P140" s="17" t="s">
        <v>14</v>
      </c>
      <c r="Q140" s="40" t="s">
        <v>683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206</v>
      </c>
      <c r="D141" s="16" t="s">
        <v>208</v>
      </c>
      <c r="E141" s="16">
        <v>0</v>
      </c>
      <c r="F141" s="15">
        <v>38.69</v>
      </c>
      <c r="G141" s="15">
        <v>34.78</v>
      </c>
      <c r="H141" s="15">
        <v>30.87</v>
      </c>
      <c r="I141" s="14"/>
      <c r="J141" s="15">
        <v>40.229999999999997</v>
      </c>
      <c r="K141" s="15">
        <v>48.04</v>
      </c>
      <c r="L141" s="15">
        <v>60.69</v>
      </c>
      <c r="M141" s="15"/>
      <c r="N141" s="15">
        <v>32.282438036999999</v>
      </c>
      <c r="O141" s="15">
        <v>7.7003551739000002</v>
      </c>
      <c r="P141" s="16" t="s">
        <v>14</v>
      </c>
      <c r="Q141" s="39" t="s">
        <v>684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209</v>
      </c>
      <c r="D142" s="17" t="s">
        <v>210</v>
      </c>
      <c r="E142" s="17">
        <v>7</v>
      </c>
      <c r="F142" s="14">
        <v>29.53</v>
      </c>
      <c r="G142" s="14">
        <v>27.61</v>
      </c>
      <c r="H142" s="14">
        <v>25.7</v>
      </c>
      <c r="I142" s="14"/>
      <c r="J142" s="14">
        <v>30.91</v>
      </c>
      <c r="K142" s="14">
        <v>34.729999999999997</v>
      </c>
      <c r="L142" s="14">
        <v>40.92</v>
      </c>
      <c r="M142" s="14"/>
      <c r="N142" s="14">
        <v>75.591175724999999</v>
      </c>
      <c r="O142" s="33">
        <v>14.258066217</v>
      </c>
      <c r="P142" s="17" t="s">
        <v>17</v>
      </c>
      <c r="Q142" s="40" t="s">
        <v>685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211</v>
      </c>
      <c r="D143" s="16" t="s">
        <v>212</v>
      </c>
      <c r="E143" s="16">
        <v>7</v>
      </c>
      <c r="F143" s="15">
        <v>14.6</v>
      </c>
      <c r="G143" s="15">
        <v>13.61</v>
      </c>
      <c r="H143" s="15">
        <v>12.62</v>
      </c>
      <c r="I143" s="14"/>
      <c r="J143" s="15">
        <v>16.22</v>
      </c>
      <c r="K143" s="15">
        <v>18.190000000000001</v>
      </c>
      <c r="L143" s="15">
        <v>21.38</v>
      </c>
      <c r="M143" s="15"/>
      <c r="N143" s="15">
        <v>48.720212539000002</v>
      </c>
      <c r="O143" s="15">
        <v>244.74263200000001</v>
      </c>
      <c r="P143" s="16" t="s">
        <v>17</v>
      </c>
      <c r="Q143" s="39" t="s">
        <v>686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213</v>
      </c>
      <c r="D144" s="17" t="s">
        <v>214</v>
      </c>
      <c r="E144" s="17">
        <v>1</v>
      </c>
      <c r="F144" s="14">
        <v>3.55</v>
      </c>
      <c r="G144" s="14">
        <v>3.09</v>
      </c>
      <c r="H144" s="14">
        <v>2.63</v>
      </c>
      <c r="I144" s="14"/>
      <c r="J144" s="14">
        <v>3.77</v>
      </c>
      <c r="K144" s="14">
        <v>4.68</v>
      </c>
      <c r="L144" s="14">
        <v>6.17</v>
      </c>
      <c r="M144" s="14"/>
      <c r="N144" s="14">
        <v>43.018165101999998</v>
      </c>
      <c r="O144" s="33">
        <v>15.471365913</v>
      </c>
      <c r="P144" s="17" t="s">
        <v>14</v>
      </c>
      <c r="Q144" s="40" t="s">
        <v>687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215</v>
      </c>
      <c r="D145" s="16" t="s">
        <v>216</v>
      </c>
      <c r="E145" s="16">
        <v>0</v>
      </c>
      <c r="F145" s="15">
        <v>18.97</v>
      </c>
      <c r="G145" s="15">
        <v>16.670000000000002</v>
      </c>
      <c r="H145" s="15">
        <v>14.37</v>
      </c>
      <c r="I145" s="14"/>
      <c r="J145" s="15">
        <v>19.32</v>
      </c>
      <c r="K145" s="15">
        <v>23.91</v>
      </c>
      <c r="L145" s="15">
        <v>31.34</v>
      </c>
      <c r="M145" s="15"/>
      <c r="N145" s="15">
        <v>28.695387406999998</v>
      </c>
      <c r="O145" s="15">
        <v>12.695323216999999</v>
      </c>
      <c r="P145" s="16" t="s">
        <v>14</v>
      </c>
      <c r="Q145" s="39" t="s">
        <v>688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217</v>
      </c>
      <c r="D146" s="17" t="s">
        <v>218</v>
      </c>
      <c r="E146" s="17">
        <v>0</v>
      </c>
      <c r="F146" s="14">
        <v>5.32</v>
      </c>
      <c r="G146" s="14">
        <v>3.54</v>
      </c>
      <c r="H146" s="14">
        <v>1.77</v>
      </c>
      <c r="I146" s="14"/>
      <c r="J146" s="14">
        <v>5.55</v>
      </c>
      <c r="K146" s="14">
        <v>9.09</v>
      </c>
      <c r="L146" s="14">
        <v>14.83</v>
      </c>
      <c r="M146" s="14"/>
      <c r="N146" s="14">
        <v>13.216526688</v>
      </c>
      <c r="O146" s="33">
        <v>120.78137821</v>
      </c>
      <c r="P146" s="17" t="s">
        <v>14</v>
      </c>
      <c r="Q146" s="40" t="s">
        <v>689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219</v>
      </c>
      <c r="D147" s="16" t="s">
        <v>220</v>
      </c>
      <c r="E147" s="16">
        <v>0</v>
      </c>
      <c r="F147" s="15">
        <v>5.61</v>
      </c>
      <c r="G147" s="15">
        <v>5.18</v>
      </c>
      <c r="H147" s="15">
        <v>4.76</v>
      </c>
      <c r="I147" s="14"/>
      <c r="J147" s="15">
        <v>5.84</v>
      </c>
      <c r="K147" s="15">
        <v>6.68</v>
      </c>
      <c r="L147" s="15">
        <v>8.0399999999999991</v>
      </c>
      <c r="M147" s="15"/>
      <c r="N147" s="15">
        <v>34.936450692999998</v>
      </c>
      <c r="O147" s="15">
        <v>4.1647926087</v>
      </c>
      <c r="P147" s="16" t="s">
        <v>14</v>
      </c>
      <c r="Q147" s="39" t="s">
        <v>690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219</v>
      </c>
      <c r="D148" s="17" t="s">
        <v>221</v>
      </c>
      <c r="E148" s="17">
        <v>0</v>
      </c>
      <c r="F148" s="14">
        <v>5.63</v>
      </c>
      <c r="G148" s="14">
        <v>5.18</v>
      </c>
      <c r="H148" s="14">
        <v>4.74</v>
      </c>
      <c r="I148" s="14"/>
      <c r="J148" s="14">
        <v>5.88</v>
      </c>
      <c r="K148" s="14">
        <v>6.76</v>
      </c>
      <c r="L148" s="14">
        <v>8.19</v>
      </c>
      <c r="M148" s="14"/>
      <c r="N148" s="14">
        <v>31.857339672999998</v>
      </c>
      <c r="O148" s="33">
        <v>50.673861651999999</v>
      </c>
      <c r="P148" s="17" t="s">
        <v>14</v>
      </c>
      <c r="Q148" s="40" t="s">
        <v>691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222</v>
      </c>
      <c r="D149" s="16" t="s">
        <v>223</v>
      </c>
      <c r="E149" s="16">
        <v>0</v>
      </c>
      <c r="F149" s="15">
        <v>15.37</v>
      </c>
      <c r="G149" s="15">
        <v>13.07</v>
      </c>
      <c r="H149" s="15">
        <v>10.77</v>
      </c>
      <c r="I149" s="14"/>
      <c r="J149" s="15">
        <v>16.2</v>
      </c>
      <c r="K149" s="15">
        <v>20.79</v>
      </c>
      <c r="L149" s="15">
        <v>28.23</v>
      </c>
      <c r="M149" s="15"/>
      <c r="N149" s="15">
        <v>29.848155604999999</v>
      </c>
      <c r="O149" s="15">
        <v>117.4719226</v>
      </c>
      <c r="P149" s="16" t="s">
        <v>14</v>
      </c>
      <c r="Q149" s="39" t="s">
        <v>692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466</v>
      </c>
      <c r="D150" s="17" t="s">
        <v>467</v>
      </c>
      <c r="E150" s="17">
        <v>10</v>
      </c>
      <c r="F150" s="14">
        <v>149.24</v>
      </c>
      <c r="G150" s="14">
        <v>110.33</v>
      </c>
      <c r="H150" s="14">
        <v>71.430000000000007</v>
      </c>
      <c r="I150" s="14"/>
      <c r="J150" s="14">
        <v>163.33000000000001</v>
      </c>
      <c r="K150" s="14">
        <v>241.13</v>
      </c>
      <c r="L150" s="14">
        <v>367.02</v>
      </c>
      <c r="M150" s="14"/>
      <c r="N150" s="14">
        <v>89.131285634999998</v>
      </c>
      <c r="O150" s="33">
        <v>3.6280383565000003</v>
      </c>
      <c r="P150" s="17" t="s">
        <v>17</v>
      </c>
      <c r="Q150" s="40" t="s">
        <v>693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507</v>
      </c>
      <c r="D151" s="16" t="s">
        <v>508</v>
      </c>
      <c r="E151" s="16">
        <v>0</v>
      </c>
      <c r="F151" s="15">
        <v>75.78</v>
      </c>
      <c r="G151" s="15">
        <v>69.92</v>
      </c>
      <c r="H151" s="15">
        <v>64.06</v>
      </c>
      <c r="I151" s="14"/>
      <c r="J151" s="15">
        <v>78.37</v>
      </c>
      <c r="K151" s="15">
        <v>90.08</v>
      </c>
      <c r="L151" s="15">
        <v>109.04</v>
      </c>
      <c r="M151" s="15"/>
      <c r="N151" s="15">
        <v>38.395130377000001</v>
      </c>
      <c r="O151" s="15">
        <v>1.6354231435</v>
      </c>
      <c r="P151" s="16" t="s">
        <v>14</v>
      </c>
      <c r="Q151" s="39" t="s">
        <v>694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530</v>
      </c>
      <c r="D152" s="17" t="s">
        <v>531</v>
      </c>
      <c r="E152" s="17">
        <v>0</v>
      </c>
      <c r="F152" s="14">
        <v>4.8600000000000003</v>
      </c>
      <c r="G152" s="14">
        <v>4.45</v>
      </c>
      <c r="H152" s="14">
        <v>4.05</v>
      </c>
      <c r="I152" s="14"/>
      <c r="J152" s="14">
        <v>5.0199999999999996</v>
      </c>
      <c r="K152" s="14">
        <v>5.82</v>
      </c>
      <c r="L152" s="14">
        <v>7.13</v>
      </c>
      <c r="M152" s="14"/>
      <c r="N152" s="14">
        <v>33.101018949</v>
      </c>
      <c r="O152" s="33">
        <v>1.146831913</v>
      </c>
      <c r="P152" s="17" t="s">
        <v>14</v>
      </c>
      <c r="Q152" s="40" t="s">
        <v>695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224</v>
      </c>
      <c r="D153" s="16" t="s">
        <v>225</v>
      </c>
      <c r="E153" s="16">
        <v>0</v>
      </c>
      <c r="F153" s="15">
        <v>3.88</v>
      </c>
      <c r="G153" s="15">
        <v>3.45</v>
      </c>
      <c r="H153" s="15">
        <v>3.02</v>
      </c>
      <c r="I153" s="14"/>
      <c r="J153" s="15">
        <v>4.1399999999999997</v>
      </c>
      <c r="K153" s="15">
        <v>4.99</v>
      </c>
      <c r="L153" s="15">
        <v>6.38</v>
      </c>
      <c r="M153" s="15"/>
      <c r="N153" s="15">
        <v>38.326239917999999</v>
      </c>
      <c r="O153" s="15">
        <v>4.9106841739</v>
      </c>
      <c r="P153" s="16" t="s">
        <v>14</v>
      </c>
      <c r="Q153" s="39" t="s">
        <v>696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421</v>
      </c>
      <c r="D154" s="17" t="s">
        <v>422</v>
      </c>
      <c r="E154" s="17">
        <v>0</v>
      </c>
      <c r="F154" s="14">
        <v>3.16</v>
      </c>
      <c r="G154" s="14">
        <v>2.88</v>
      </c>
      <c r="H154" s="14">
        <v>2.6</v>
      </c>
      <c r="I154" s="14"/>
      <c r="J154" s="14">
        <v>3.24</v>
      </c>
      <c r="K154" s="14">
        <v>3.79</v>
      </c>
      <c r="L154" s="14">
        <v>4.6900000000000004</v>
      </c>
      <c r="M154" s="14"/>
      <c r="N154" s="14">
        <v>36.488639921999997</v>
      </c>
      <c r="O154" s="33">
        <v>1.7103985217</v>
      </c>
      <c r="P154" s="17" t="s">
        <v>14</v>
      </c>
      <c r="Q154" s="40" t="s">
        <v>697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226</v>
      </c>
      <c r="D155" s="16" t="s">
        <v>227</v>
      </c>
      <c r="E155" s="16">
        <v>3</v>
      </c>
      <c r="F155" s="15">
        <v>68.88</v>
      </c>
      <c r="G155" s="15">
        <v>57.24</v>
      </c>
      <c r="H155" s="15">
        <v>45.61</v>
      </c>
      <c r="I155" s="14"/>
      <c r="J155" s="15">
        <v>99</v>
      </c>
      <c r="K155" s="15">
        <v>122.26</v>
      </c>
      <c r="L155" s="15">
        <v>159.91</v>
      </c>
      <c r="M155" s="15"/>
      <c r="N155" s="15">
        <v>46.143308910000002</v>
      </c>
      <c r="O155" s="15">
        <v>55.902047780000004</v>
      </c>
      <c r="P155" s="16" t="s">
        <v>17</v>
      </c>
      <c r="Q155" s="39" t="s">
        <v>698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411</v>
      </c>
      <c r="D156" s="17" t="s">
        <v>412</v>
      </c>
      <c r="E156" s="17">
        <v>8</v>
      </c>
      <c r="F156" s="14">
        <v>73.790000000000006</v>
      </c>
      <c r="G156" s="14">
        <v>66.48</v>
      </c>
      <c r="H156" s="14">
        <v>59.17</v>
      </c>
      <c r="I156" s="14"/>
      <c r="J156" s="14">
        <v>88.78</v>
      </c>
      <c r="K156" s="14">
        <v>103.39</v>
      </c>
      <c r="L156" s="14">
        <v>127.04</v>
      </c>
      <c r="M156" s="14"/>
      <c r="N156" s="14">
        <v>51.484466275000003</v>
      </c>
      <c r="O156" s="33">
        <v>2.5263563478000002</v>
      </c>
      <c r="P156" s="17" t="s">
        <v>17</v>
      </c>
      <c r="Q156" s="40" t="s">
        <v>699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228</v>
      </c>
      <c r="D157" s="16" t="s">
        <v>229</v>
      </c>
      <c r="E157" s="16">
        <v>6</v>
      </c>
      <c r="F157" s="15">
        <v>108.12</v>
      </c>
      <c r="G157" s="15">
        <v>95.88</v>
      </c>
      <c r="H157" s="15">
        <v>83.65</v>
      </c>
      <c r="I157" s="14"/>
      <c r="J157" s="15">
        <v>137.16</v>
      </c>
      <c r="K157" s="15">
        <v>161.62</v>
      </c>
      <c r="L157" s="15">
        <v>201.22</v>
      </c>
      <c r="M157" s="15"/>
      <c r="N157" s="15">
        <v>56.769167607999997</v>
      </c>
      <c r="O157" s="15">
        <v>20.270729837999998</v>
      </c>
      <c r="P157" s="16" t="s">
        <v>17</v>
      </c>
      <c r="Q157" s="39" t="s">
        <v>700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230</v>
      </c>
      <c r="D158" s="17" t="s">
        <v>231</v>
      </c>
      <c r="E158" s="17">
        <v>3</v>
      </c>
      <c r="F158" s="14">
        <v>32.32</v>
      </c>
      <c r="G158" s="14">
        <v>30.91</v>
      </c>
      <c r="H158" s="14">
        <v>29.5</v>
      </c>
      <c r="I158" s="14"/>
      <c r="J158" s="14">
        <v>33</v>
      </c>
      <c r="K158" s="14">
        <v>35.81</v>
      </c>
      <c r="L158" s="14">
        <v>40.369999999999997</v>
      </c>
      <c r="M158" s="14"/>
      <c r="N158" s="14">
        <v>38.861740959000002</v>
      </c>
      <c r="O158" s="33">
        <v>9.6711953477999995</v>
      </c>
      <c r="P158" s="17" t="s">
        <v>14</v>
      </c>
      <c r="Q158" s="40" t="s">
        <v>701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438</v>
      </c>
      <c r="D159" s="16" t="s">
        <v>232</v>
      </c>
      <c r="E159" s="16">
        <v>10</v>
      </c>
      <c r="F159" s="15">
        <v>874</v>
      </c>
      <c r="G159" s="15">
        <v>673.67</v>
      </c>
      <c r="H159" s="15">
        <v>473.35</v>
      </c>
      <c r="I159" s="14"/>
      <c r="J159" s="15">
        <v>920.05</v>
      </c>
      <c r="K159" s="15">
        <v>1320.69</v>
      </c>
      <c r="L159" s="15">
        <v>1968.98</v>
      </c>
      <c r="M159" s="15"/>
      <c r="N159" s="15">
        <v>88.361970791000005</v>
      </c>
      <c r="O159" s="15">
        <v>91.438638749999996</v>
      </c>
      <c r="P159" s="16" t="s">
        <v>17</v>
      </c>
      <c r="Q159" s="39" t="s">
        <v>702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233</v>
      </c>
      <c r="D160" s="17" t="s">
        <v>234</v>
      </c>
      <c r="E160" s="17">
        <v>4</v>
      </c>
      <c r="F160" s="14">
        <v>89.54</v>
      </c>
      <c r="G160" s="14">
        <v>83.12</v>
      </c>
      <c r="H160" s="14">
        <v>76.7</v>
      </c>
      <c r="I160" s="14"/>
      <c r="J160" s="14">
        <v>97.94</v>
      </c>
      <c r="K160" s="14">
        <v>110.77</v>
      </c>
      <c r="L160" s="14">
        <v>131.55000000000001</v>
      </c>
      <c r="M160" s="14"/>
      <c r="N160" s="14">
        <v>54.211065855999998</v>
      </c>
      <c r="O160" s="33">
        <v>35.584219871999998</v>
      </c>
      <c r="P160" s="17" t="s">
        <v>17</v>
      </c>
      <c r="Q160" s="40" t="s">
        <v>703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235</v>
      </c>
      <c r="D161" s="16" t="s">
        <v>236</v>
      </c>
      <c r="E161" s="16">
        <v>7</v>
      </c>
      <c r="F161" s="15">
        <v>15.21</v>
      </c>
      <c r="G161" s="15">
        <v>14.28</v>
      </c>
      <c r="H161" s="15">
        <v>13.36</v>
      </c>
      <c r="I161" s="14"/>
      <c r="J161" s="15">
        <v>15.33</v>
      </c>
      <c r="K161" s="15">
        <v>17.170000000000002</v>
      </c>
      <c r="L161" s="15">
        <v>20.16</v>
      </c>
      <c r="M161" s="15"/>
      <c r="N161" s="15">
        <v>78.378002464999994</v>
      </c>
      <c r="O161" s="15">
        <v>21.928193304000001</v>
      </c>
      <c r="P161" s="16" t="s">
        <v>17</v>
      </c>
      <c r="Q161" s="39" t="s">
        <v>704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237</v>
      </c>
      <c r="D162" s="17" t="s">
        <v>238</v>
      </c>
      <c r="E162" s="17">
        <v>3</v>
      </c>
      <c r="F162" s="14">
        <v>3.55</v>
      </c>
      <c r="G162" s="14">
        <v>2.66</v>
      </c>
      <c r="H162" s="14">
        <v>1.77</v>
      </c>
      <c r="I162" s="14"/>
      <c r="J162" s="14">
        <v>3.79</v>
      </c>
      <c r="K162" s="14">
        <v>5.56</v>
      </c>
      <c r="L162" s="14">
        <v>8.44</v>
      </c>
      <c r="M162" s="14"/>
      <c r="N162" s="14">
        <v>34.998017875999999</v>
      </c>
      <c r="O162" s="33">
        <v>84.302569000000005</v>
      </c>
      <c r="P162" s="17" t="s">
        <v>14</v>
      </c>
      <c r="Q162" s="40" t="s">
        <v>705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430</v>
      </c>
      <c r="D163" s="16" t="s">
        <v>431</v>
      </c>
      <c r="E163" s="16">
        <v>0</v>
      </c>
      <c r="F163" s="15">
        <v>3.37</v>
      </c>
      <c r="G163" s="15">
        <v>3.09</v>
      </c>
      <c r="H163" s="15">
        <v>2.82</v>
      </c>
      <c r="I163" s="14"/>
      <c r="J163" s="15">
        <v>3.54</v>
      </c>
      <c r="K163" s="15">
        <v>4.08</v>
      </c>
      <c r="L163" s="15">
        <v>4.95</v>
      </c>
      <c r="M163" s="15"/>
      <c r="N163" s="15">
        <v>37.669588302999998</v>
      </c>
      <c r="O163" s="15">
        <v>2.4025694348000002</v>
      </c>
      <c r="P163" s="16" t="s">
        <v>14</v>
      </c>
      <c r="Q163" s="39" t="s">
        <v>706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707</v>
      </c>
      <c r="D164" s="17" t="s">
        <v>708</v>
      </c>
      <c r="E164" s="17">
        <v>7</v>
      </c>
      <c r="F164" s="14">
        <v>210.7</v>
      </c>
      <c r="G164" s="14">
        <v>192.49</v>
      </c>
      <c r="H164" s="14">
        <v>174.29</v>
      </c>
      <c r="I164" s="14"/>
      <c r="J164" s="14">
        <v>217.36</v>
      </c>
      <c r="K164" s="14">
        <v>253.76</v>
      </c>
      <c r="L164" s="14">
        <v>312.67</v>
      </c>
      <c r="M164" s="14"/>
      <c r="N164" s="14">
        <v>81.809765089999999</v>
      </c>
      <c r="O164" s="33">
        <v>1.6817838391</v>
      </c>
      <c r="P164" s="17" t="s">
        <v>17</v>
      </c>
      <c r="Q164" s="40" t="s">
        <v>709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239</v>
      </c>
      <c r="D165" s="16" t="s">
        <v>240</v>
      </c>
      <c r="E165" s="16">
        <v>0</v>
      </c>
      <c r="F165" s="15">
        <v>13.79</v>
      </c>
      <c r="G165" s="15">
        <v>12.55</v>
      </c>
      <c r="H165" s="15">
        <v>11.31</v>
      </c>
      <c r="I165" s="14"/>
      <c r="J165" s="15">
        <v>14.08</v>
      </c>
      <c r="K165" s="15">
        <v>16.55</v>
      </c>
      <c r="L165" s="15">
        <v>20.54</v>
      </c>
      <c r="M165" s="15"/>
      <c r="N165" s="15">
        <v>28.497556134</v>
      </c>
      <c r="O165" s="15">
        <v>139.07453025999999</v>
      </c>
      <c r="P165" s="16" t="s">
        <v>14</v>
      </c>
      <c r="Q165" s="39" t="s">
        <v>710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241</v>
      </c>
      <c r="D166" s="17" t="s">
        <v>242</v>
      </c>
      <c r="E166" s="17">
        <v>0</v>
      </c>
      <c r="F166" s="14">
        <v>25.56</v>
      </c>
      <c r="G166" s="14">
        <v>22.86</v>
      </c>
      <c r="H166" s="14">
        <v>20.170000000000002</v>
      </c>
      <c r="I166" s="14"/>
      <c r="J166" s="14">
        <v>27.3</v>
      </c>
      <c r="K166" s="14">
        <v>32.68</v>
      </c>
      <c r="L166" s="14">
        <v>41.4</v>
      </c>
      <c r="M166" s="14"/>
      <c r="N166" s="14">
        <v>32.544650079</v>
      </c>
      <c r="O166" s="33">
        <v>36.400865478</v>
      </c>
      <c r="P166" s="17" t="s">
        <v>14</v>
      </c>
      <c r="Q166" s="40" t="s">
        <v>711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243</v>
      </c>
      <c r="D167" s="16" t="s">
        <v>244</v>
      </c>
      <c r="E167" s="16">
        <v>0</v>
      </c>
      <c r="F167" s="15">
        <v>9.11</v>
      </c>
      <c r="G167" s="15">
        <v>7.28</v>
      </c>
      <c r="H167" s="15">
        <v>5.46</v>
      </c>
      <c r="I167" s="14"/>
      <c r="J167" s="15">
        <v>9.6300000000000008</v>
      </c>
      <c r="K167" s="15">
        <v>13.27</v>
      </c>
      <c r="L167" s="15">
        <v>19.18</v>
      </c>
      <c r="M167" s="15"/>
      <c r="N167" s="15">
        <v>35.776860804999998</v>
      </c>
      <c r="O167" s="15">
        <v>64.772859608999994</v>
      </c>
      <c r="P167" s="16" t="s">
        <v>14</v>
      </c>
      <c r="Q167" s="39" t="s">
        <v>712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245</v>
      </c>
      <c r="D168" s="17" t="s">
        <v>246</v>
      </c>
      <c r="E168" s="17">
        <v>0</v>
      </c>
      <c r="F168" s="14">
        <v>5.5</v>
      </c>
      <c r="G168" s="14">
        <v>3.94</v>
      </c>
      <c r="H168" s="14">
        <v>2.39</v>
      </c>
      <c r="I168" s="14"/>
      <c r="J168" s="14">
        <v>5.76</v>
      </c>
      <c r="K168" s="14">
        <v>8.86</v>
      </c>
      <c r="L168" s="14">
        <v>13.89</v>
      </c>
      <c r="M168" s="14"/>
      <c r="N168" s="14">
        <v>34.483904588999998</v>
      </c>
      <c r="O168" s="33">
        <v>62.912916173999996</v>
      </c>
      <c r="P168" s="17" t="s">
        <v>14</v>
      </c>
      <c r="Q168" s="40" t="s">
        <v>713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509</v>
      </c>
      <c r="D169" s="16" t="s">
        <v>510</v>
      </c>
      <c r="E169" s="16">
        <v>4</v>
      </c>
      <c r="F169" s="15">
        <v>1.55</v>
      </c>
      <c r="G169" s="15">
        <v>1.36</v>
      </c>
      <c r="H169" s="15">
        <v>1.18</v>
      </c>
      <c r="I169" s="14"/>
      <c r="J169" s="15">
        <v>1.71</v>
      </c>
      <c r="K169" s="15">
        <v>2.0699999999999998</v>
      </c>
      <c r="L169" s="15">
        <v>2.66</v>
      </c>
      <c r="M169" s="15"/>
      <c r="N169" s="15">
        <v>42.446897438999997</v>
      </c>
      <c r="O169" s="15">
        <v>2.3991503043</v>
      </c>
      <c r="P169" s="16" t="s">
        <v>14</v>
      </c>
      <c r="Q169" s="39" t="s">
        <v>714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247</v>
      </c>
      <c r="D170" s="17" t="s">
        <v>248</v>
      </c>
      <c r="E170" s="17">
        <v>0</v>
      </c>
      <c r="F170" s="14">
        <v>28.32</v>
      </c>
      <c r="G170" s="14">
        <v>26.06</v>
      </c>
      <c r="H170" s="14">
        <v>23.8</v>
      </c>
      <c r="I170" s="14"/>
      <c r="J170" s="14">
        <v>28.88</v>
      </c>
      <c r="K170" s="14">
        <v>33.39</v>
      </c>
      <c r="L170" s="14">
        <v>40.69</v>
      </c>
      <c r="M170" s="14"/>
      <c r="N170" s="14">
        <v>32.232104124999999</v>
      </c>
      <c r="O170" s="33">
        <v>96.167215870000007</v>
      </c>
      <c r="P170" s="17" t="s">
        <v>14</v>
      </c>
      <c r="Q170" s="40" t="s">
        <v>715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249</v>
      </c>
      <c r="D171" s="16" t="s">
        <v>250</v>
      </c>
      <c r="E171" s="16">
        <v>3</v>
      </c>
      <c r="F171" s="15">
        <v>9.6300000000000008</v>
      </c>
      <c r="G171" s="15">
        <v>8.7899999999999991</v>
      </c>
      <c r="H171" s="15">
        <v>7.95</v>
      </c>
      <c r="I171" s="14"/>
      <c r="J171" s="15">
        <v>9.86</v>
      </c>
      <c r="K171" s="15">
        <v>11.53</v>
      </c>
      <c r="L171" s="15">
        <v>14.24</v>
      </c>
      <c r="M171" s="15"/>
      <c r="N171" s="15">
        <v>41.736355918999998</v>
      </c>
      <c r="O171" s="15">
        <v>139.69440552</v>
      </c>
      <c r="P171" s="16" t="s">
        <v>14</v>
      </c>
      <c r="Q171" s="39" t="s">
        <v>716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451</v>
      </c>
      <c r="D172" s="17" t="s">
        <v>452</v>
      </c>
      <c r="E172" s="17">
        <v>10</v>
      </c>
      <c r="F172" s="14">
        <v>33.659999999999997</v>
      </c>
      <c r="G172" s="14">
        <v>30.84</v>
      </c>
      <c r="H172" s="14">
        <v>28.03</v>
      </c>
      <c r="I172" s="14"/>
      <c r="J172" s="14">
        <v>34</v>
      </c>
      <c r="K172" s="14">
        <v>39.619999999999997</v>
      </c>
      <c r="L172" s="14">
        <v>48.73</v>
      </c>
      <c r="M172" s="14"/>
      <c r="N172" s="14">
        <v>71.433215723999993</v>
      </c>
      <c r="O172" s="33">
        <v>2.0594018261000002</v>
      </c>
      <c r="P172" s="17" t="s">
        <v>17</v>
      </c>
      <c r="Q172" s="40" t="s">
        <v>717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251</v>
      </c>
      <c r="D173" s="16" t="s">
        <v>252</v>
      </c>
      <c r="E173" s="16">
        <v>0</v>
      </c>
      <c r="F173" s="15">
        <v>8.19</v>
      </c>
      <c r="G173" s="15">
        <v>7.21</v>
      </c>
      <c r="H173" s="15">
        <v>6.23</v>
      </c>
      <c r="I173" s="14"/>
      <c r="J173" s="15">
        <v>8.41</v>
      </c>
      <c r="K173" s="15">
        <v>10.36</v>
      </c>
      <c r="L173" s="15">
        <v>13.53</v>
      </c>
      <c r="M173" s="15"/>
      <c r="N173" s="15">
        <v>24.232823998000001</v>
      </c>
      <c r="O173" s="15">
        <v>7.9760361048000004</v>
      </c>
      <c r="P173" s="16" t="s">
        <v>14</v>
      </c>
      <c r="Q173" s="39" t="s">
        <v>718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719</v>
      </c>
      <c r="D174" s="17" t="s">
        <v>720</v>
      </c>
      <c r="E174" s="17">
        <v>6</v>
      </c>
      <c r="F174" s="14">
        <v>21.84</v>
      </c>
      <c r="G174" s="14">
        <v>17.29</v>
      </c>
      <c r="H174" s="14">
        <v>12.75</v>
      </c>
      <c r="I174" s="14"/>
      <c r="J174" s="14">
        <v>35.119999999999997</v>
      </c>
      <c r="K174" s="14">
        <v>44.2</v>
      </c>
      <c r="L174" s="14">
        <v>58.9</v>
      </c>
      <c r="M174" s="14"/>
      <c r="N174" s="14">
        <v>51.400668979000002</v>
      </c>
      <c r="O174" s="33">
        <v>1.0432987847999999</v>
      </c>
      <c r="P174" s="17" t="s">
        <v>17</v>
      </c>
      <c r="Q174" s="40" t="s">
        <v>721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253</v>
      </c>
      <c r="D175" s="16" t="s">
        <v>254</v>
      </c>
      <c r="E175" s="16">
        <v>3</v>
      </c>
      <c r="F175" s="15">
        <v>9.4700000000000006</v>
      </c>
      <c r="G175" s="15">
        <v>7.27</v>
      </c>
      <c r="H175" s="15">
        <v>5.08</v>
      </c>
      <c r="I175" s="14"/>
      <c r="J175" s="15">
        <v>9.9600000000000009</v>
      </c>
      <c r="K175" s="15">
        <v>14.34</v>
      </c>
      <c r="L175" s="15">
        <v>21.44</v>
      </c>
      <c r="M175" s="15"/>
      <c r="N175" s="15">
        <v>26.511994589</v>
      </c>
      <c r="O175" s="15">
        <v>105.34011904</v>
      </c>
      <c r="P175" s="16" t="s">
        <v>14</v>
      </c>
      <c r="Q175" s="39" t="s">
        <v>722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255</v>
      </c>
      <c r="D176" s="17" t="s">
        <v>256</v>
      </c>
      <c r="E176" s="17">
        <v>7</v>
      </c>
      <c r="F176" s="14">
        <v>22.53</v>
      </c>
      <c r="G176" s="14">
        <v>20.5</v>
      </c>
      <c r="H176" s="14">
        <v>18.47</v>
      </c>
      <c r="I176" s="14"/>
      <c r="J176" s="14">
        <v>24.54</v>
      </c>
      <c r="K176" s="14">
        <v>28.59</v>
      </c>
      <c r="L176" s="14">
        <v>35.159999999999997</v>
      </c>
      <c r="M176" s="14"/>
      <c r="N176" s="14">
        <v>52.811333466000001</v>
      </c>
      <c r="O176" s="33">
        <v>104.26541786</v>
      </c>
      <c r="P176" s="17" t="s">
        <v>17</v>
      </c>
      <c r="Q176" s="40" t="s">
        <v>723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257</v>
      </c>
      <c r="D177" s="16" t="s">
        <v>258</v>
      </c>
      <c r="E177" s="16">
        <v>4</v>
      </c>
      <c r="F177" s="15">
        <v>10.08</v>
      </c>
      <c r="G177" s="15">
        <v>9.3699999999999992</v>
      </c>
      <c r="H177" s="15">
        <v>8.66</v>
      </c>
      <c r="I177" s="14"/>
      <c r="J177" s="15">
        <v>10.77</v>
      </c>
      <c r="K177" s="15">
        <v>12.18</v>
      </c>
      <c r="L177" s="15">
        <v>14.47</v>
      </c>
      <c r="M177" s="15"/>
      <c r="N177" s="15">
        <v>43.706121257</v>
      </c>
      <c r="O177" s="15">
        <v>5.5201909999999996</v>
      </c>
      <c r="P177" s="16" t="s">
        <v>14</v>
      </c>
      <c r="Q177" s="39" t="s">
        <v>724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259</v>
      </c>
      <c r="D178" s="17" t="s">
        <v>260</v>
      </c>
      <c r="E178" s="17">
        <v>0</v>
      </c>
      <c r="F178" s="14">
        <v>1.23</v>
      </c>
      <c r="G178" s="14">
        <v>0.6</v>
      </c>
      <c r="H178" s="14">
        <v>-0.01</v>
      </c>
      <c r="I178" s="14"/>
      <c r="J178" s="14">
        <v>1.29</v>
      </c>
      <c r="K178" s="14">
        <v>2.5299999999999998</v>
      </c>
      <c r="L178" s="14">
        <v>4.54</v>
      </c>
      <c r="M178" s="14"/>
      <c r="N178" s="14">
        <v>44.405017475999998</v>
      </c>
      <c r="O178" s="33">
        <v>10.492621739000001</v>
      </c>
      <c r="P178" s="17" t="s">
        <v>14</v>
      </c>
      <c r="Q178" s="40" t="s">
        <v>725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261</v>
      </c>
      <c r="D179" s="16" t="s">
        <v>262</v>
      </c>
      <c r="E179" s="16">
        <v>7</v>
      </c>
      <c r="F179" s="15">
        <v>192.48</v>
      </c>
      <c r="G179" s="15">
        <v>162.72</v>
      </c>
      <c r="H179" s="15">
        <v>132.96</v>
      </c>
      <c r="I179" s="14"/>
      <c r="J179" s="15">
        <v>209.06</v>
      </c>
      <c r="K179" s="15">
        <v>268.57</v>
      </c>
      <c r="L179" s="15">
        <v>364.88</v>
      </c>
      <c r="M179" s="15"/>
      <c r="N179" s="15">
        <v>68.126786435</v>
      </c>
      <c r="O179" s="15">
        <v>16.051872375000002</v>
      </c>
      <c r="P179" s="16" t="s">
        <v>17</v>
      </c>
      <c r="Q179" s="39" t="s">
        <v>726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398</v>
      </c>
      <c r="D180" s="17" t="s">
        <v>399</v>
      </c>
      <c r="E180" s="17">
        <v>2</v>
      </c>
      <c r="F180" s="14">
        <v>5.91</v>
      </c>
      <c r="G180" s="14">
        <v>5.24</v>
      </c>
      <c r="H180" s="14">
        <v>4.58</v>
      </c>
      <c r="I180" s="14"/>
      <c r="J180" s="14">
        <v>6.29</v>
      </c>
      <c r="K180" s="14">
        <v>7.61</v>
      </c>
      <c r="L180" s="14">
        <v>9.76</v>
      </c>
      <c r="M180" s="14"/>
      <c r="N180" s="14">
        <v>26.271652200999998</v>
      </c>
      <c r="O180" s="33">
        <v>3.7450877390999997</v>
      </c>
      <c r="P180" s="17" t="s">
        <v>14</v>
      </c>
      <c r="Q180" s="40" t="s">
        <v>727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263</v>
      </c>
      <c r="D181" s="16" t="s">
        <v>264</v>
      </c>
      <c r="E181" s="16">
        <v>3</v>
      </c>
      <c r="F181" s="15">
        <v>75.62</v>
      </c>
      <c r="G181" s="15">
        <v>68.959999999999994</v>
      </c>
      <c r="H181" s="15">
        <v>62.3</v>
      </c>
      <c r="I181" s="14"/>
      <c r="J181" s="15">
        <v>77.510000000000005</v>
      </c>
      <c r="K181" s="15">
        <v>90.82</v>
      </c>
      <c r="L181" s="15">
        <v>112.37</v>
      </c>
      <c r="M181" s="15"/>
      <c r="N181" s="15">
        <v>41.858380023999999</v>
      </c>
      <c r="O181" s="15">
        <v>62.078584782999997</v>
      </c>
      <c r="P181" s="16" t="s">
        <v>14</v>
      </c>
      <c r="Q181" s="39" t="s">
        <v>728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265</v>
      </c>
      <c r="D182" s="17" t="s">
        <v>266</v>
      </c>
      <c r="E182" s="17">
        <v>0</v>
      </c>
      <c r="F182" s="14">
        <v>1.5</v>
      </c>
      <c r="G182" s="14">
        <v>0.75</v>
      </c>
      <c r="H182" s="14">
        <v>0</v>
      </c>
      <c r="I182" s="14"/>
      <c r="J182" s="14">
        <v>1.65</v>
      </c>
      <c r="K182" s="14">
        <v>3.14</v>
      </c>
      <c r="L182" s="14">
        <v>5.56</v>
      </c>
      <c r="M182" s="14"/>
      <c r="N182" s="14">
        <v>12.920344995000001</v>
      </c>
      <c r="O182" s="33">
        <v>6.2763825217000004</v>
      </c>
      <c r="P182" s="17" t="s">
        <v>14</v>
      </c>
      <c r="Q182" s="40" t="s">
        <v>729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532</v>
      </c>
      <c r="D183" s="16" t="s">
        <v>533</v>
      </c>
      <c r="E183" s="16">
        <v>0</v>
      </c>
      <c r="F183" s="15">
        <v>8.7799999999999994</v>
      </c>
      <c r="G183" s="15">
        <v>7.6</v>
      </c>
      <c r="H183" s="15">
        <v>6.43</v>
      </c>
      <c r="I183" s="14"/>
      <c r="J183" s="15">
        <v>9.35</v>
      </c>
      <c r="K183" s="15">
        <v>11.69</v>
      </c>
      <c r="L183" s="15">
        <v>15.49</v>
      </c>
      <c r="M183" s="15"/>
      <c r="N183" s="15">
        <v>36.802892894000003</v>
      </c>
      <c r="O183" s="15">
        <v>1.9815355752000001</v>
      </c>
      <c r="P183" s="16" t="s">
        <v>14</v>
      </c>
      <c r="Q183" s="39" t="s">
        <v>730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267</v>
      </c>
      <c r="D184" s="17" t="s">
        <v>268</v>
      </c>
      <c r="E184" s="17">
        <v>0</v>
      </c>
      <c r="F184" s="14">
        <v>3.94</v>
      </c>
      <c r="G184" s="14">
        <v>2.8</v>
      </c>
      <c r="H184" s="14">
        <v>1.66</v>
      </c>
      <c r="I184" s="14"/>
      <c r="J184" s="14">
        <v>4.18</v>
      </c>
      <c r="K184" s="14">
        <v>6.45</v>
      </c>
      <c r="L184" s="14">
        <v>10.130000000000001</v>
      </c>
      <c r="M184" s="14"/>
      <c r="N184" s="14">
        <v>26.196723338999998</v>
      </c>
      <c r="O184" s="33">
        <v>24.223684130000002</v>
      </c>
      <c r="P184" s="17" t="s">
        <v>14</v>
      </c>
      <c r="Q184" s="40" t="s">
        <v>731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468</v>
      </c>
      <c r="D185" s="16" t="s">
        <v>469</v>
      </c>
      <c r="E185" s="16">
        <v>4</v>
      </c>
      <c r="F185" s="15">
        <v>239.26</v>
      </c>
      <c r="G185" s="15">
        <v>213.4</v>
      </c>
      <c r="H185" s="15">
        <v>187.55</v>
      </c>
      <c r="I185" s="14"/>
      <c r="J185" s="15">
        <v>289</v>
      </c>
      <c r="K185" s="15">
        <v>340.7</v>
      </c>
      <c r="L185" s="15">
        <v>424.37</v>
      </c>
      <c r="M185" s="15"/>
      <c r="N185" s="15">
        <v>50.719460089000002</v>
      </c>
      <c r="O185" s="15">
        <v>7.3272663977999999</v>
      </c>
      <c r="P185" s="16" t="s">
        <v>17</v>
      </c>
      <c r="Q185" s="39" t="s">
        <v>732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269</v>
      </c>
      <c r="D186" s="17" t="s">
        <v>270</v>
      </c>
      <c r="E186" s="17">
        <v>3</v>
      </c>
      <c r="F186" s="14">
        <v>45.95</v>
      </c>
      <c r="G186" s="14">
        <v>40.700000000000003</v>
      </c>
      <c r="H186" s="14">
        <v>35.46</v>
      </c>
      <c r="I186" s="14"/>
      <c r="J186" s="14">
        <v>46.85</v>
      </c>
      <c r="K186" s="14">
        <v>57.33</v>
      </c>
      <c r="L186" s="14">
        <v>74.290000000000006</v>
      </c>
      <c r="M186" s="14"/>
      <c r="N186" s="14">
        <v>30.2026574</v>
      </c>
      <c r="O186" s="33">
        <v>586.30974421999997</v>
      </c>
      <c r="P186" s="17" t="s">
        <v>14</v>
      </c>
      <c r="Q186" s="40" t="s">
        <v>733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269</v>
      </c>
      <c r="D187" s="16" t="s">
        <v>272</v>
      </c>
      <c r="E187" s="16">
        <v>3</v>
      </c>
      <c r="F187" s="15">
        <v>41.25</v>
      </c>
      <c r="G187" s="15">
        <v>36.979999999999997</v>
      </c>
      <c r="H187" s="15">
        <v>32.71</v>
      </c>
      <c r="I187" s="14"/>
      <c r="J187" s="15">
        <v>41.87</v>
      </c>
      <c r="K187" s="15">
        <v>50.4</v>
      </c>
      <c r="L187" s="15">
        <v>64.209999999999994</v>
      </c>
      <c r="M187" s="15"/>
      <c r="N187" s="15">
        <v>27.200001536999999</v>
      </c>
      <c r="O187" s="15">
        <v>2238.6531031999998</v>
      </c>
      <c r="P187" s="16" t="s">
        <v>14</v>
      </c>
      <c r="Q187" s="39" t="s">
        <v>734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273</v>
      </c>
      <c r="D188" s="17" t="s">
        <v>274</v>
      </c>
      <c r="E188" s="17">
        <v>0</v>
      </c>
      <c r="F188" s="14">
        <v>10.87</v>
      </c>
      <c r="G188" s="14">
        <v>9.6199999999999992</v>
      </c>
      <c r="H188" s="14">
        <v>8.3800000000000008</v>
      </c>
      <c r="I188" s="14"/>
      <c r="J188" s="14">
        <v>11.14</v>
      </c>
      <c r="K188" s="14">
        <v>13.62</v>
      </c>
      <c r="L188" s="14">
        <v>17.64</v>
      </c>
      <c r="M188" s="14"/>
      <c r="N188" s="14">
        <v>22.510150656</v>
      </c>
      <c r="O188" s="33">
        <v>28.045244912999998</v>
      </c>
      <c r="P188" s="17" t="s">
        <v>14</v>
      </c>
      <c r="Q188" s="40" t="s">
        <v>735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397</v>
      </c>
      <c r="D189" s="16" t="s">
        <v>275</v>
      </c>
      <c r="E189" s="16">
        <v>5</v>
      </c>
      <c r="F189" s="15">
        <v>61.66</v>
      </c>
      <c r="G189" s="15">
        <v>54.14</v>
      </c>
      <c r="H189" s="15">
        <v>46.63</v>
      </c>
      <c r="I189" s="14"/>
      <c r="J189" s="15">
        <v>63.3</v>
      </c>
      <c r="K189" s="15">
        <v>78.319999999999993</v>
      </c>
      <c r="L189" s="15">
        <v>102.63</v>
      </c>
      <c r="M189" s="15"/>
      <c r="N189" s="15">
        <v>37.171374188999998</v>
      </c>
      <c r="O189" s="15">
        <v>630.37444470000003</v>
      </c>
      <c r="P189" s="16" t="s">
        <v>14</v>
      </c>
      <c r="Q189" s="39" t="s">
        <v>736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448</v>
      </c>
      <c r="D190" s="17" t="s">
        <v>276</v>
      </c>
      <c r="E190" s="17">
        <v>0</v>
      </c>
      <c r="F190" s="14">
        <v>3.11</v>
      </c>
      <c r="G190" s="14">
        <v>2.72</v>
      </c>
      <c r="H190" s="14">
        <v>2.34</v>
      </c>
      <c r="I190" s="14"/>
      <c r="J190" s="14">
        <v>3.21</v>
      </c>
      <c r="K190" s="14">
        <v>3.97</v>
      </c>
      <c r="L190" s="14">
        <v>5.21</v>
      </c>
      <c r="M190" s="14"/>
      <c r="N190" s="14">
        <v>35.154479127999998</v>
      </c>
      <c r="O190" s="33">
        <v>12.105008739000001</v>
      </c>
      <c r="P190" s="17" t="s">
        <v>14</v>
      </c>
      <c r="Q190" s="40" t="s">
        <v>737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420</v>
      </c>
      <c r="D191" s="16" t="s">
        <v>277</v>
      </c>
      <c r="E191" s="16">
        <v>3</v>
      </c>
      <c r="F191" s="15">
        <v>12.47</v>
      </c>
      <c r="G191" s="15">
        <v>10.73</v>
      </c>
      <c r="H191" s="15">
        <v>8.99</v>
      </c>
      <c r="I191" s="14"/>
      <c r="J191" s="15">
        <v>13.11</v>
      </c>
      <c r="K191" s="15">
        <v>16.579999999999998</v>
      </c>
      <c r="L191" s="15">
        <v>22.2</v>
      </c>
      <c r="M191" s="15"/>
      <c r="N191" s="15">
        <v>32.490457225</v>
      </c>
      <c r="O191" s="15">
        <v>19.418132174</v>
      </c>
      <c r="P191" s="16" t="s">
        <v>14</v>
      </c>
      <c r="Q191" s="39" t="s">
        <v>738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271</v>
      </c>
      <c r="D192" s="17" t="s">
        <v>278</v>
      </c>
      <c r="E192" s="17">
        <v>0</v>
      </c>
      <c r="F192" s="14">
        <v>8.36</v>
      </c>
      <c r="G192" s="14">
        <v>5.9</v>
      </c>
      <c r="H192" s="14">
        <v>3.44</v>
      </c>
      <c r="I192" s="14"/>
      <c r="J192" s="14">
        <v>9.18</v>
      </c>
      <c r="K192" s="14">
        <v>14.09</v>
      </c>
      <c r="L192" s="14">
        <v>22.05</v>
      </c>
      <c r="M192" s="14"/>
      <c r="N192" s="14">
        <v>27.277744638000001</v>
      </c>
      <c r="O192" s="33">
        <v>64.208630391</v>
      </c>
      <c r="P192" s="17" t="s">
        <v>14</v>
      </c>
      <c r="Q192" s="40" t="s">
        <v>739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534</v>
      </c>
      <c r="D193" s="16" t="s">
        <v>279</v>
      </c>
      <c r="E193" s="16">
        <v>3</v>
      </c>
      <c r="F193" s="15">
        <v>47.87</v>
      </c>
      <c r="G193" s="15">
        <v>44.56</v>
      </c>
      <c r="H193" s="15">
        <v>41.25</v>
      </c>
      <c r="I193" s="14"/>
      <c r="J193" s="15">
        <v>48.92</v>
      </c>
      <c r="K193" s="15">
        <v>55.53</v>
      </c>
      <c r="L193" s="15">
        <v>66.25</v>
      </c>
      <c r="M193" s="15"/>
      <c r="N193" s="15">
        <v>41.936333935999997</v>
      </c>
      <c r="O193" s="15">
        <v>84.239965912999992</v>
      </c>
      <c r="P193" s="16" t="s">
        <v>14</v>
      </c>
      <c r="Q193" s="39" t="s">
        <v>740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404</v>
      </c>
      <c r="D194" s="17" t="s">
        <v>280</v>
      </c>
      <c r="E194" s="17">
        <v>0</v>
      </c>
      <c r="F194" s="14">
        <v>3.68</v>
      </c>
      <c r="G194" s="14">
        <v>3.33</v>
      </c>
      <c r="H194" s="14">
        <v>2.98</v>
      </c>
      <c r="I194" s="14"/>
      <c r="J194" s="14">
        <v>4.05</v>
      </c>
      <c r="K194" s="14">
        <v>4.74</v>
      </c>
      <c r="L194" s="14">
        <v>5.86</v>
      </c>
      <c r="M194" s="14"/>
      <c r="N194" s="14">
        <v>26.69310896</v>
      </c>
      <c r="O194" s="33">
        <v>4.3975413912999999</v>
      </c>
      <c r="P194" s="17" t="s">
        <v>14</v>
      </c>
      <c r="Q194" s="40" t="s">
        <v>741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450</v>
      </c>
      <c r="D195" s="16" t="s">
        <v>281</v>
      </c>
      <c r="E195" s="16">
        <v>4</v>
      </c>
      <c r="F195" s="15">
        <v>17.260000000000002</v>
      </c>
      <c r="G195" s="15">
        <v>15.66</v>
      </c>
      <c r="H195" s="15">
        <v>14.06</v>
      </c>
      <c r="I195" s="14"/>
      <c r="J195" s="15">
        <v>18.97</v>
      </c>
      <c r="K195" s="15">
        <v>22.16</v>
      </c>
      <c r="L195" s="15">
        <v>27.33</v>
      </c>
      <c r="M195" s="15"/>
      <c r="N195" s="15">
        <v>34.834079395000003</v>
      </c>
      <c r="O195" s="15">
        <v>10.574873520999999</v>
      </c>
      <c r="P195" s="16" t="s">
        <v>14</v>
      </c>
      <c r="Q195" s="39" t="s">
        <v>742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470</v>
      </c>
      <c r="D196" s="17" t="s">
        <v>471</v>
      </c>
      <c r="E196" s="17">
        <v>9</v>
      </c>
      <c r="F196" s="14">
        <v>98.5</v>
      </c>
      <c r="G196" s="14">
        <v>80.83</v>
      </c>
      <c r="H196" s="14">
        <v>63.17</v>
      </c>
      <c r="I196" s="14"/>
      <c r="J196" s="14">
        <v>109.71</v>
      </c>
      <c r="K196" s="14">
        <v>145.03</v>
      </c>
      <c r="L196" s="14">
        <v>202.18</v>
      </c>
      <c r="M196" s="14"/>
      <c r="N196" s="14">
        <v>64.703993119000003</v>
      </c>
      <c r="O196" s="33">
        <v>4.2822149261</v>
      </c>
      <c r="P196" s="17" t="s">
        <v>17</v>
      </c>
      <c r="Q196" s="40" t="s">
        <v>743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744</v>
      </c>
      <c r="D197" s="16" t="s">
        <v>282</v>
      </c>
      <c r="E197" s="16">
        <v>0</v>
      </c>
      <c r="F197" s="15">
        <v>1.54</v>
      </c>
      <c r="G197" s="15">
        <v>1.18</v>
      </c>
      <c r="H197" s="15">
        <v>0.83</v>
      </c>
      <c r="I197" s="14"/>
      <c r="J197" s="15">
        <v>1.63</v>
      </c>
      <c r="K197" s="15">
        <v>2.33</v>
      </c>
      <c r="L197" s="15">
        <v>3.47</v>
      </c>
      <c r="M197" s="15"/>
      <c r="N197" s="15">
        <v>27.247243112</v>
      </c>
      <c r="O197" s="15">
        <v>7.5313274348000006</v>
      </c>
      <c r="P197" s="16" t="s">
        <v>14</v>
      </c>
      <c r="Q197" s="39" t="s">
        <v>745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511</v>
      </c>
      <c r="D198" s="17" t="s">
        <v>283</v>
      </c>
      <c r="E198" s="17">
        <v>0</v>
      </c>
      <c r="F198" s="14">
        <v>1.35</v>
      </c>
      <c r="G198" s="14">
        <v>0.92</v>
      </c>
      <c r="H198" s="14">
        <v>0.5</v>
      </c>
      <c r="I198" s="14"/>
      <c r="J198" s="14">
        <v>1.4</v>
      </c>
      <c r="K198" s="14">
        <v>2.2400000000000002</v>
      </c>
      <c r="L198" s="14">
        <v>3.61</v>
      </c>
      <c r="M198" s="14"/>
      <c r="N198" s="14">
        <v>32.492953618999998</v>
      </c>
      <c r="O198" s="33">
        <v>5.6118557825999993</v>
      </c>
      <c r="P198" s="17" t="s">
        <v>14</v>
      </c>
      <c r="Q198" s="40" t="s">
        <v>746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484</v>
      </c>
      <c r="D199" s="16" t="s">
        <v>284</v>
      </c>
      <c r="E199" s="16">
        <v>0</v>
      </c>
      <c r="F199" s="15">
        <v>17.29</v>
      </c>
      <c r="G199" s="15">
        <v>14.19</v>
      </c>
      <c r="H199" s="15">
        <v>11.09</v>
      </c>
      <c r="I199" s="14"/>
      <c r="J199" s="15">
        <v>17.98</v>
      </c>
      <c r="K199" s="15">
        <v>24.17</v>
      </c>
      <c r="L199" s="15">
        <v>34.19</v>
      </c>
      <c r="M199" s="15"/>
      <c r="N199" s="15">
        <v>30.80988726</v>
      </c>
      <c r="O199" s="15">
        <v>253.62553190999998</v>
      </c>
      <c r="P199" s="16" t="s">
        <v>14</v>
      </c>
      <c r="Q199" s="39" t="s">
        <v>747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487</v>
      </c>
      <c r="D200" s="17" t="s">
        <v>285</v>
      </c>
      <c r="E200" s="17">
        <v>3</v>
      </c>
      <c r="F200" s="14">
        <v>0.37</v>
      </c>
      <c r="G200" s="14">
        <v>0.12</v>
      </c>
      <c r="H200" s="14">
        <v>-0.12</v>
      </c>
      <c r="I200" s="14"/>
      <c r="J200" s="14">
        <v>0.41</v>
      </c>
      <c r="K200" s="14">
        <v>0.9</v>
      </c>
      <c r="L200" s="14">
        <v>1.7</v>
      </c>
      <c r="M200" s="14"/>
      <c r="N200" s="14">
        <v>44.761058630000001</v>
      </c>
      <c r="O200" s="33">
        <v>6.4325795651999993</v>
      </c>
      <c r="P200" s="17" t="s">
        <v>14</v>
      </c>
      <c r="Q200" s="40" t="s">
        <v>748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495</v>
      </c>
      <c r="D201" s="16" t="s">
        <v>286</v>
      </c>
      <c r="E201" s="16">
        <v>0</v>
      </c>
      <c r="F201" s="15">
        <v>4.96</v>
      </c>
      <c r="G201" s="15">
        <v>4.22</v>
      </c>
      <c r="H201" s="15">
        <v>3.48</v>
      </c>
      <c r="I201" s="14"/>
      <c r="J201" s="15">
        <v>5.09</v>
      </c>
      <c r="K201" s="15">
        <v>6.56</v>
      </c>
      <c r="L201" s="15">
        <v>8.9499999999999993</v>
      </c>
      <c r="M201" s="15"/>
      <c r="N201" s="15">
        <v>37.819268375999997</v>
      </c>
      <c r="O201" s="15">
        <v>13.923001000000001</v>
      </c>
      <c r="P201" s="16" t="s">
        <v>14</v>
      </c>
      <c r="Q201" s="39" t="s">
        <v>749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453</v>
      </c>
      <c r="D202" s="17" t="s">
        <v>454</v>
      </c>
      <c r="E202" s="17">
        <v>5</v>
      </c>
      <c r="F202" s="14">
        <v>0.55000000000000004</v>
      </c>
      <c r="G202" s="14">
        <v>-0.08</v>
      </c>
      <c r="H202" s="14">
        <v>-0.71</v>
      </c>
      <c r="I202" s="14"/>
      <c r="J202" s="14">
        <v>2.5</v>
      </c>
      <c r="K202" s="14">
        <v>3.76</v>
      </c>
      <c r="L202" s="14">
        <v>5.8</v>
      </c>
      <c r="M202" s="14"/>
      <c r="N202" s="14">
        <v>56.350497283000003</v>
      </c>
      <c r="O202" s="33">
        <v>2.0019808696000001</v>
      </c>
      <c r="P202" s="17" t="s">
        <v>17</v>
      </c>
      <c r="Q202" s="40" t="s">
        <v>750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401</v>
      </c>
      <c r="D203" s="16" t="s">
        <v>287</v>
      </c>
      <c r="E203" s="16">
        <v>0</v>
      </c>
      <c r="F203" s="15">
        <v>32.61</v>
      </c>
      <c r="G203" s="15">
        <v>28.72</v>
      </c>
      <c r="H203" s="15">
        <v>24.83</v>
      </c>
      <c r="I203" s="14"/>
      <c r="J203" s="15">
        <v>33.869999999999997</v>
      </c>
      <c r="K203" s="15">
        <v>41.64</v>
      </c>
      <c r="L203" s="15">
        <v>54.22</v>
      </c>
      <c r="M203" s="15"/>
      <c r="N203" s="15">
        <v>31.161925812</v>
      </c>
      <c r="O203" s="15">
        <v>328.38358583000002</v>
      </c>
      <c r="P203" s="16" t="s">
        <v>14</v>
      </c>
      <c r="Q203" s="39" t="s">
        <v>751</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403</v>
      </c>
      <c r="D204" s="17" t="s">
        <v>288</v>
      </c>
      <c r="E204" s="17">
        <v>3</v>
      </c>
      <c r="F204" s="14">
        <v>8.16</v>
      </c>
      <c r="G204" s="14">
        <v>7.24</v>
      </c>
      <c r="H204" s="14">
        <v>6.33</v>
      </c>
      <c r="I204" s="14"/>
      <c r="J204" s="14">
        <v>8.7100000000000009</v>
      </c>
      <c r="K204" s="14">
        <v>10.53</v>
      </c>
      <c r="L204" s="14">
        <v>13.5</v>
      </c>
      <c r="M204" s="14"/>
      <c r="N204" s="14">
        <v>31.129897739</v>
      </c>
      <c r="O204" s="33">
        <v>15.411696434</v>
      </c>
      <c r="P204" s="17" t="s">
        <v>14</v>
      </c>
      <c r="Q204" s="40" t="s">
        <v>752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535</v>
      </c>
      <c r="D205" s="16" t="s">
        <v>536</v>
      </c>
      <c r="E205" s="16">
        <v>4</v>
      </c>
      <c r="F205" s="15">
        <v>121</v>
      </c>
      <c r="G205" s="15">
        <v>97.77</v>
      </c>
      <c r="H205" s="15">
        <v>74.55</v>
      </c>
      <c r="I205" s="14"/>
      <c r="J205" s="15">
        <v>141.15</v>
      </c>
      <c r="K205" s="15">
        <v>187.59</v>
      </c>
      <c r="L205" s="15">
        <v>262.74</v>
      </c>
      <c r="M205" s="15"/>
      <c r="N205" s="15">
        <v>54.260621178000001</v>
      </c>
      <c r="O205" s="15">
        <v>1.3871816917000002</v>
      </c>
      <c r="P205" s="16" t="s">
        <v>17</v>
      </c>
      <c r="Q205" s="39" t="s">
        <v>753</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512</v>
      </c>
      <c r="D206" s="17" t="s">
        <v>513</v>
      </c>
      <c r="E206" s="17">
        <v>7</v>
      </c>
      <c r="F206" s="14">
        <v>546.84</v>
      </c>
      <c r="G206" s="14">
        <v>506.43</v>
      </c>
      <c r="H206" s="14">
        <v>466.03</v>
      </c>
      <c r="I206" s="14"/>
      <c r="J206" s="14">
        <v>562.75</v>
      </c>
      <c r="K206" s="14">
        <v>643.54999999999995</v>
      </c>
      <c r="L206" s="14">
        <v>774.3</v>
      </c>
      <c r="M206" s="14"/>
      <c r="N206" s="14">
        <v>61.253506383999998</v>
      </c>
      <c r="O206" s="33">
        <v>1.5463766190999999</v>
      </c>
      <c r="P206" s="17" t="s">
        <v>17</v>
      </c>
      <c r="Q206" s="40" t="s">
        <v>754</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755</v>
      </c>
      <c r="D207" s="16" t="s">
        <v>756</v>
      </c>
      <c r="E207" s="16">
        <v>2</v>
      </c>
      <c r="F207" s="15">
        <v>6.28</v>
      </c>
      <c r="G207" s="15">
        <v>5.46</v>
      </c>
      <c r="H207" s="15">
        <v>4.6399999999999997</v>
      </c>
      <c r="I207" s="14"/>
      <c r="J207" s="15">
        <v>6.39</v>
      </c>
      <c r="K207" s="15">
        <v>8.02</v>
      </c>
      <c r="L207" s="15">
        <v>10.66</v>
      </c>
      <c r="M207" s="15"/>
      <c r="N207" s="15">
        <v>31.362836379000001</v>
      </c>
      <c r="O207" s="15">
        <v>1.1895560434999999</v>
      </c>
      <c r="P207" s="16" t="s">
        <v>14</v>
      </c>
      <c r="Q207" s="39" t="s">
        <v>757</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406</v>
      </c>
      <c r="D208" s="17" t="s">
        <v>289</v>
      </c>
      <c r="E208" s="17">
        <v>0</v>
      </c>
      <c r="F208" s="14">
        <v>13.69</v>
      </c>
      <c r="G208" s="14">
        <v>12.54</v>
      </c>
      <c r="H208" s="14">
        <v>11.39</v>
      </c>
      <c r="I208" s="14"/>
      <c r="J208" s="14">
        <v>14.16</v>
      </c>
      <c r="K208" s="14">
        <v>16.45</v>
      </c>
      <c r="L208" s="14">
        <v>20.170000000000002</v>
      </c>
      <c r="M208" s="14"/>
      <c r="N208" s="14">
        <v>34.888918709000002</v>
      </c>
      <c r="O208" s="33">
        <v>213.10662474</v>
      </c>
      <c r="P208" s="17" t="s">
        <v>14</v>
      </c>
      <c r="Q208" s="40" t="s">
        <v>758</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290</v>
      </c>
      <c r="D209" s="16" t="s">
        <v>291</v>
      </c>
      <c r="E209" s="16">
        <v>0</v>
      </c>
      <c r="F209" s="15">
        <v>27.02</v>
      </c>
      <c r="G209" s="15">
        <v>24.45</v>
      </c>
      <c r="H209" s="15">
        <v>21.89</v>
      </c>
      <c r="I209" s="14"/>
      <c r="J209" s="15">
        <v>27.93</v>
      </c>
      <c r="K209" s="15">
        <v>33.049999999999997</v>
      </c>
      <c r="L209" s="15">
        <v>41.35</v>
      </c>
      <c r="M209" s="15"/>
      <c r="N209" s="15">
        <v>27.907483825</v>
      </c>
      <c r="O209" s="15">
        <v>455.41787709000005</v>
      </c>
      <c r="P209" s="16" t="s">
        <v>14</v>
      </c>
      <c r="Q209" s="39" t="s">
        <v>759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292</v>
      </c>
      <c r="D210" s="17" t="s">
        <v>293</v>
      </c>
      <c r="E210" s="17">
        <v>2</v>
      </c>
      <c r="F210" s="14">
        <v>7.16</v>
      </c>
      <c r="G210" s="14">
        <v>6.53</v>
      </c>
      <c r="H210" s="14">
        <v>5.91</v>
      </c>
      <c r="I210" s="14"/>
      <c r="J210" s="14">
        <v>7.33</v>
      </c>
      <c r="K210" s="14">
        <v>8.57</v>
      </c>
      <c r="L210" s="14">
        <v>10.59</v>
      </c>
      <c r="M210" s="14"/>
      <c r="N210" s="14">
        <v>40.489063459</v>
      </c>
      <c r="O210" s="33">
        <v>8.9886747825999986</v>
      </c>
      <c r="P210" s="17" t="s">
        <v>14</v>
      </c>
      <c r="Q210" s="40" t="s">
        <v>760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292</v>
      </c>
      <c r="D211" s="16" t="s">
        <v>294</v>
      </c>
      <c r="E211" s="16">
        <v>3</v>
      </c>
      <c r="F211" s="15">
        <v>36.97</v>
      </c>
      <c r="G211" s="15">
        <v>33.409999999999997</v>
      </c>
      <c r="H211" s="15">
        <v>29.85</v>
      </c>
      <c r="I211" s="14"/>
      <c r="J211" s="15">
        <v>37.82</v>
      </c>
      <c r="K211" s="15">
        <v>44.93</v>
      </c>
      <c r="L211" s="15">
        <v>56.44</v>
      </c>
      <c r="M211" s="15"/>
      <c r="N211" s="15">
        <v>36.845226474999997</v>
      </c>
      <c r="O211" s="15">
        <v>51.319628347999995</v>
      </c>
      <c r="P211" s="16" t="s">
        <v>14</v>
      </c>
      <c r="Q211" s="39" t="s">
        <v>761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295</v>
      </c>
      <c r="D212" s="17" t="s">
        <v>762</v>
      </c>
      <c r="E212" s="17">
        <v>0</v>
      </c>
      <c r="F212" s="14">
        <v>12.89</v>
      </c>
      <c r="G212" s="14">
        <v>11.15</v>
      </c>
      <c r="H212" s="14">
        <v>9.41</v>
      </c>
      <c r="I212" s="14"/>
      <c r="J212" s="14">
        <v>13.08</v>
      </c>
      <c r="K212" s="14">
        <v>16.55</v>
      </c>
      <c r="L212" s="14">
        <v>22.18</v>
      </c>
      <c r="M212" s="14"/>
      <c r="N212" s="14">
        <v>34.243391688000003</v>
      </c>
      <c r="O212" s="33">
        <v>1.2397883043</v>
      </c>
      <c r="P212" s="17" t="s">
        <v>14</v>
      </c>
      <c r="Q212" s="40" t="s">
        <v>763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295</v>
      </c>
      <c r="D213" s="16" t="s">
        <v>496</v>
      </c>
      <c r="E213" s="16">
        <v>0</v>
      </c>
      <c r="F213" s="15">
        <v>13.86</v>
      </c>
      <c r="G213" s="15">
        <v>12.25</v>
      </c>
      <c r="H213" s="15">
        <v>10.65</v>
      </c>
      <c r="I213" s="14"/>
      <c r="J213" s="15">
        <v>14.08</v>
      </c>
      <c r="K213" s="15">
        <v>17.28</v>
      </c>
      <c r="L213" s="15">
        <v>22.48</v>
      </c>
      <c r="M213" s="15"/>
      <c r="N213" s="15">
        <v>38.744951268000001</v>
      </c>
      <c r="O213" s="15">
        <v>1.5962151739000001</v>
      </c>
      <c r="P213" s="16" t="s">
        <v>14</v>
      </c>
      <c r="Q213" s="39" t="s">
        <v>764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295</v>
      </c>
      <c r="D214" s="17" t="s">
        <v>296</v>
      </c>
      <c r="E214" s="17">
        <v>0</v>
      </c>
      <c r="F214" s="14">
        <v>26.67</v>
      </c>
      <c r="G214" s="14">
        <v>23.32</v>
      </c>
      <c r="H214" s="14">
        <v>19.98</v>
      </c>
      <c r="I214" s="14"/>
      <c r="J214" s="14">
        <v>27.16</v>
      </c>
      <c r="K214" s="14">
        <v>33.840000000000003</v>
      </c>
      <c r="L214" s="14">
        <v>44.65</v>
      </c>
      <c r="M214" s="14"/>
      <c r="N214" s="14">
        <v>34.789272171999997</v>
      </c>
      <c r="O214" s="33">
        <v>73.319009478000012</v>
      </c>
      <c r="P214" s="17" t="s">
        <v>14</v>
      </c>
      <c r="Q214" s="40" t="s">
        <v>765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297</v>
      </c>
      <c r="D215" s="16" t="s">
        <v>298</v>
      </c>
      <c r="E215" s="16">
        <v>4</v>
      </c>
      <c r="F215" s="15">
        <v>17.170000000000002</v>
      </c>
      <c r="G215" s="15">
        <v>14.89</v>
      </c>
      <c r="H215" s="15">
        <v>12.62</v>
      </c>
      <c r="I215" s="14"/>
      <c r="J215" s="15">
        <v>17.670000000000002</v>
      </c>
      <c r="K215" s="15">
        <v>22.21</v>
      </c>
      <c r="L215" s="15">
        <v>29.56</v>
      </c>
      <c r="M215" s="15"/>
      <c r="N215" s="15">
        <v>46.948573054000001</v>
      </c>
      <c r="O215" s="15">
        <v>44.582616608999999</v>
      </c>
      <c r="P215" s="16" t="s">
        <v>14</v>
      </c>
      <c r="Q215" s="39" t="s">
        <v>766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299</v>
      </c>
      <c r="D216" s="17" t="s">
        <v>300</v>
      </c>
      <c r="E216" s="17">
        <v>0</v>
      </c>
      <c r="F216" s="14">
        <v>4.8</v>
      </c>
      <c r="G216" s="14">
        <v>4.53</v>
      </c>
      <c r="H216" s="14">
        <v>4.2699999999999996</v>
      </c>
      <c r="I216" s="14"/>
      <c r="J216" s="14">
        <v>4.91</v>
      </c>
      <c r="K216" s="14">
        <v>5.43</v>
      </c>
      <c r="L216" s="14">
        <v>6.29</v>
      </c>
      <c r="M216" s="14"/>
      <c r="N216" s="14">
        <v>36.095852248</v>
      </c>
      <c r="O216" s="33">
        <v>3.0846368696000002</v>
      </c>
      <c r="P216" s="17" t="s">
        <v>14</v>
      </c>
      <c r="Q216" s="40" t="s">
        <v>767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768</v>
      </c>
      <c r="D217" s="16" t="s">
        <v>769</v>
      </c>
      <c r="E217" s="16">
        <v>9</v>
      </c>
      <c r="F217" s="15">
        <v>4663.32</v>
      </c>
      <c r="G217" s="15">
        <v>3705.56</v>
      </c>
      <c r="H217" s="15">
        <v>2747.8</v>
      </c>
      <c r="I217" s="14"/>
      <c r="J217" s="15">
        <v>4880.08</v>
      </c>
      <c r="K217" s="15">
        <v>6795.59</v>
      </c>
      <c r="L217" s="15">
        <v>9895.1200000000008</v>
      </c>
      <c r="M217" s="15"/>
      <c r="N217" s="15">
        <v>84.240405992000007</v>
      </c>
      <c r="O217" s="15">
        <v>2.8991945495999998</v>
      </c>
      <c r="P217" s="16" t="s">
        <v>17</v>
      </c>
      <c r="Q217" s="39" t="s">
        <v>770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301</v>
      </c>
      <c r="D218" s="17" t="s">
        <v>302</v>
      </c>
      <c r="E218" s="17">
        <v>3</v>
      </c>
      <c r="F218" s="14">
        <v>10.95</v>
      </c>
      <c r="G218" s="14">
        <v>9.51</v>
      </c>
      <c r="H218" s="14">
        <v>8.08</v>
      </c>
      <c r="I218" s="14"/>
      <c r="J218" s="14">
        <v>11.66</v>
      </c>
      <c r="K218" s="14">
        <v>14.52</v>
      </c>
      <c r="L218" s="14">
        <v>19.14</v>
      </c>
      <c r="M218" s="14"/>
      <c r="N218" s="14">
        <v>35.425382585999998</v>
      </c>
      <c r="O218" s="33">
        <v>12.611851</v>
      </c>
      <c r="P218" s="17" t="s">
        <v>14</v>
      </c>
      <c r="Q218" s="40" t="s">
        <v>771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472</v>
      </c>
      <c r="D219" s="16" t="s">
        <v>473</v>
      </c>
      <c r="E219" s="16">
        <v>4</v>
      </c>
      <c r="F219" s="15">
        <v>11.87</v>
      </c>
      <c r="G219" s="15">
        <v>10.06</v>
      </c>
      <c r="H219" s="15">
        <v>8.25</v>
      </c>
      <c r="I219" s="14"/>
      <c r="J219" s="15">
        <v>14.03</v>
      </c>
      <c r="K219" s="15">
        <v>17.64</v>
      </c>
      <c r="L219" s="15">
        <v>23.49</v>
      </c>
      <c r="M219" s="15"/>
      <c r="N219" s="15">
        <v>57.404460784000001</v>
      </c>
      <c r="O219" s="15">
        <v>2.0750228152000001</v>
      </c>
      <c r="P219" s="16" t="s">
        <v>17</v>
      </c>
      <c r="Q219" s="39" t="s">
        <v>772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303</v>
      </c>
      <c r="D220" s="17" t="s">
        <v>304</v>
      </c>
      <c r="E220" s="17">
        <v>4</v>
      </c>
      <c r="F220" s="14">
        <v>6.53</v>
      </c>
      <c r="G220" s="14">
        <v>4.82</v>
      </c>
      <c r="H220" s="14">
        <v>3.12</v>
      </c>
      <c r="I220" s="14"/>
      <c r="J220" s="14">
        <v>11.17</v>
      </c>
      <c r="K220" s="14">
        <v>14.57</v>
      </c>
      <c r="L220" s="14">
        <v>20.079999999999998</v>
      </c>
      <c r="M220" s="14"/>
      <c r="N220" s="14">
        <v>51.918916406000001</v>
      </c>
      <c r="O220" s="33">
        <v>85.271955609000003</v>
      </c>
      <c r="P220" s="17" t="s">
        <v>17</v>
      </c>
      <c r="Q220" s="40" t="s">
        <v>773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305</v>
      </c>
      <c r="D221" s="16" t="s">
        <v>306</v>
      </c>
      <c r="E221" s="16">
        <v>0</v>
      </c>
      <c r="F221" s="15">
        <v>8.6</v>
      </c>
      <c r="G221" s="15">
        <v>6.85</v>
      </c>
      <c r="H221" s="15">
        <v>5.1100000000000003</v>
      </c>
      <c r="I221" s="14"/>
      <c r="J221" s="15">
        <v>8.8699999999999992</v>
      </c>
      <c r="K221" s="15">
        <v>12.35</v>
      </c>
      <c r="L221" s="15">
        <v>17.989999999999998</v>
      </c>
      <c r="M221" s="15"/>
      <c r="N221" s="15">
        <v>32.275761336999999</v>
      </c>
      <c r="O221" s="15">
        <v>25.980610130000002</v>
      </c>
      <c r="P221" s="16" t="s">
        <v>14</v>
      </c>
      <c r="Q221" s="39" t="s">
        <v>774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307</v>
      </c>
      <c r="D222" s="17" t="s">
        <v>308</v>
      </c>
      <c r="E222" s="17">
        <v>0</v>
      </c>
      <c r="F222" s="14">
        <v>14.97</v>
      </c>
      <c r="G222" s="14">
        <v>13.57</v>
      </c>
      <c r="H222" s="14">
        <v>12.18</v>
      </c>
      <c r="I222" s="14"/>
      <c r="J222" s="14">
        <v>15.32</v>
      </c>
      <c r="K222" s="14">
        <v>18.100000000000001</v>
      </c>
      <c r="L222" s="14">
        <v>22.61</v>
      </c>
      <c r="M222" s="14"/>
      <c r="N222" s="14">
        <v>15.881008080999999</v>
      </c>
      <c r="O222" s="33">
        <v>50.008149913000004</v>
      </c>
      <c r="P222" s="17" t="s">
        <v>14</v>
      </c>
      <c r="Q222" s="40" t="s">
        <v>775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309</v>
      </c>
      <c r="D223" s="16" t="s">
        <v>310</v>
      </c>
      <c r="E223" s="16">
        <v>0</v>
      </c>
      <c r="F223" s="15">
        <v>17.93</v>
      </c>
      <c r="G223" s="15">
        <v>15.86</v>
      </c>
      <c r="H223" s="15">
        <v>13.8</v>
      </c>
      <c r="I223" s="14"/>
      <c r="J223" s="15">
        <v>18.43</v>
      </c>
      <c r="K223" s="15">
        <v>22.55</v>
      </c>
      <c r="L223" s="15">
        <v>29.23</v>
      </c>
      <c r="M223" s="15"/>
      <c r="N223" s="15">
        <v>41.270393677999998</v>
      </c>
      <c r="O223" s="15">
        <v>141.20648542999999</v>
      </c>
      <c r="P223" s="16" t="s">
        <v>14</v>
      </c>
      <c r="Q223" s="39" t="s">
        <v>776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488</v>
      </c>
      <c r="D224" s="17" t="s">
        <v>489</v>
      </c>
      <c r="E224" s="17">
        <v>7</v>
      </c>
      <c r="F224" s="14">
        <v>30.01</v>
      </c>
      <c r="G224" s="14">
        <v>23.51</v>
      </c>
      <c r="H224" s="14">
        <v>17.02</v>
      </c>
      <c r="I224" s="14"/>
      <c r="J224" s="14">
        <v>35.89</v>
      </c>
      <c r="K224" s="14">
        <v>48.87</v>
      </c>
      <c r="L224" s="14">
        <v>69.88</v>
      </c>
      <c r="M224" s="14"/>
      <c r="N224" s="14">
        <v>63.466581511999998</v>
      </c>
      <c r="O224" s="33">
        <v>1.9398259178000001</v>
      </c>
      <c r="P224" s="17" t="s">
        <v>17</v>
      </c>
      <c r="Q224" s="40" t="s">
        <v>777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311</v>
      </c>
      <c r="D225" s="16" t="s">
        <v>312</v>
      </c>
      <c r="E225" s="16">
        <v>4</v>
      </c>
      <c r="F225" s="15">
        <v>52.62</v>
      </c>
      <c r="G225" s="15">
        <v>41.49</v>
      </c>
      <c r="H225" s="15">
        <v>30.36</v>
      </c>
      <c r="I225" s="14"/>
      <c r="J225" s="15">
        <v>83.58</v>
      </c>
      <c r="K225" s="15">
        <v>105.83</v>
      </c>
      <c r="L225" s="15">
        <v>141.84</v>
      </c>
      <c r="M225" s="15"/>
      <c r="N225" s="15">
        <v>45.146644823000003</v>
      </c>
      <c r="O225" s="15">
        <v>8.5084535295999988</v>
      </c>
      <c r="P225" s="16" t="s">
        <v>17</v>
      </c>
      <c r="Q225" s="39" t="s">
        <v>778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439</v>
      </c>
      <c r="D226" s="17" t="s">
        <v>313</v>
      </c>
      <c r="E226" s="17">
        <v>0</v>
      </c>
      <c r="F226" s="14">
        <v>9.1999999999999993</v>
      </c>
      <c r="G226" s="14">
        <v>7.36</v>
      </c>
      <c r="H226" s="14">
        <v>5.53</v>
      </c>
      <c r="I226" s="14"/>
      <c r="J226" s="14">
        <v>9.9700000000000006</v>
      </c>
      <c r="K226" s="14">
        <v>13.63</v>
      </c>
      <c r="L226" s="14">
        <v>19.559999999999999</v>
      </c>
      <c r="M226" s="14"/>
      <c r="N226" s="14">
        <v>23.403823084999999</v>
      </c>
      <c r="O226" s="33">
        <v>31.679891783999999</v>
      </c>
      <c r="P226" s="17" t="s">
        <v>14</v>
      </c>
      <c r="Q226" s="40" t="s">
        <v>779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314</v>
      </c>
      <c r="D227" s="16" t="s">
        <v>315</v>
      </c>
      <c r="E227" s="16">
        <v>2</v>
      </c>
      <c r="F227" s="15">
        <v>40.18</v>
      </c>
      <c r="G227" s="15">
        <v>34.159999999999997</v>
      </c>
      <c r="H227" s="15">
        <v>28.14</v>
      </c>
      <c r="I227" s="14"/>
      <c r="J227" s="15">
        <v>41.25</v>
      </c>
      <c r="K227" s="15">
        <v>53.28</v>
      </c>
      <c r="L227" s="15">
        <v>72.75</v>
      </c>
      <c r="M227" s="15"/>
      <c r="N227" s="15">
        <v>41.176482084</v>
      </c>
      <c r="O227" s="15">
        <v>277.40546000000001</v>
      </c>
      <c r="P227" s="16" t="s">
        <v>14</v>
      </c>
      <c r="Q227" s="39" t="s">
        <v>780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497</v>
      </c>
      <c r="D228" s="17" t="s">
        <v>498</v>
      </c>
      <c r="E228" s="17">
        <v>0</v>
      </c>
      <c r="F228" s="14">
        <v>3.46</v>
      </c>
      <c r="G228" s="14">
        <v>2.93</v>
      </c>
      <c r="H228" s="14">
        <v>2.41</v>
      </c>
      <c r="I228" s="14"/>
      <c r="J228" s="14">
        <v>3.61</v>
      </c>
      <c r="K228" s="14">
        <v>4.6500000000000004</v>
      </c>
      <c r="L228" s="14">
        <v>6.34</v>
      </c>
      <c r="M228" s="14"/>
      <c r="N228" s="14">
        <v>28.802375977000001</v>
      </c>
      <c r="O228" s="33">
        <v>1.4564162609</v>
      </c>
      <c r="P228" s="17" t="s">
        <v>14</v>
      </c>
      <c r="Q228" s="40" t="s">
        <v>781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316</v>
      </c>
      <c r="D229" s="16" t="s">
        <v>459</v>
      </c>
      <c r="E229" s="16">
        <v>4</v>
      </c>
      <c r="F229" s="15">
        <v>12.9</v>
      </c>
      <c r="G229" s="15">
        <v>12.26</v>
      </c>
      <c r="H229" s="15">
        <v>11.63</v>
      </c>
      <c r="I229" s="14"/>
      <c r="J229" s="15">
        <v>13.1</v>
      </c>
      <c r="K229" s="15">
        <v>14.36</v>
      </c>
      <c r="L229" s="15">
        <v>16.41</v>
      </c>
      <c r="M229" s="15"/>
      <c r="N229" s="15">
        <v>45.417787644999997</v>
      </c>
      <c r="O229" s="15">
        <v>1.7447650000000001</v>
      </c>
      <c r="P229" s="16" t="s">
        <v>14</v>
      </c>
      <c r="Q229" s="39" t="s">
        <v>782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316</v>
      </c>
      <c r="D230" s="17" t="s">
        <v>317</v>
      </c>
      <c r="E230" s="17">
        <v>3</v>
      </c>
      <c r="F230" s="14">
        <v>12.98</v>
      </c>
      <c r="G230" s="14">
        <v>12.29</v>
      </c>
      <c r="H230" s="14">
        <v>11.6</v>
      </c>
      <c r="I230" s="14"/>
      <c r="J230" s="14">
        <v>13.18</v>
      </c>
      <c r="K230" s="14">
        <v>14.55</v>
      </c>
      <c r="L230" s="14">
        <v>16.760000000000002</v>
      </c>
      <c r="M230" s="14"/>
      <c r="N230" s="14">
        <v>44.211742221000002</v>
      </c>
      <c r="O230" s="33">
        <v>2.9450143913</v>
      </c>
      <c r="P230" s="17" t="s">
        <v>14</v>
      </c>
      <c r="Q230" s="40" t="s">
        <v>783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316</v>
      </c>
      <c r="D231" s="16" t="s">
        <v>318</v>
      </c>
      <c r="E231" s="16">
        <v>3</v>
      </c>
      <c r="F231" s="15">
        <v>38.75</v>
      </c>
      <c r="G231" s="15">
        <v>36.71</v>
      </c>
      <c r="H231" s="15">
        <v>34.67</v>
      </c>
      <c r="I231" s="14"/>
      <c r="J231" s="15">
        <v>39.31</v>
      </c>
      <c r="K231" s="15">
        <v>43.38</v>
      </c>
      <c r="L231" s="15">
        <v>49.98</v>
      </c>
      <c r="M231" s="15"/>
      <c r="N231" s="15">
        <v>42.238355814999998</v>
      </c>
      <c r="O231" s="15">
        <v>77.093597913000011</v>
      </c>
      <c r="P231" s="16" t="s">
        <v>14</v>
      </c>
      <c r="Q231" s="39" t="s">
        <v>784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319</v>
      </c>
      <c r="D232" s="17" t="s">
        <v>320</v>
      </c>
      <c r="E232" s="17">
        <v>7</v>
      </c>
      <c r="F232" s="14">
        <v>274.86</v>
      </c>
      <c r="G232" s="14">
        <v>251.02</v>
      </c>
      <c r="H232" s="14">
        <v>227.18</v>
      </c>
      <c r="I232" s="14"/>
      <c r="J232" s="14">
        <v>283.45</v>
      </c>
      <c r="K232" s="14">
        <v>331.12</v>
      </c>
      <c r="L232" s="14">
        <v>408.26</v>
      </c>
      <c r="M232" s="14"/>
      <c r="N232" s="14">
        <v>71.710668252999994</v>
      </c>
      <c r="O232" s="33">
        <v>20.876541103000001</v>
      </c>
      <c r="P232" s="17" t="s">
        <v>17</v>
      </c>
      <c r="Q232" s="40" t="s">
        <v>785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514</v>
      </c>
      <c r="D233" s="16" t="s">
        <v>515</v>
      </c>
      <c r="E233" s="16">
        <v>1</v>
      </c>
      <c r="F233" s="15">
        <v>4.3499999999999996</v>
      </c>
      <c r="G233" s="15">
        <v>3.78</v>
      </c>
      <c r="H233" s="15">
        <v>3.22</v>
      </c>
      <c r="I233" s="14"/>
      <c r="J233" s="15">
        <v>4.75</v>
      </c>
      <c r="K233" s="15">
        <v>5.87</v>
      </c>
      <c r="L233" s="15">
        <v>7.68</v>
      </c>
      <c r="M233" s="15"/>
      <c r="N233" s="15">
        <v>34.388512947000002</v>
      </c>
      <c r="O233" s="15">
        <v>1.6733366957</v>
      </c>
      <c r="P233" s="16" t="s">
        <v>14</v>
      </c>
      <c r="Q233" s="39" t="s">
        <v>786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321</v>
      </c>
      <c r="D234" s="17" t="s">
        <v>322</v>
      </c>
      <c r="E234" s="17">
        <v>0</v>
      </c>
      <c r="F234" s="14">
        <v>29.44</v>
      </c>
      <c r="G234" s="14">
        <v>25.13</v>
      </c>
      <c r="H234" s="14">
        <v>20.82</v>
      </c>
      <c r="I234" s="14"/>
      <c r="J234" s="14">
        <v>30.5</v>
      </c>
      <c r="K234" s="14">
        <v>39.11</v>
      </c>
      <c r="L234" s="14">
        <v>53.05</v>
      </c>
      <c r="M234" s="14"/>
      <c r="N234" s="14">
        <v>32.816923070999998</v>
      </c>
      <c r="O234" s="33">
        <v>7.3063152173999999</v>
      </c>
      <c r="P234" s="17" t="s">
        <v>14</v>
      </c>
      <c r="Q234" s="40" t="s">
        <v>787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323</v>
      </c>
      <c r="D235" s="16" t="s">
        <v>324</v>
      </c>
      <c r="E235" s="16">
        <v>0</v>
      </c>
      <c r="F235" s="15">
        <v>33.25</v>
      </c>
      <c r="G235" s="15">
        <v>30.62</v>
      </c>
      <c r="H235" s="15">
        <v>28</v>
      </c>
      <c r="I235" s="14"/>
      <c r="J235" s="15">
        <v>33.979999999999997</v>
      </c>
      <c r="K235" s="15">
        <v>39.22</v>
      </c>
      <c r="L235" s="15">
        <v>47.72</v>
      </c>
      <c r="M235" s="15"/>
      <c r="N235" s="15">
        <v>42.483506464999998</v>
      </c>
      <c r="O235" s="15">
        <v>188.07084508999998</v>
      </c>
      <c r="P235" s="16" t="s">
        <v>14</v>
      </c>
      <c r="Q235" s="39" t="s">
        <v>788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325</v>
      </c>
      <c r="D236" s="17" t="s">
        <v>326</v>
      </c>
      <c r="E236" s="17">
        <v>7</v>
      </c>
      <c r="F236" s="14">
        <v>30.78</v>
      </c>
      <c r="G236" s="14">
        <v>28.17</v>
      </c>
      <c r="H236" s="14">
        <v>25.57</v>
      </c>
      <c r="I236" s="14"/>
      <c r="J236" s="14">
        <v>34.97</v>
      </c>
      <c r="K236" s="14">
        <v>40.17</v>
      </c>
      <c r="L236" s="14">
        <v>48.6</v>
      </c>
      <c r="M236" s="14"/>
      <c r="N236" s="14">
        <v>48.199562825999998</v>
      </c>
      <c r="O236" s="33">
        <v>92.651325130000004</v>
      </c>
      <c r="P236" s="17" t="s">
        <v>17</v>
      </c>
      <c r="Q236" s="40" t="s">
        <v>789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327</v>
      </c>
      <c r="D237" s="16" t="s">
        <v>328</v>
      </c>
      <c r="E237" s="16">
        <v>6</v>
      </c>
      <c r="F237" s="15">
        <v>65.59</v>
      </c>
      <c r="G237" s="15">
        <v>59.85</v>
      </c>
      <c r="H237" s="15">
        <v>54.11</v>
      </c>
      <c r="I237" s="14"/>
      <c r="J237" s="15">
        <v>72.069999999999993</v>
      </c>
      <c r="K237" s="15">
        <v>83.54</v>
      </c>
      <c r="L237" s="15">
        <v>102.1</v>
      </c>
      <c r="M237" s="15"/>
      <c r="N237" s="15">
        <v>54.683306997000003</v>
      </c>
      <c r="O237" s="15">
        <v>60.283898524999998</v>
      </c>
      <c r="P237" s="16" t="s">
        <v>17</v>
      </c>
      <c r="Q237" s="39" t="s">
        <v>790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516</v>
      </c>
      <c r="D238" s="17" t="s">
        <v>517</v>
      </c>
      <c r="E238" s="17">
        <v>7</v>
      </c>
      <c r="F238" s="14">
        <v>173.21</v>
      </c>
      <c r="G238" s="14">
        <v>159.69999999999999</v>
      </c>
      <c r="H238" s="14">
        <v>146.19999999999999</v>
      </c>
      <c r="I238" s="14"/>
      <c r="J238" s="14">
        <v>179.3</v>
      </c>
      <c r="K238" s="14">
        <v>206.3</v>
      </c>
      <c r="L238" s="14">
        <v>250.01</v>
      </c>
      <c r="M238" s="14"/>
      <c r="N238" s="14">
        <v>64.074757253000001</v>
      </c>
      <c r="O238" s="33">
        <v>4.0197590091000004</v>
      </c>
      <c r="P238" s="17" t="s">
        <v>17</v>
      </c>
      <c r="Q238" s="40" t="s">
        <v>791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329</v>
      </c>
      <c r="D239" s="16" t="s">
        <v>330</v>
      </c>
      <c r="E239" s="16">
        <v>2</v>
      </c>
      <c r="F239" s="15">
        <v>21.8</v>
      </c>
      <c r="G239" s="15">
        <v>19.7</v>
      </c>
      <c r="H239" s="15">
        <v>17.600000000000001</v>
      </c>
      <c r="I239" s="14"/>
      <c r="J239" s="15">
        <v>22.34</v>
      </c>
      <c r="K239" s="15">
        <v>26.53</v>
      </c>
      <c r="L239" s="15">
        <v>33.31</v>
      </c>
      <c r="M239" s="15"/>
      <c r="N239" s="15">
        <v>42.902134453999999</v>
      </c>
      <c r="O239" s="15">
        <v>139.91891465</v>
      </c>
      <c r="P239" s="16" t="s">
        <v>14</v>
      </c>
      <c r="Q239" s="39" t="s">
        <v>792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331</v>
      </c>
      <c r="D240" s="17" t="s">
        <v>332</v>
      </c>
      <c r="E240" s="17">
        <v>4</v>
      </c>
      <c r="F240" s="14">
        <v>33.04</v>
      </c>
      <c r="G240" s="14">
        <v>27.68</v>
      </c>
      <c r="H240" s="14">
        <v>22.33</v>
      </c>
      <c r="I240" s="14"/>
      <c r="J240" s="14">
        <v>47.61</v>
      </c>
      <c r="K240" s="14">
        <v>58.31</v>
      </c>
      <c r="L240" s="14">
        <v>75.64</v>
      </c>
      <c r="M240" s="14"/>
      <c r="N240" s="14">
        <v>57.449675059</v>
      </c>
      <c r="O240" s="33">
        <v>381.82985687000001</v>
      </c>
      <c r="P240" s="17" t="s">
        <v>17</v>
      </c>
      <c r="Q240" s="40" t="s">
        <v>793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333</v>
      </c>
      <c r="D241" s="16" t="s">
        <v>334</v>
      </c>
      <c r="E241" s="16">
        <v>1</v>
      </c>
      <c r="F241" s="15">
        <v>14.38</v>
      </c>
      <c r="G241" s="15">
        <v>13.22</v>
      </c>
      <c r="H241" s="15">
        <v>12.07</v>
      </c>
      <c r="I241" s="14"/>
      <c r="J241" s="15">
        <v>15</v>
      </c>
      <c r="K241" s="15">
        <v>17.3</v>
      </c>
      <c r="L241" s="15">
        <v>21.03</v>
      </c>
      <c r="M241" s="15"/>
      <c r="N241" s="15">
        <v>42.903754956</v>
      </c>
      <c r="O241" s="15">
        <v>11.480929347</v>
      </c>
      <c r="P241" s="16" t="s">
        <v>14</v>
      </c>
      <c r="Q241" s="39" t="s">
        <v>794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795</v>
      </c>
      <c r="D242" s="17" t="s">
        <v>796</v>
      </c>
      <c r="E242" s="17">
        <v>0</v>
      </c>
      <c r="F242" s="14">
        <v>4.08</v>
      </c>
      <c r="G242" s="14">
        <v>2.96</v>
      </c>
      <c r="H242" s="14">
        <v>1.84</v>
      </c>
      <c r="I242" s="14"/>
      <c r="J242" s="14">
        <v>4.29</v>
      </c>
      <c r="K242" s="14">
        <v>6.52</v>
      </c>
      <c r="L242" s="14">
        <v>10.14</v>
      </c>
      <c r="M242" s="14"/>
      <c r="N242" s="14">
        <v>30.322742728000001</v>
      </c>
      <c r="O242" s="33">
        <v>1.9907561738999999</v>
      </c>
      <c r="P242" s="17" t="s">
        <v>14</v>
      </c>
      <c r="Q242" s="40" t="s">
        <v>797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335</v>
      </c>
      <c r="D243" s="16" t="s">
        <v>336</v>
      </c>
      <c r="E243" s="16">
        <v>0</v>
      </c>
      <c r="F243" s="15">
        <v>12.33</v>
      </c>
      <c r="G243" s="15">
        <v>10.64</v>
      </c>
      <c r="H243" s="15">
        <v>8.9600000000000009</v>
      </c>
      <c r="I243" s="14"/>
      <c r="J243" s="15">
        <v>12.77</v>
      </c>
      <c r="K243" s="15">
        <v>16.13</v>
      </c>
      <c r="L243" s="15">
        <v>21.57</v>
      </c>
      <c r="M243" s="15"/>
      <c r="N243" s="15">
        <v>31.510781002000002</v>
      </c>
      <c r="O243" s="15">
        <v>9.6922053043999998</v>
      </c>
      <c r="P243" s="16" t="s">
        <v>14</v>
      </c>
      <c r="Q243" s="39" t="s">
        <v>798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337</v>
      </c>
      <c r="D244" s="17" t="s">
        <v>338</v>
      </c>
      <c r="E244" s="17">
        <v>3</v>
      </c>
      <c r="F244" s="14">
        <v>24.79</v>
      </c>
      <c r="G244" s="14">
        <v>22.9</v>
      </c>
      <c r="H244" s="14">
        <v>21.01</v>
      </c>
      <c r="I244" s="14"/>
      <c r="J244" s="14">
        <v>25.47</v>
      </c>
      <c r="K244" s="14">
        <v>29.24</v>
      </c>
      <c r="L244" s="14">
        <v>35.35</v>
      </c>
      <c r="M244" s="14"/>
      <c r="N244" s="14">
        <v>19.653927420999999</v>
      </c>
      <c r="O244" s="33">
        <v>205.71043557000002</v>
      </c>
      <c r="P244" s="17" t="s">
        <v>14</v>
      </c>
      <c r="Q244" s="40" t="s">
        <v>799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339</v>
      </c>
      <c r="D245" s="16" t="s">
        <v>340</v>
      </c>
      <c r="E245" s="16">
        <v>6</v>
      </c>
      <c r="F245" s="15">
        <v>6.16</v>
      </c>
      <c r="G245" s="15">
        <v>5.3</v>
      </c>
      <c r="H245" s="15">
        <v>4.4400000000000004</v>
      </c>
      <c r="I245" s="14"/>
      <c r="J245" s="15">
        <v>6.37</v>
      </c>
      <c r="K245" s="15">
        <v>8.08</v>
      </c>
      <c r="L245" s="15">
        <v>10.86</v>
      </c>
      <c r="M245" s="15"/>
      <c r="N245" s="15">
        <v>38.486175664000001</v>
      </c>
      <c r="O245" s="15">
        <v>4.0519688695999996</v>
      </c>
      <c r="P245" s="16" t="s">
        <v>14</v>
      </c>
      <c r="Q245" s="39" t="s">
        <v>800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341</v>
      </c>
      <c r="D246" s="17" t="s">
        <v>342</v>
      </c>
      <c r="E246" s="17">
        <v>1</v>
      </c>
      <c r="F246" s="14">
        <v>58.38</v>
      </c>
      <c r="G246" s="14">
        <v>53.68</v>
      </c>
      <c r="H246" s="14">
        <v>48.99</v>
      </c>
      <c r="I246" s="14"/>
      <c r="J246" s="14">
        <v>61.13</v>
      </c>
      <c r="K246" s="14">
        <v>70.510000000000005</v>
      </c>
      <c r="L246" s="14">
        <v>85.69</v>
      </c>
      <c r="M246" s="14"/>
      <c r="N246" s="14">
        <v>33.018324727</v>
      </c>
      <c r="O246" s="33">
        <v>13.415377565</v>
      </c>
      <c r="P246" s="17" t="s">
        <v>14</v>
      </c>
      <c r="Q246" s="40" t="s">
        <v>801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343</v>
      </c>
      <c r="D247" s="16" t="s">
        <v>402</v>
      </c>
      <c r="E247" s="16">
        <v>7</v>
      </c>
      <c r="F247" s="15">
        <v>10.029999999999999</v>
      </c>
      <c r="G247" s="15">
        <v>8.4600000000000009</v>
      </c>
      <c r="H247" s="15">
        <v>6.9</v>
      </c>
      <c r="I247" s="14"/>
      <c r="J247" s="15">
        <v>10.95</v>
      </c>
      <c r="K247" s="15">
        <v>14.07</v>
      </c>
      <c r="L247" s="15">
        <v>19.12</v>
      </c>
      <c r="M247" s="15"/>
      <c r="N247" s="15">
        <v>61.063085438999998</v>
      </c>
      <c r="O247" s="15">
        <v>7.2249526521999998</v>
      </c>
      <c r="P247" s="16" t="s">
        <v>17</v>
      </c>
      <c r="Q247" s="39" t="s">
        <v>802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343</v>
      </c>
      <c r="D248" s="17" t="s">
        <v>344</v>
      </c>
      <c r="E248" s="17">
        <v>7</v>
      </c>
      <c r="F248" s="14">
        <v>11.3</v>
      </c>
      <c r="G248" s="14">
        <v>9.3699999999999992</v>
      </c>
      <c r="H248" s="14">
        <v>7.44</v>
      </c>
      <c r="I248" s="14"/>
      <c r="J248" s="14">
        <v>12.18</v>
      </c>
      <c r="K248" s="14">
        <v>16.03</v>
      </c>
      <c r="L248" s="14">
        <v>22.27</v>
      </c>
      <c r="M248" s="14"/>
      <c r="N248" s="14">
        <v>69.063295314000001</v>
      </c>
      <c r="O248" s="33">
        <v>177.34371348000002</v>
      </c>
      <c r="P248" s="17" t="s">
        <v>17</v>
      </c>
      <c r="Q248" s="40" t="s">
        <v>803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345</v>
      </c>
      <c r="D249" s="16" t="s">
        <v>346</v>
      </c>
      <c r="E249" s="16">
        <v>4</v>
      </c>
      <c r="F249" s="15">
        <v>81.790000000000006</v>
      </c>
      <c r="G249" s="15">
        <v>76.36</v>
      </c>
      <c r="H249" s="15">
        <v>70.930000000000007</v>
      </c>
      <c r="I249" s="14"/>
      <c r="J249" s="15">
        <v>83.79</v>
      </c>
      <c r="K249" s="15">
        <v>94.64</v>
      </c>
      <c r="L249" s="15">
        <v>112.2</v>
      </c>
      <c r="M249" s="15"/>
      <c r="N249" s="15">
        <v>45.207099294000002</v>
      </c>
      <c r="O249" s="15">
        <v>1534.8155092</v>
      </c>
      <c r="P249" s="16" t="s">
        <v>14</v>
      </c>
      <c r="Q249" s="39" t="s">
        <v>804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347</v>
      </c>
      <c r="D250" s="17" t="s">
        <v>348</v>
      </c>
      <c r="E250" s="17">
        <v>0</v>
      </c>
      <c r="F250" s="14">
        <v>17.12</v>
      </c>
      <c r="G250" s="14">
        <v>15.09</v>
      </c>
      <c r="H250" s="14">
        <v>13.06</v>
      </c>
      <c r="I250" s="14"/>
      <c r="J250" s="14">
        <v>17.690000000000001</v>
      </c>
      <c r="K250" s="14">
        <v>21.74</v>
      </c>
      <c r="L250" s="14">
        <v>28.3</v>
      </c>
      <c r="M250" s="14"/>
      <c r="N250" s="14">
        <v>42.398190812999999</v>
      </c>
      <c r="O250" s="33">
        <v>9.5585983044000002</v>
      </c>
      <c r="P250" s="17" t="s">
        <v>14</v>
      </c>
      <c r="Q250" s="40" t="s">
        <v>805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349</v>
      </c>
      <c r="D251" s="16" t="s">
        <v>350</v>
      </c>
      <c r="E251" s="16">
        <v>0</v>
      </c>
      <c r="F251" s="15">
        <v>2.86</v>
      </c>
      <c r="G251" s="15">
        <v>2.2200000000000002</v>
      </c>
      <c r="H251" s="15">
        <v>1.58</v>
      </c>
      <c r="I251" s="14"/>
      <c r="J251" s="15">
        <v>2.94</v>
      </c>
      <c r="K251" s="15">
        <v>4.21</v>
      </c>
      <c r="L251" s="15">
        <v>6.27</v>
      </c>
      <c r="M251" s="15"/>
      <c r="N251" s="15">
        <v>23.094003926999999</v>
      </c>
      <c r="O251" s="15">
        <v>42.171320957000006</v>
      </c>
      <c r="P251" s="16" t="s">
        <v>14</v>
      </c>
      <c r="Q251" s="39" t="s">
        <v>806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351</v>
      </c>
      <c r="D252" s="17" t="s">
        <v>352</v>
      </c>
      <c r="E252" s="17">
        <v>3</v>
      </c>
      <c r="F252" s="14">
        <v>29.17</v>
      </c>
      <c r="G252" s="14">
        <v>27.22</v>
      </c>
      <c r="H252" s="14">
        <v>25.27</v>
      </c>
      <c r="I252" s="14"/>
      <c r="J252" s="14">
        <v>30.06</v>
      </c>
      <c r="K252" s="14">
        <v>33.950000000000003</v>
      </c>
      <c r="L252" s="14">
        <v>40.26</v>
      </c>
      <c r="M252" s="14"/>
      <c r="N252" s="14">
        <v>24.656650535000001</v>
      </c>
      <c r="O252" s="33">
        <v>257.40133478000001</v>
      </c>
      <c r="P252" s="17" t="s">
        <v>14</v>
      </c>
      <c r="Q252" s="40" t="s">
        <v>807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353</v>
      </c>
      <c r="D253" s="16" t="s">
        <v>354</v>
      </c>
      <c r="E253" s="16">
        <v>0</v>
      </c>
      <c r="F253" s="15">
        <v>12.16</v>
      </c>
      <c r="G253" s="15">
        <v>10.55</v>
      </c>
      <c r="H253" s="15">
        <v>8.9499999999999993</v>
      </c>
      <c r="I253" s="14"/>
      <c r="J253" s="15">
        <v>12.82</v>
      </c>
      <c r="K253" s="15">
        <v>16.02</v>
      </c>
      <c r="L253" s="15">
        <v>21.21</v>
      </c>
      <c r="M253" s="15"/>
      <c r="N253" s="15">
        <v>33.807980829000002</v>
      </c>
      <c r="O253" s="15">
        <v>10.05480126</v>
      </c>
      <c r="P253" s="16" t="s">
        <v>14</v>
      </c>
      <c r="Q253" s="39" t="s">
        <v>808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355</v>
      </c>
      <c r="D254" s="17" t="s">
        <v>356</v>
      </c>
      <c r="E254" s="17">
        <v>0</v>
      </c>
      <c r="F254" s="14">
        <v>20.04</v>
      </c>
      <c r="G254" s="14">
        <v>16.14</v>
      </c>
      <c r="H254" s="14">
        <v>12.24</v>
      </c>
      <c r="I254" s="14"/>
      <c r="J254" s="14">
        <v>21.18</v>
      </c>
      <c r="K254" s="14">
        <v>28.97</v>
      </c>
      <c r="L254" s="14">
        <v>41.59</v>
      </c>
      <c r="M254" s="14"/>
      <c r="N254" s="14">
        <v>20.633843274</v>
      </c>
      <c r="O254" s="33">
        <v>80.728589087000003</v>
      </c>
      <c r="P254" s="17" t="s">
        <v>14</v>
      </c>
      <c r="Q254" s="40" t="s">
        <v>809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499</v>
      </c>
      <c r="D255" s="16" t="s">
        <v>500</v>
      </c>
      <c r="E255" s="16">
        <v>7</v>
      </c>
      <c r="F255" s="15">
        <v>1.4</v>
      </c>
      <c r="G255" s="15">
        <v>1.17</v>
      </c>
      <c r="H255" s="15">
        <v>0.95</v>
      </c>
      <c r="I255" s="14"/>
      <c r="J255" s="15">
        <v>1.86</v>
      </c>
      <c r="K255" s="15">
        <v>2.2999999999999998</v>
      </c>
      <c r="L255" s="15">
        <v>3.02</v>
      </c>
      <c r="M255" s="15"/>
      <c r="N255" s="15">
        <v>58.867905776000001</v>
      </c>
      <c r="O255" s="15">
        <v>2.8343832174000001</v>
      </c>
      <c r="P255" s="16" t="s">
        <v>17</v>
      </c>
      <c r="Q255" s="39" t="s">
        <v>810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357</v>
      </c>
      <c r="D256" s="17" t="s">
        <v>358</v>
      </c>
      <c r="E256" s="17">
        <v>0</v>
      </c>
      <c r="F256" s="14">
        <v>14.28</v>
      </c>
      <c r="G256" s="14">
        <v>12.6</v>
      </c>
      <c r="H256" s="14">
        <v>10.93</v>
      </c>
      <c r="I256" s="14"/>
      <c r="J256" s="14">
        <v>14.96</v>
      </c>
      <c r="K256" s="14">
        <v>18.3</v>
      </c>
      <c r="L256" s="14">
        <v>23.72</v>
      </c>
      <c r="M256" s="14"/>
      <c r="N256" s="14">
        <v>31.496538844</v>
      </c>
      <c r="O256" s="33">
        <v>20.051269434999998</v>
      </c>
      <c r="P256" s="17" t="s">
        <v>14</v>
      </c>
      <c r="Q256" s="40" t="s">
        <v>811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812</v>
      </c>
      <c r="D257" s="16" t="s">
        <v>813</v>
      </c>
      <c r="E257" s="16">
        <v>3</v>
      </c>
      <c r="F257" s="15">
        <v>35.44</v>
      </c>
      <c r="G257" s="15">
        <v>32.799999999999997</v>
      </c>
      <c r="H257" s="15">
        <v>30.16</v>
      </c>
      <c r="I257" s="14"/>
      <c r="J257" s="15">
        <v>37.19</v>
      </c>
      <c r="K257" s="15">
        <v>42.46</v>
      </c>
      <c r="L257" s="15">
        <v>51</v>
      </c>
      <c r="M257" s="15"/>
      <c r="N257" s="15">
        <v>41.283706092000003</v>
      </c>
      <c r="O257" s="15">
        <v>1.1435743417000002</v>
      </c>
      <c r="P257" s="16" t="s">
        <v>14</v>
      </c>
      <c r="Q257" s="39" t="s">
        <v>814</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359</v>
      </c>
      <c r="D258" s="17" t="s">
        <v>360</v>
      </c>
      <c r="E258" s="17">
        <v>0</v>
      </c>
      <c r="F258" s="14">
        <v>41.29</v>
      </c>
      <c r="G258" s="14">
        <v>37.229999999999997</v>
      </c>
      <c r="H258" s="14">
        <v>33.18</v>
      </c>
      <c r="I258" s="14"/>
      <c r="J258" s="14">
        <v>42.45</v>
      </c>
      <c r="K258" s="14">
        <v>50.55</v>
      </c>
      <c r="L258" s="14">
        <v>63.68</v>
      </c>
      <c r="M258" s="14"/>
      <c r="N258" s="14">
        <v>32.693646158</v>
      </c>
      <c r="O258" s="33">
        <v>319.42463374000005</v>
      </c>
      <c r="P258" s="17" t="s">
        <v>14</v>
      </c>
      <c r="Q258" s="40" t="s">
        <v>815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816</v>
      </c>
      <c r="D259" s="16" t="s">
        <v>817</v>
      </c>
      <c r="E259" s="16">
        <v>9</v>
      </c>
      <c r="F259" s="15">
        <v>2900</v>
      </c>
      <c r="G259" s="15">
        <v>2283.63</v>
      </c>
      <c r="H259" s="15">
        <v>1667.26</v>
      </c>
      <c r="I259" s="14"/>
      <c r="J259" s="15">
        <v>3232</v>
      </c>
      <c r="K259" s="15">
        <v>4464.7299999999996</v>
      </c>
      <c r="L259" s="15">
        <v>6459.44</v>
      </c>
      <c r="M259" s="15"/>
      <c r="N259" s="15">
        <v>87.347564454999997</v>
      </c>
      <c r="O259" s="15">
        <v>4.4718734848000006</v>
      </c>
      <c r="P259" s="16" t="s">
        <v>17</v>
      </c>
      <c r="Q259" s="39" t="s">
        <v>818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361</v>
      </c>
      <c r="D260" s="17" t="s">
        <v>362</v>
      </c>
      <c r="E260" s="17">
        <v>0</v>
      </c>
      <c r="F260" s="14">
        <v>7.5</v>
      </c>
      <c r="G260" s="14">
        <v>6.72</v>
      </c>
      <c r="H260" s="14">
        <v>5.94</v>
      </c>
      <c r="I260" s="14"/>
      <c r="J260" s="14">
        <v>7.85</v>
      </c>
      <c r="K260" s="14">
        <v>9.4</v>
      </c>
      <c r="L260" s="14">
        <v>11.91</v>
      </c>
      <c r="M260" s="14"/>
      <c r="N260" s="14">
        <v>25.388633970000001</v>
      </c>
      <c r="O260" s="33">
        <v>3.7803652609</v>
      </c>
      <c r="P260" s="17" t="s">
        <v>14</v>
      </c>
      <c r="Q260" s="40" t="s">
        <v>819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363</v>
      </c>
      <c r="D261" s="16" t="s">
        <v>364</v>
      </c>
      <c r="E261" s="16">
        <v>0</v>
      </c>
      <c r="F261" s="15" t="s">
        <v>32</v>
      </c>
      <c r="G261" s="15" t="s">
        <v>32</v>
      </c>
      <c r="H261" s="15" t="s">
        <v>32</v>
      </c>
      <c r="I261" s="14"/>
      <c r="J261" s="15" t="s">
        <v>32</v>
      </c>
      <c r="K261" s="15" t="s">
        <v>32</v>
      </c>
      <c r="L261" s="15" t="s">
        <v>32</v>
      </c>
      <c r="M261" s="15"/>
      <c r="N261" s="15" t="s">
        <v>32</v>
      </c>
      <c r="O261" s="15" t="s">
        <v>32</v>
      </c>
      <c r="P261" s="16" t="s">
        <v>32</v>
      </c>
      <c r="Q261" s="39" t="s">
        <v>33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365</v>
      </c>
      <c r="D262" s="17" t="s">
        <v>366</v>
      </c>
      <c r="E262" s="17">
        <v>0</v>
      </c>
      <c r="F262" s="14">
        <v>8.75</v>
      </c>
      <c r="G262" s="14">
        <v>6.84</v>
      </c>
      <c r="H262" s="14">
        <v>4.93</v>
      </c>
      <c r="I262" s="14"/>
      <c r="J262" s="14">
        <v>9.24</v>
      </c>
      <c r="K262" s="14">
        <v>13.05</v>
      </c>
      <c r="L262" s="14">
        <v>19.23</v>
      </c>
      <c r="M262" s="14"/>
      <c r="N262" s="14">
        <v>22.88978681</v>
      </c>
      <c r="O262" s="33">
        <v>43.077402956999997</v>
      </c>
      <c r="P262" s="17" t="s">
        <v>14</v>
      </c>
      <c r="Q262" s="40" t="s">
        <v>820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821</v>
      </c>
      <c r="D263" s="16" t="s">
        <v>822</v>
      </c>
      <c r="E263" s="16">
        <v>6</v>
      </c>
      <c r="F263" s="15">
        <v>9.85</v>
      </c>
      <c r="G263" s="15">
        <v>9.58</v>
      </c>
      <c r="H263" s="15">
        <v>9.31</v>
      </c>
      <c r="I263" s="14"/>
      <c r="J263" s="15">
        <v>10.41</v>
      </c>
      <c r="K263" s="15">
        <v>10.94</v>
      </c>
      <c r="L263" s="15">
        <v>11.81</v>
      </c>
      <c r="M263" s="15"/>
      <c r="N263" s="15">
        <v>60.805314244000002</v>
      </c>
      <c r="O263" s="15">
        <v>1.7835937842999998</v>
      </c>
      <c r="P263" s="16" t="s">
        <v>17</v>
      </c>
      <c r="Q263" s="39" t="s">
        <v>823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824</v>
      </c>
      <c r="D264" s="17" t="s">
        <v>825</v>
      </c>
      <c r="E264" s="17">
        <v>3</v>
      </c>
      <c r="F264" s="14">
        <v>89.29</v>
      </c>
      <c r="G264" s="14">
        <v>84.49</v>
      </c>
      <c r="H264" s="14">
        <v>79.7</v>
      </c>
      <c r="I264" s="14"/>
      <c r="J264" s="14">
        <v>90.99</v>
      </c>
      <c r="K264" s="14">
        <v>100.57</v>
      </c>
      <c r="L264" s="14">
        <v>116.08</v>
      </c>
      <c r="M264" s="14"/>
      <c r="N264" s="14">
        <v>27.873186564000001</v>
      </c>
      <c r="O264" s="33">
        <v>9.7432899791000001</v>
      </c>
      <c r="P264" s="17" t="s">
        <v>14</v>
      </c>
      <c r="Q264" s="40" t="s">
        <v>826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537</v>
      </c>
      <c r="D265" s="16" t="s">
        <v>538</v>
      </c>
      <c r="E265" s="16">
        <v>4</v>
      </c>
      <c r="F265" s="15">
        <v>117.44</v>
      </c>
      <c r="G265" s="15">
        <v>110.87</v>
      </c>
      <c r="H265" s="15">
        <v>104.31</v>
      </c>
      <c r="I265" s="14"/>
      <c r="J265" s="15">
        <v>118.68</v>
      </c>
      <c r="K265" s="15">
        <v>131.80000000000001</v>
      </c>
      <c r="L265" s="15">
        <v>153.03</v>
      </c>
      <c r="M265" s="15"/>
      <c r="N265" s="15">
        <v>65.346110608000004</v>
      </c>
      <c r="O265" s="15">
        <v>1.3921009317000002</v>
      </c>
      <c r="P265" s="16" t="s">
        <v>17</v>
      </c>
      <c r="Q265" s="39" t="s">
        <v>827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828</v>
      </c>
      <c r="D266" s="17" t="s">
        <v>829</v>
      </c>
      <c r="E266" s="17">
        <v>0</v>
      </c>
      <c r="F266" s="14">
        <v>116.04</v>
      </c>
      <c r="G266" s="14">
        <v>108.63</v>
      </c>
      <c r="H266" s="14">
        <v>101.23</v>
      </c>
      <c r="I266" s="14"/>
      <c r="J266" s="14">
        <v>117.99</v>
      </c>
      <c r="K266" s="14">
        <v>132.79</v>
      </c>
      <c r="L266" s="14">
        <v>156.74</v>
      </c>
      <c r="M266" s="14"/>
      <c r="N266" s="14">
        <v>23.268121970999999</v>
      </c>
      <c r="O266" s="33">
        <v>1.0564355109000001</v>
      </c>
      <c r="P266" s="17" t="s">
        <v>14</v>
      </c>
      <c r="Q266" s="40" t="s">
        <v>830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423</v>
      </c>
      <c r="D267" s="16" t="s">
        <v>424</v>
      </c>
      <c r="E267" s="16">
        <v>3</v>
      </c>
      <c r="F267" s="15">
        <v>173.89</v>
      </c>
      <c r="G267" s="15">
        <v>164.68</v>
      </c>
      <c r="H267" s="15">
        <v>155.47</v>
      </c>
      <c r="I267" s="14"/>
      <c r="J267" s="15">
        <v>176.26</v>
      </c>
      <c r="K267" s="15">
        <v>194.67</v>
      </c>
      <c r="L267" s="15">
        <v>224.47</v>
      </c>
      <c r="M267" s="15"/>
      <c r="N267" s="15">
        <v>28.96335088</v>
      </c>
      <c r="O267" s="15">
        <v>10.650546168</v>
      </c>
      <c r="P267" s="16" t="s">
        <v>14</v>
      </c>
      <c r="Q267" s="39" t="s">
        <v>831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367</v>
      </c>
      <c r="D268" s="17" t="s">
        <v>368</v>
      </c>
      <c r="E268" s="17">
        <v>0</v>
      </c>
      <c r="F268" s="14">
        <v>40.9</v>
      </c>
      <c r="G268" s="14">
        <v>36.18</v>
      </c>
      <c r="H268" s="14">
        <v>31.46</v>
      </c>
      <c r="I268" s="14"/>
      <c r="J268" s="14">
        <v>41.8</v>
      </c>
      <c r="K268" s="14">
        <v>51.23</v>
      </c>
      <c r="L268" s="14">
        <v>66.5</v>
      </c>
      <c r="M268" s="14"/>
      <c r="N268" s="14">
        <v>18.831330938000001</v>
      </c>
      <c r="O268" s="33">
        <v>3.910657863</v>
      </c>
      <c r="P268" s="17" t="s">
        <v>14</v>
      </c>
      <c r="Q268" s="40" t="s">
        <v>832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833</v>
      </c>
      <c r="D269" s="16" t="s">
        <v>834</v>
      </c>
      <c r="E269" s="16">
        <v>10</v>
      </c>
      <c r="F269" s="15">
        <v>107</v>
      </c>
      <c r="G269" s="15">
        <v>103.59</v>
      </c>
      <c r="H269" s="15">
        <v>100.19</v>
      </c>
      <c r="I269" s="14"/>
      <c r="J269" s="15">
        <v>108.35</v>
      </c>
      <c r="K269" s="15">
        <v>115.15</v>
      </c>
      <c r="L269" s="15">
        <v>126.17</v>
      </c>
      <c r="M269" s="15"/>
      <c r="N269" s="15">
        <v>77.486791159000006</v>
      </c>
      <c r="O269" s="15">
        <v>1.7985446052</v>
      </c>
      <c r="P269" s="16" t="s">
        <v>17</v>
      </c>
      <c r="Q269" s="39" t="s">
        <v>835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474</v>
      </c>
      <c r="D270" s="17" t="s">
        <v>475</v>
      </c>
      <c r="E270" s="17">
        <v>0</v>
      </c>
      <c r="F270" s="14">
        <v>85.92</v>
      </c>
      <c r="G270" s="14">
        <v>76.41</v>
      </c>
      <c r="H270" s="14">
        <v>66.900000000000006</v>
      </c>
      <c r="I270" s="14"/>
      <c r="J270" s="14">
        <v>91</v>
      </c>
      <c r="K270" s="14">
        <v>110.01</v>
      </c>
      <c r="L270" s="14">
        <v>140.79</v>
      </c>
      <c r="M270" s="14"/>
      <c r="N270" s="14">
        <v>13.161977574</v>
      </c>
      <c r="O270" s="33">
        <v>1.4449665983</v>
      </c>
      <c r="P270" s="17" t="s">
        <v>14</v>
      </c>
      <c r="Q270" s="40" t="s">
        <v>836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837</v>
      </c>
      <c r="D271" s="16" t="s">
        <v>838</v>
      </c>
      <c r="E271" s="16">
        <v>10</v>
      </c>
      <c r="F271" s="15">
        <v>99.16</v>
      </c>
      <c r="G271" s="15">
        <v>94.2</v>
      </c>
      <c r="H271" s="15">
        <v>89.25</v>
      </c>
      <c r="I271" s="14"/>
      <c r="J271" s="15">
        <v>100.49</v>
      </c>
      <c r="K271" s="15">
        <v>110.39</v>
      </c>
      <c r="L271" s="15">
        <v>126.42</v>
      </c>
      <c r="M271" s="15"/>
      <c r="N271" s="15">
        <v>85.498101097000003</v>
      </c>
      <c r="O271" s="15">
        <v>1.0665883917000001</v>
      </c>
      <c r="P271" s="16" t="s">
        <v>17</v>
      </c>
      <c r="Q271" s="39" t="s">
        <v>839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425</v>
      </c>
      <c r="D272" s="17" t="s">
        <v>426</v>
      </c>
      <c r="E272" s="17">
        <v>7</v>
      </c>
      <c r="F272" s="14">
        <v>45.41</v>
      </c>
      <c r="G272" s="14">
        <v>40.590000000000003</v>
      </c>
      <c r="H272" s="14">
        <v>35.770000000000003</v>
      </c>
      <c r="I272" s="14"/>
      <c r="J272" s="14">
        <v>51.84</v>
      </c>
      <c r="K272" s="14">
        <v>61.47</v>
      </c>
      <c r="L272" s="14">
        <v>77.06</v>
      </c>
      <c r="M272" s="14"/>
      <c r="N272" s="14">
        <v>60.408642831999998</v>
      </c>
      <c r="O272" s="33">
        <v>3.0823796944000001</v>
      </c>
      <c r="P272" s="17" t="s">
        <v>17</v>
      </c>
      <c r="Q272" s="40" t="s">
        <v>840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841</v>
      </c>
      <c r="D273" s="16" t="s">
        <v>842</v>
      </c>
      <c r="E273" s="16">
        <v>4</v>
      </c>
      <c r="F273" s="15">
        <v>44.06</v>
      </c>
      <c r="G273" s="15">
        <v>37.299999999999997</v>
      </c>
      <c r="H273" s="15">
        <v>30.54</v>
      </c>
      <c r="I273" s="14"/>
      <c r="J273" s="15">
        <v>45.5</v>
      </c>
      <c r="K273" s="15">
        <v>59.01</v>
      </c>
      <c r="L273" s="15">
        <v>80.88</v>
      </c>
      <c r="M273" s="15"/>
      <c r="N273" s="15">
        <v>39.512955656000003</v>
      </c>
      <c r="O273" s="15">
        <v>1.8990210429999999</v>
      </c>
      <c r="P273" s="16" t="s">
        <v>14</v>
      </c>
      <c r="Q273" s="39" t="s">
        <v>843</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539</v>
      </c>
      <c r="D274" s="17" t="s">
        <v>540</v>
      </c>
      <c r="E274" s="17">
        <v>1</v>
      </c>
      <c r="F274" s="14">
        <v>42.13</v>
      </c>
      <c r="G274" s="14">
        <v>37.229999999999997</v>
      </c>
      <c r="H274" s="14">
        <v>32.340000000000003</v>
      </c>
      <c r="I274" s="14"/>
      <c r="J274" s="14">
        <v>44.64</v>
      </c>
      <c r="K274" s="14">
        <v>54.42</v>
      </c>
      <c r="L274" s="14">
        <v>70.260000000000005</v>
      </c>
      <c r="M274" s="14"/>
      <c r="N274" s="14">
        <v>48.709252225999997</v>
      </c>
      <c r="O274" s="33">
        <v>1.6852815344000001</v>
      </c>
      <c r="P274" s="17" t="s">
        <v>14</v>
      </c>
      <c r="Q274" s="40" t="s">
        <v>844</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440</v>
      </c>
      <c r="D275" s="16" t="s">
        <v>369</v>
      </c>
      <c r="E275" s="16">
        <v>0</v>
      </c>
      <c r="F275" s="15">
        <v>74.87</v>
      </c>
      <c r="G275" s="15">
        <v>65.59</v>
      </c>
      <c r="H275" s="15">
        <v>56.31</v>
      </c>
      <c r="I275" s="14"/>
      <c r="J275" s="15">
        <v>76.64</v>
      </c>
      <c r="K275" s="15">
        <v>95.19</v>
      </c>
      <c r="L275" s="15">
        <v>125.22</v>
      </c>
      <c r="M275" s="15"/>
      <c r="N275" s="15">
        <v>16.080636434999999</v>
      </c>
      <c r="O275" s="15">
        <v>9.4589505396</v>
      </c>
      <c r="P275" s="16" t="s">
        <v>14</v>
      </c>
      <c r="Q275" s="39" t="s">
        <v>845</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441</v>
      </c>
      <c r="D276" s="17" t="s">
        <v>370</v>
      </c>
      <c r="E276" s="17">
        <v>0</v>
      </c>
      <c r="F276" s="14">
        <v>26.32</v>
      </c>
      <c r="G276" s="14">
        <v>20.77</v>
      </c>
      <c r="H276" s="14">
        <v>15.22</v>
      </c>
      <c r="I276" s="14"/>
      <c r="J276" s="14">
        <v>27.47</v>
      </c>
      <c r="K276" s="14">
        <v>38.56</v>
      </c>
      <c r="L276" s="14">
        <v>56.51</v>
      </c>
      <c r="M276" s="14"/>
      <c r="N276" s="14">
        <v>17.776930312000001</v>
      </c>
      <c r="O276" s="33">
        <v>4.9122081086999998</v>
      </c>
      <c r="P276" s="17" t="s">
        <v>14</v>
      </c>
      <c r="Q276" s="40" t="s">
        <v>846</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442</v>
      </c>
      <c r="D277" s="16" t="s">
        <v>443</v>
      </c>
      <c r="E277" s="16">
        <v>0</v>
      </c>
      <c r="F277" s="15">
        <v>42.93</v>
      </c>
      <c r="G277" s="15">
        <v>36.85</v>
      </c>
      <c r="H277" s="15">
        <v>30.77</v>
      </c>
      <c r="I277" s="14"/>
      <c r="J277" s="15">
        <v>44.09</v>
      </c>
      <c r="K277" s="15">
        <v>56.24</v>
      </c>
      <c r="L277" s="15">
        <v>75.91</v>
      </c>
      <c r="M277" s="15"/>
      <c r="N277" s="15">
        <v>20.585714564</v>
      </c>
      <c r="O277" s="15">
        <v>14.819978474999999</v>
      </c>
      <c r="P277" s="16" t="s">
        <v>14</v>
      </c>
      <c r="Q277" s="39" t="s">
        <v>847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407</v>
      </c>
      <c r="D278" s="17" t="s">
        <v>408</v>
      </c>
      <c r="E278" s="17">
        <v>10</v>
      </c>
      <c r="F278" s="14">
        <v>38.9</v>
      </c>
      <c r="G278" s="14">
        <v>33.659999999999997</v>
      </c>
      <c r="H278" s="14">
        <v>28.43</v>
      </c>
      <c r="I278" s="14"/>
      <c r="J278" s="14">
        <v>40.26</v>
      </c>
      <c r="K278" s="14">
        <v>50.72</v>
      </c>
      <c r="L278" s="14">
        <v>67.650000000000006</v>
      </c>
      <c r="M278" s="14"/>
      <c r="N278" s="14">
        <v>84.066062938000002</v>
      </c>
      <c r="O278" s="33">
        <v>5.5634616974000002</v>
      </c>
      <c r="P278" s="17" t="s">
        <v>17</v>
      </c>
      <c r="Q278" s="40" t="s">
        <v>848</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849</v>
      </c>
      <c r="D279" s="16" t="s">
        <v>850</v>
      </c>
      <c r="E279" s="16">
        <v>3</v>
      </c>
      <c r="F279" s="15">
        <v>104.38</v>
      </c>
      <c r="G279" s="15">
        <v>94.29</v>
      </c>
      <c r="H279" s="15">
        <v>84.21</v>
      </c>
      <c r="I279" s="14"/>
      <c r="J279" s="15">
        <v>105.53</v>
      </c>
      <c r="K279" s="15">
        <v>125.69</v>
      </c>
      <c r="L279" s="15">
        <v>158.32</v>
      </c>
      <c r="M279" s="15"/>
      <c r="N279" s="15">
        <v>42.319796767</v>
      </c>
      <c r="O279" s="15">
        <v>1.0439914857000001</v>
      </c>
      <c r="P279" s="16" t="s">
        <v>14</v>
      </c>
      <c r="Q279" s="39" t="s">
        <v>851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518</v>
      </c>
      <c r="D280" s="17" t="s">
        <v>519</v>
      </c>
      <c r="E280" s="17">
        <v>0</v>
      </c>
      <c r="F280" s="14">
        <v>55.82</v>
      </c>
      <c r="G280" s="14">
        <v>48.84</v>
      </c>
      <c r="H280" s="14">
        <v>41.86</v>
      </c>
      <c r="I280" s="14"/>
      <c r="J280" s="14">
        <v>57.35</v>
      </c>
      <c r="K280" s="14">
        <v>71.3</v>
      </c>
      <c r="L280" s="14">
        <v>93.88</v>
      </c>
      <c r="M280" s="14"/>
      <c r="N280" s="14">
        <v>14.473158831999999</v>
      </c>
      <c r="O280" s="33">
        <v>1.3637435608999999</v>
      </c>
      <c r="P280" s="17" t="s">
        <v>14</v>
      </c>
      <c r="Q280" s="40" t="s">
        <v>852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371</v>
      </c>
      <c r="D281" s="16" t="s">
        <v>372</v>
      </c>
      <c r="E281" s="16">
        <v>10</v>
      </c>
      <c r="F281" s="15">
        <v>144.04</v>
      </c>
      <c r="G281" s="15">
        <v>138.43</v>
      </c>
      <c r="H281" s="15">
        <v>132.82</v>
      </c>
      <c r="I281" s="14"/>
      <c r="J281" s="15">
        <v>145.19999999999999</v>
      </c>
      <c r="K281" s="15">
        <v>156.41</v>
      </c>
      <c r="L281" s="15">
        <v>174.55</v>
      </c>
      <c r="M281" s="15"/>
      <c r="N281" s="15">
        <v>79.417253943000006</v>
      </c>
      <c r="O281" s="15">
        <v>5.4503262255999996</v>
      </c>
      <c r="P281" s="16" t="s">
        <v>17</v>
      </c>
      <c r="Q281" s="39" t="s">
        <v>853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409</v>
      </c>
      <c r="D282" s="17" t="s">
        <v>410</v>
      </c>
      <c r="E282" s="17">
        <v>0</v>
      </c>
      <c r="F282" s="14">
        <v>117.89</v>
      </c>
      <c r="G282" s="14">
        <v>109.86</v>
      </c>
      <c r="H282" s="14">
        <v>101.84</v>
      </c>
      <c r="I282" s="14"/>
      <c r="J282" s="14">
        <v>120.05</v>
      </c>
      <c r="K282" s="14">
        <v>136.09</v>
      </c>
      <c r="L282" s="14">
        <v>162.05000000000001</v>
      </c>
      <c r="M282" s="14"/>
      <c r="N282" s="14">
        <v>33.909375535999999</v>
      </c>
      <c r="O282" s="33">
        <v>11.711702947999999</v>
      </c>
      <c r="P282" s="17" t="s">
        <v>14</v>
      </c>
      <c r="Q282" s="40" t="s">
        <v>854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520</v>
      </c>
      <c r="D283" s="16" t="s">
        <v>521</v>
      </c>
      <c r="E283" s="16">
        <v>0</v>
      </c>
      <c r="F283" s="15">
        <v>62.6</v>
      </c>
      <c r="G283" s="15">
        <v>54.77</v>
      </c>
      <c r="H283" s="15">
        <v>46.94</v>
      </c>
      <c r="I283" s="14"/>
      <c r="J283" s="15">
        <v>64.040000000000006</v>
      </c>
      <c r="K283" s="15">
        <v>79.69</v>
      </c>
      <c r="L283" s="15">
        <v>105.02</v>
      </c>
      <c r="M283" s="15"/>
      <c r="N283" s="15">
        <v>17.341322704</v>
      </c>
      <c r="O283" s="15">
        <v>2.0982903013</v>
      </c>
      <c r="P283" s="16" t="s">
        <v>14</v>
      </c>
      <c r="Q283" s="39" t="s">
        <v>855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444</v>
      </c>
      <c r="D284" s="17" t="s">
        <v>373</v>
      </c>
      <c r="E284" s="17">
        <v>3</v>
      </c>
      <c r="F284" s="14">
        <v>166.92</v>
      </c>
      <c r="G284" s="14">
        <v>158.01</v>
      </c>
      <c r="H284" s="14">
        <v>149.11000000000001</v>
      </c>
      <c r="I284" s="14"/>
      <c r="J284" s="14">
        <v>169.24</v>
      </c>
      <c r="K284" s="14">
        <v>187.04</v>
      </c>
      <c r="L284" s="14">
        <v>215.85</v>
      </c>
      <c r="M284" s="14"/>
      <c r="N284" s="14">
        <v>29.223420818000001</v>
      </c>
      <c r="O284" s="33">
        <v>571.45167419000006</v>
      </c>
      <c r="P284" s="17" t="s">
        <v>14</v>
      </c>
      <c r="Q284" s="40" t="s">
        <v>856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476</v>
      </c>
      <c r="D285" s="16" t="s">
        <v>477</v>
      </c>
      <c r="E285" s="16">
        <v>10</v>
      </c>
      <c r="F285" s="15">
        <v>95.31</v>
      </c>
      <c r="G285" s="15">
        <v>91.16</v>
      </c>
      <c r="H285" s="15">
        <v>87.01</v>
      </c>
      <c r="I285" s="14"/>
      <c r="J285" s="15">
        <v>96.65</v>
      </c>
      <c r="K285" s="15">
        <v>104.94</v>
      </c>
      <c r="L285" s="15">
        <v>118.37</v>
      </c>
      <c r="M285" s="15"/>
      <c r="N285" s="15">
        <v>69.959760094999993</v>
      </c>
      <c r="O285" s="15">
        <v>4.5357535296</v>
      </c>
      <c r="P285" s="16" t="s">
        <v>17</v>
      </c>
      <c r="Q285" s="39" t="s">
        <v>857</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541</v>
      </c>
      <c r="D286" s="17" t="s">
        <v>542</v>
      </c>
      <c r="E286" s="17">
        <v>2</v>
      </c>
      <c r="F286" s="14">
        <v>105.27</v>
      </c>
      <c r="G286" s="14">
        <v>95.67</v>
      </c>
      <c r="H286" s="14">
        <v>86.07</v>
      </c>
      <c r="I286" s="14"/>
      <c r="J286" s="14">
        <v>106.29</v>
      </c>
      <c r="K286" s="14">
        <v>125.48</v>
      </c>
      <c r="L286" s="14">
        <v>156.54</v>
      </c>
      <c r="M286" s="14"/>
      <c r="N286" s="14">
        <v>44.552084221999998</v>
      </c>
      <c r="O286" s="33">
        <v>14.598104412000001</v>
      </c>
      <c r="P286" s="17" t="s">
        <v>14</v>
      </c>
      <c r="Q286" s="40" t="s">
        <v>858</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478</v>
      </c>
      <c r="D287" s="16" t="s">
        <v>479</v>
      </c>
      <c r="E287" s="16">
        <v>10</v>
      </c>
      <c r="F287" s="15">
        <v>60.59</v>
      </c>
      <c r="G287" s="15">
        <v>56.42</v>
      </c>
      <c r="H287" s="15">
        <v>52.25</v>
      </c>
      <c r="I287" s="14"/>
      <c r="J287" s="15">
        <v>62.13</v>
      </c>
      <c r="K287" s="15">
        <v>70.459999999999994</v>
      </c>
      <c r="L287" s="15">
        <v>83.94</v>
      </c>
      <c r="M287" s="15"/>
      <c r="N287" s="15">
        <v>81.765537667999993</v>
      </c>
      <c r="O287" s="15">
        <v>3.0022517891000002</v>
      </c>
      <c r="P287" s="16" t="s">
        <v>17</v>
      </c>
      <c r="Q287" s="39" t="s">
        <v>859</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480</v>
      </c>
      <c r="D288" s="17" t="s">
        <v>481</v>
      </c>
      <c r="E288" s="17">
        <v>9</v>
      </c>
      <c r="F288" s="14">
        <v>58.69</v>
      </c>
      <c r="G288" s="14">
        <v>54.97</v>
      </c>
      <c r="H288" s="14">
        <v>51.25</v>
      </c>
      <c r="I288" s="14"/>
      <c r="J288" s="14">
        <v>59.87</v>
      </c>
      <c r="K288" s="14">
        <v>67.3</v>
      </c>
      <c r="L288" s="14">
        <v>79.33</v>
      </c>
      <c r="M288" s="14"/>
      <c r="N288" s="14">
        <v>65.726913530000004</v>
      </c>
      <c r="O288" s="33">
        <v>4.0070279174000003</v>
      </c>
      <c r="P288" s="17" t="s">
        <v>17</v>
      </c>
      <c r="Q288" s="40" t="s">
        <v>860</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501</v>
      </c>
      <c r="D289" s="16" t="s">
        <v>502</v>
      </c>
      <c r="E289" s="16">
        <v>10</v>
      </c>
      <c r="F289" s="15">
        <v>131.80000000000001</v>
      </c>
      <c r="G289" s="15">
        <v>111.74</v>
      </c>
      <c r="H289" s="15">
        <v>91.69</v>
      </c>
      <c r="I289" s="14"/>
      <c r="J289" s="15">
        <v>139.88999999999999</v>
      </c>
      <c r="K289" s="15">
        <v>179.99</v>
      </c>
      <c r="L289" s="15">
        <v>244.88</v>
      </c>
      <c r="M289" s="15"/>
      <c r="N289" s="15">
        <v>78.952782391</v>
      </c>
      <c r="O289" s="15">
        <v>6.094024063</v>
      </c>
      <c r="P289" s="16" t="s">
        <v>17</v>
      </c>
      <c r="Q289" s="39" t="s">
        <v>861</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445</v>
      </c>
      <c r="D290" s="17" t="s">
        <v>374</v>
      </c>
      <c r="E290" s="17">
        <v>9</v>
      </c>
      <c r="F290" s="14">
        <v>430.34</v>
      </c>
      <c r="G290" s="14">
        <v>411.63</v>
      </c>
      <c r="H290" s="14">
        <v>392.93</v>
      </c>
      <c r="I290" s="14"/>
      <c r="J290" s="14">
        <v>434.77</v>
      </c>
      <c r="K290" s="14">
        <v>472.17</v>
      </c>
      <c r="L290" s="14">
        <v>532.69000000000005</v>
      </c>
      <c r="M290" s="14"/>
      <c r="N290" s="14">
        <v>82.409247543999996</v>
      </c>
      <c r="O290" s="33">
        <v>48.257064636000003</v>
      </c>
      <c r="P290" s="17" t="s">
        <v>17</v>
      </c>
      <c r="Q290" s="40" t="s">
        <v>862</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446</v>
      </c>
      <c r="D291" s="16" t="s">
        <v>375</v>
      </c>
      <c r="E291" s="16">
        <v>3</v>
      </c>
      <c r="F291" s="15">
        <v>111.36</v>
      </c>
      <c r="G291" s="15">
        <v>85.14</v>
      </c>
      <c r="H291" s="15">
        <v>58.92</v>
      </c>
      <c r="I291" s="14"/>
      <c r="J291" s="15">
        <v>113.05</v>
      </c>
      <c r="K291" s="15">
        <v>165.48</v>
      </c>
      <c r="L291" s="15">
        <v>250.33</v>
      </c>
      <c r="M291" s="15"/>
      <c r="N291" s="15">
        <v>39.691168783999998</v>
      </c>
      <c r="O291" s="15">
        <v>7.9591785848000001</v>
      </c>
      <c r="P291" s="16" t="s">
        <v>14</v>
      </c>
      <c r="Q291" s="39" t="s">
        <v>863</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447</v>
      </c>
      <c r="D292" s="17" t="s">
        <v>376</v>
      </c>
      <c r="E292" s="17">
        <v>0</v>
      </c>
      <c r="F292" s="14">
        <v>108.1</v>
      </c>
      <c r="G292" s="14">
        <v>101.16</v>
      </c>
      <c r="H292" s="14">
        <v>94.23</v>
      </c>
      <c r="I292" s="14"/>
      <c r="J292" s="14">
        <v>110.69</v>
      </c>
      <c r="K292" s="14">
        <v>124.55</v>
      </c>
      <c r="L292" s="14">
        <v>146.99</v>
      </c>
      <c r="M292" s="14"/>
      <c r="N292" s="14">
        <v>35.695896423000001</v>
      </c>
      <c r="O292" s="33">
        <v>276.97063556000001</v>
      </c>
      <c r="P292" s="17" t="s">
        <v>14</v>
      </c>
      <c r="Q292" s="40" t="s">
        <v>864</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865</v>
      </c>
      <c r="D293" s="16" t="s">
        <v>866</v>
      </c>
      <c r="E293" s="16">
        <v>3</v>
      </c>
      <c r="F293" s="15">
        <v>59.76</v>
      </c>
      <c r="G293" s="15">
        <v>56.4</v>
      </c>
      <c r="H293" s="15">
        <v>53.05</v>
      </c>
      <c r="I293" s="14"/>
      <c r="J293" s="15">
        <v>60.58</v>
      </c>
      <c r="K293" s="15">
        <v>67.28</v>
      </c>
      <c r="L293" s="15">
        <v>78.14</v>
      </c>
      <c r="M293" s="15"/>
      <c r="N293" s="15">
        <v>29.082171543000001</v>
      </c>
      <c r="O293" s="15">
        <v>1.6689074347999999</v>
      </c>
      <c r="P293" s="16" t="s">
        <v>14</v>
      </c>
      <c r="Q293" s="39" t="s">
        <v>867</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377</v>
      </c>
      <c r="D294" s="17" t="s">
        <v>378</v>
      </c>
      <c r="E294" s="17">
        <v>3</v>
      </c>
      <c r="F294" s="14">
        <v>175.16</v>
      </c>
      <c r="G294" s="14">
        <v>165.8</v>
      </c>
      <c r="H294" s="14">
        <v>156.44999999999999</v>
      </c>
      <c r="I294" s="14"/>
      <c r="J294" s="14">
        <v>177.49</v>
      </c>
      <c r="K294" s="14">
        <v>196.19</v>
      </c>
      <c r="L294" s="14">
        <v>226.45</v>
      </c>
      <c r="M294" s="14"/>
      <c r="N294" s="14">
        <v>28.437907609</v>
      </c>
      <c r="O294" s="33">
        <v>88.70395739300001</v>
      </c>
      <c r="P294" s="17" t="s">
        <v>14</v>
      </c>
      <c r="Q294" s="40" t="s">
        <v>868</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t="s">
        <v>379</v>
      </c>
      <c r="D295" s="16" t="s">
        <v>380</v>
      </c>
      <c r="E295" s="16">
        <v>3</v>
      </c>
      <c r="F295" s="15">
        <v>120.8</v>
      </c>
      <c r="G295" s="15">
        <v>114.13</v>
      </c>
      <c r="H295" s="15">
        <v>107.46</v>
      </c>
      <c r="I295" s="14"/>
      <c r="J295" s="15">
        <v>122.28</v>
      </c>
      <c r="K295" s="15">
        <v>135.61000000000001</v>
      </c>
      <c r="L295" s="15">
        <v>157.18</v>
      </c>
      <c r="M295" s="15"/>
      <c r="N295" s="15">
        <v>29.481899065</v>
      </c>
      <c r="O295" s="15">
        <v>22.522442531999999</v>
      </c>
      <c r="P295" s="16" t="s">
        <v>14</v>
      </c>
      <c r="Q295" s="39" t="s">
        <v>869</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t="s">
        <v>490</v>
      </c>
      <c r="D296" s="17" t="s">
        <v>491</v>
      </c>
      <c r="E296" s="17">
        <v>0</v>
      </c>
      <c r="F296" s="14">
        <v>166.95</v>
      </c>
      <c r="G296" s="14">
        <v>154.88</v>
      </c>
      <c r="H296" s="14">
        <v>142.82</v>
      </c>
      <c r="I296" s="14"/>
      <c r="J296" s="14">
        <v>170</v>
      </c>
      <c r="K296" s="14">
        <v>194.12</v>
      </c>
      <c r="L296" s="14">
        <v>233.15</v>
      </c>
      <c r="M296" s="14"/>
      <c r="N296" s="14">
        <v>30.266411481999999</v>
      </c>
      <c r="O296" s="33">
        <v>6.5861715303999997</v>
      </c>
      <c r="P296" s="17" t="s">
        <v>14</v>
      </c>
      <c r="Q296" s="40" t="s">
        <v>870</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t="s">
        <v>381</v>
      </c>
      <c r="D297" s="16" t="s">
        <v>382</v>
      </c>
      <c r="E297" s="16">
        <v>7</v>
      </c>
      <c r="F297" s="15">
        <v>72.400000000000006</v>
      </c>
      <c r="G297" s="15">
        <v>68.19</v>
      </c>
      <c r="H297" s="15">
        <v>63.99</v>
      </c>
      <c r="I297" s="14"/>
      <c r="J297" s="15">
        <v>73.16</v>
      </c>
      <c r="K297" s="15">
        <v>81.56</v>
      </c>
      <c r="L297" s="15">
        <v>95.16</v>
      </c>
      <c r="M297" s="15"/>
      <c r="N297" s="15">
        <v>69.803732311000005</v>
      </c>
      <c r="O297" s="15">
        <v>14.475366944999999</v>
      </c>
      <c r="P297" s="16" t="s">
        <v>17</v>
      </c>
      <c r="Q297" s="39" t="s">
        <v>871</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t="s">
        <v>383</v>
      </c>
      <c r="D298" s="17" t="s">
        <v>384</v>
      </c>
      <c r="E298" s="17">
        <v>10</v>
      </c>
      <c r="F298" s="14">
        <v>52.21</v>
      </c>
      <c r="G298" s="14">
        <v>49.9</v>
      </c>
      <c r="H298" s="14">
        <v>47.59</v>
      </c>
      <c r="I298" s="14"/>
      <c r="J298" s="14">
        <v>52.91</v>
      </c>
      <c r="K298" s="14">
        <v>57.52</v>
      </c>
      <c r="L298" s="14">
        <v>64.98</v>
      </c>
      <c r="M298" s="14"/>
      <c r="N298" s="14">
        <v>80.584119248999997</v>
      </c>
      <c r="O298" s="33">
        <v>6.9720923135000001</v>
      </c>
      <c r="P298" s="17" t="s">
        <v>17</v>
      </c>
      <c r="Q298" s="40" t="s">
        <v>872</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t="s">
        <v>385</v>
      </c>
      <c r="D299" s="16" t="s">
        <v>386</v>
      </c>
      <c r="E299" s="16">
        <v>8</v>
      </c>
      <c r="F299" s="15">
        <v>119.91</v>
      </c>
      <c r="G299" s="15">
        <v>109.84</v>
      </c>
      <c r="H299" s="15">
        <v>99.78</v>
      </c>
      <c r="I299" s="14"/>
      <c r="J299" s="15">
        <v>122.25</v>
      </c>
      <c r="K299" s="15">
        <v>142.37</v>
      </c>
      <c r="L299" s="15">
        <v>174.93</v>
      </c>
      <c r="M299" s="15"/>
      <c r="N299" s="15">
        <v>76.227007778000001</v>
      </c>
      <c r="O299" s="15">
        <v>12.212462643999999</v>
      </c>
      <c r="P299" s="16" t="s">
        <v>17</v>
      </c>
      <c r="Q299" s="39" t="s">
        <v>873</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t="s">
        <v>874</v>
      </c>
      <c r="D300" s="17" t="s">
        <v>875</v>
      </c>
      <c r="E300" s="17">
        <v>3</v>
      </c>
      <c r="F300" s="14">
        <v>118.73</v>
      </c>
      <c r="G300" s="14">
        <v>113.18</v>
      </c>
      <c r="H300" s="14">
        <v>107.63</v>
      </c>
      <c r="I300" s="14"/>
      <c r="J300" s="14">
        <v>120.55</v>
      </c>
      <c r="K300" s="14">
        <v>131.63999999999999</v>
      </c>
      <c r="L300" s="14">
        <v>149.58000000000001</v>
      </c>
      <c r="M300" s="14"/>
      <c r="N300" s="14">
        <v>38.154860464999999</v>
      </c>
      <c r="O300" s="33">
        <v>1.0389190091</v>
      </c>
      <c r="P300" s="17" t="s">
        <v>14</v>
      </c>
      <c r="Q300" s="40" t="s">
        <v>876</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t="s">
        <v>485</v>
      </c>
      <c r="D301" s="16" t="s">
        <v>486</v>
      </c>
      <c r="E301" s="16">
        <v>0</v>
      </c>
      <c r="F301" s="15">
        <v>83.42</v>
      </c>
      <c r="G301" s="15">
        <v>75.64</v>
      </c>
      <c r="H301" s="15">
        <v>67.87</v>
      </c>
      <c r="I301" s="14"/>
      <c r="J301" s="15">
        <v>86.92</v>
      </c>
      <c r="K301" s="15">
        <v>102.46</v>
      </c>
      <c r="L301" s="15">
        <v>127.62</v>
      </c>
      <c r="M301" s="15"/>
      <c r="N301" s="15">
        <v>30.682445735999998</v>
      </c>
      <c r="O301" s="15">
        <v>1.8677911078</v>
      </c>
      <c r="P301" s="16" t="s">
        <v>14</v>
      </c>
      <c r="Q301" s="39" t="s">
        <v>877</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t="s">
        <v>387</v>
      </c>
      <c r="D302" s="17" t="s">
        <v>388</v>
      </c>
      <c r="E302" s="17">
        <v>0</v>
      </c>
      <c r="F302" s="14">
        <v>20.100000000000001</v>
      </c>
      <c r="G302" s="14">
        <v>17.62</v>
      </c>
      <c r="H302" s="14">
        <v>15.14</v>
      </c>
      <c r="I302" s="14"/>
      <c r="J302" s="14">
        <v>20.59</v>
      </c>
      <c r="K302" s="14">
        <v>25.54</v>
      </c>
      <c r="L302" s="14">
        <v>33.56</v>
      </c>
      <c r="M302" s="14"/>
      <c r="N302" s="14">
        <v>17.304070059000001</v>
      </c>
      <c r="O302" s="33">
        <v>4.10715786</v>
      </c>
      <c r="P302" s="17" t="s">
        <v>14</v>
      </c>
      <c r="Q302" s="40" t="s">
        <v>878</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t="s">
        <v>879</v>
      </c>
      <c r="D303" s="16" t="s">
        <v>880</v>
      </c>
      <c r="E303" s="16">
        <v>0</v>
      </c>
      <c r="F303" s="15">
        <v>110</v>
      </c>
      <c r="G303" s="15">
        <v>102.27</v>
      </c>
      <c r="H303" s="15">
        <v>94.55</v>
      </c>
      <c r="I303" s="14"/>
      <c r="J303" s="15">
        <v>114.88</v>
      </c>
      <c r="K303" s="15">
        <v>130.32</v>
      </c>
      <c r="L303" s="15">
        <v>155.31</v>
      </c>
      <c r="M303" s="15"/>
      <c r="N303" s="15">
        <v>30.616762446999999</v>
      </c>
      <c r="O303" s="15">
        <v>1.0374325191</v>
      </c>
      <c r="P303" s="16" t="s">
        <v>14</v>
      </c>
      <c r="Q303" s="39" t="s">
        <v>881</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t="s">
        <v>522</v>
      </c>
      <c r="D304" s="17" t="s">
        <v>523</v>
      </c>
      <c r="E304" s="17">
        <v>9</v>
      </c>
      <c r="F304" s="14">
        <v>16.8</v>
      </c>
      <c r="G304" s="14">
        <v>16.12</v>
      </c>
      <c r="H304" s="14">
        <v>15.44</v>
      </c>
      <c r="I304" s="14"/>
      <c r="J304" s="14">
        <v>16.97</v>
      </c>
      <c r="K304" s="14">
        <v>18.32</v>
      </c>
      <c r="L304" s="14">
        <v>20.52</v>
      </c>
      <c r="M304" s="14"/>
      <c r="N304" s="14">
        <v>81.580819555999994</v>
      </c>
      <c r="O304" s="33">
        <v>1.6783751678000001</v>
      </c>
      <c r="P304" s="17" t="s">
        <v>17</v>
      </c>
      <c r="Q304" s="40" t="s">
        <v>882</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t="s">
        <v>389</v>
      </c>
      <c r="D305" s="16" t="s">
        <v>390</v>
      </c>
      <c r="E305" s="16">
        <v>7</v>
      </c>
      <c r="F305" s="15" t="s">
        <v>32</v>
      </c>
      <c r="G305" s="15" t="s">
        <v>32</v>
      </c>
      <c r="H305" s="15" t="s">
        <v>32</v>
      </c>
      <c r="I305" s="14"/>
      <c r="J305" s="15" t="s">
        <v>32</v>
      </c>
      <c r="K305" s="15" t="s">
        <v>32</v>
      </c>
      <c r="L305" s="15" t="s">
        <v>32</v>
      </c>
      <c r="M305" s="15"/>
      <c r="N305" s="15" t="s">
        <v>32</v>
      </c>
      <c r="O305" s="15" t="s">
        <v>32</v>
      </c>
      <c r="P305" s="16" t="s">
        <v>32</v>
      </c>
      <c r="Q305" s="39" t="s">
        <v>33</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t="s">
        <v>391</v>
      </c>
      <c r="D306" s="17" t="s">
        <v>392</v>
      </c>
      <c r="E306" s="17">
        <v>3</v>
      </c>
      <c r="F306" s="14">
        <v>17.43</v>
      </c>
      <c r="G306" s="14">
        <v>16.48</v>
      </c>
      <c r="H306" s="14">
        <v>15.54</v>
      </c>
      <c r="I306" s="14"/>
      <c r="J306" s="14">
        <v>17.649999999999999</v>
      </c>
      <c r="K306" s="14">
        <v>19.53</v>
      </c>
      <c r="L306" s="14">
        <v>22.58</v>
      </c>
      <c r="M306" s="14"/>
      <c r="N306" s="14">
        <v>29.051730073000002</v>
      </c>
      <c r="O306" s="33">
        <v>14.695651700000001</v>
      </c>
      <c r="P306" s="17" t="s">
        <v>14</v>
      </c>
      <c r="Q306" s="40" t="s">
        <v>883</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t="s">
        <v>393</v>
      </c>
      <c r="D307" s="16" t="s">
        <v>394</v>
      </c>
      <c r="E307" s="16">
        <v>9</v>
      </c>
      <c r="F307" s="15">
        <v>21.45</v>
      </c>
      <c r="G307" s="15">
        <v>19.88</v>
      </c>
      <c r="H307" s="15">
        <v>18.32</v>
      </c>
      <c r="I307" s="14"/>
      <c r="J307" s="15">
        <v>21.8</v>
      </c>
      <c r="K307" s="15">
        <v>24.92</v>
      </c>
      <c r="L307" s="15">
        <v>29.98</v>
      </c>
      <c r="M307" s="15"/>
      <c r="N307" s="15">
        <v>84.600135370999993</v>
      </c>
      <c r="O307" s="15">
        <v>19.902891973000003</v>
      </c>
      <c r="P307" s="16" t="s">
        <v>17</v>
      </c>
      <c r="Q307" s="39" t="s">
        <v>884</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t="s">
        <v>395</v>
      </c>
      <c r="D308" s="17" t="s">
        <v>396</v>
      </c>
      <c r="E308" s="17">
        <v>3</v>
      </c>
      <c r="F308" s="14">
        <v>23.25</v>
      </c>
      <c r="G308" s="14">
        <v>21.08</v>
      </c>
      <c r="H308" s="14">
        <v>18.920000000000002</v>
      </c>
      <c r="I308" s="14"/>
      <c r="J308" s="14">
        <v>23.46</v>
      </c>
      <c r="K308" s="14">
        <v>27.78</v>
      </c>
      <c r="L308" s="14">
        <v>34.78</v>
      </c>
      <c r="M308" s="14"/>
      <c r="N308" s="14">
        <v>39.600984058999998</v>
      </c>
      <c r="O308" s="33">
        <v>30.056254471999999</v>
      </c>
      <c r="P308" s="17" t="s">
        <v>14</v>
      </c>
      <c r="Q308" s="40" t="s">
        <v>885</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t="s">
        <v>527</v>
      </c>
      <c r="D309" s="16" t="s">
        <v>528</v>
      </c>
      <c r="E309" s="16">
        <v>0</v>
      </c>
      <c r="F309" s="15">
        <v>51.6</v>
      </c>
      <c r="G309" s="15">
        <v>46.86</v>
      </c>
      <c r="H309" s="15">
        <v>42.13</v>
      </c>
      <c r="I309" s="14"/>
      <c r="J309" s="15">
        <v>53.02</v>
      </c>
      <c r="K309" s="15">
        <v>62.48</v>
      </c>
      <c r="L309" s="15">
        <v>77.790000000000006</v>
      </c>
      <c r="M309" s="15"/>
      <c r="N309" s="15">
        <v>38.394409238000001</v>
      </c>
      <c r="O309" s="15">
        <v>5.2659385661</v>
      </c>
      <c r="P309" s="16" t="s">
        <v>14</v>
      </c>
      <c r="Q309" s="39" t="s">
        <v>529</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t="s">
        <v>543</v>
      </c>
      <c r="D310" s="17" t="s">
        <v>544</v>
      </c>
      <c r="E310" s="17">
        <v>10</v>
      </c>
      <c r="F310" s="14">
        <v>16.11</v>
      </c>
      <c r="G310" s="14">
        <v>15.39</v>
      </c>
      <c r="H310" s="14">
        <v>14.68</v>
      </c>
      <c r="I310" s="14"/>
      <c r="J310" s="14">
        <v>16.559999999999999</v>
      </c>
      <c r="K310" s="14">
        <v>17.98</v>
      </c>
      <c r="L310" s="14">
        <v>20.28</v>
      </c>
      <c r="M310" s="14"/>
      <c r="N310" s="14">
        <v>71.348599273999994</v>
      </c>
      <c r="O310" s="33">
        <v>4.1555920009000005</v>
      </c>
      <c r="P310" s="17" t="s">
        <v>17</v>
      </c>
      <c r="Q310" s="40" t="s">
        <v>886</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t="s">
        <v>545</v>
      </c>
      <c r="D311" s="16" t="s">
        <v>546</v>
      </c>
      <c r="E311" s="16">
        <v>7</v>
      </c>
      <c r="F311" s="15">
        <v>29.64</v>
      </c>
      <c r="G311" s="15">
        <v>26.67</v>
      </c>
      <c r="H311" s="15">
        <v>23.71</v>
      </c>
      <c r="I311" s="14"/>
      <c r="J311" s="15">
        <v>30.35</v>
      </c>
      <c r="K311" s="15">
        <v>36.270000000000003</v>
      </c>
      <c r="L311" s="15">
        <v>45.85</v>
      </c>
      <c r="M311" s="15"/>
      <c r="N311" s="15">
        <v>86.405496933999999</v>
      </c>
      <c r="O311" s="15">
        <v>2.3809412487000001</v>
      </c>
      <c r="P311" s="16" t="s">
        <v>17</v>
      </c>
      <c r="Q311" s="39" t="s">
        <v>887</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t="s">
        <v>391</v>
      </c>
      <c r="D312" s="17" t="s">
        <v>392</v>
      </c>
      <c r="E312" s="17">
        <v>3</v>
      </c>
      <c r="F312" s="14">
        <v>17.61</v>
      </c>
      <c r="G312" s="14">
        <v>16.72</v>
      </c>
      <c r="H312" s="14">
        <v>15.83</v>
      </c>
      <c r="I312" s="14"/>
      <c r="J312" s="14">
        <v>18</v>
      </c>
      <c r="K312" s="14">
        <v>19.77</v>
      </c>
      <c r="L312" s="14">
        <v>22.64</v>
      </c>
      <c r="M312" s="14"/>
      <c r="N312" s="14">
        <v>28.735776453</v>
      </c>
      <c r="O312" s="33">
        <v>15.164600785000001</v>
      </c>
      <c r="P312" s="17" t="s">
        <v>14</v>
      </c>
      <c r="Q312" s="40" t="s">
        <v>524</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t="s">
        <v>393</v>
      </c>
      <c r="D313" s="16" t="s">
        <v>394</v>
      </c>
      <c r="E313" s="16">
        <v>9</v>
      </c>
      <c r="F313" s="15">
        <v>21.26</v>
      </c>
      <c r="G313" s="15">
        <v>19.690000000000001</v>
      </c>
      <c r="H313" s="15">
        <v>18.13</v>
      </c>
      <c r="I313" s="14"/>
      <c r="J313" s="15">
        <v>21.8</v>
      </c>
      <c r="K313" s="15">
        <v>24.92</v>
      </c>
      <c r="L313" s="15">
        <v>29.98</v>
      </c>
      <c r="M313" s="15"/>
      <c r="N313" s="15">
        <v>80.972035813000005</v>
      </c>
      <c r="O313" s="15">
        <v>20.069011487000001</v>
      </c>
      <c r="P313" s="16" t="s">
        <v>17</v>
      </c>
      <c r="Q313" s="39" t="s">
        <v>525</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t="s">
        <v>395</v>
      </c>
      <c r="D314" s="17" t="s">
        <v>396</v>
      </c>
      <c r="E314" s="17">
        <v>1</v>
      </c>
      <c r="F314" s="14">
        <v>23.3</v>
      </c>
      <c r="G314" s="14">
        <v>21.13</v>
      </c>
      <c r="H314" s="14">
        <v>18.97</v>
      </c>
      <c r="I314" s="14"/>
      <c r="J314" s="14">
        <v>23.57</v>
      </c>
      <c r="K314" s="14">
        <v>27.89</v>
      </c>
      <c r="L314" s="14">
        <v>34.89</v>
      </c>
      <c r="M314" s="14"/>
      <c r="N314" s="14">
        <v>38.679875455999998</v>
      </c>
      <c r="O314" s="33">
        <v>27.302596109</v>
      </c>
      <c r="P314" s="17" t="s">
        <v>14</v>
      </c>
      <c r="Q314" s="40" t="s">
        <v>526</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t="s">
        <v>527</v>
      </c>
      <c r="D315" s="16" t="s">
        <v>528</v>
      </c>
      <c r="E315" s="16">
        <v>0</v>
      </c>
      <c r="F315" s="15">
        <v>52.15</v>
      </c>
      <c r="G315" s="15">
        <v>47.41</v>
      </c>
      <c r="H315" s="15">
        <v>42.68</v>
      </c>
      <c r="I315" s="14"/>
      <c r="J315" s="15">
        <v>53.02</v>
      </c>
      <c r="K315" s="15">
        <v>62.48</v>
      </c>
      <c r="L315" s="15">
        <v>77.790000000000006</v>
      </c>
      <c r="M315" s="15"/>
      <c r="N315" s="15">
        <v>42.402359849</v>
      </c>
      <c r="O315" s="15">
        <v>3.2142309300000003</v>
      </c>
      <c r="P315" s="16" t="s">
        <v>14</v>
      </c>
      <c r="Q315" s="39" t="s">
        <v>529</v>
      </c>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2026-06-02T22:28:16Z</cp:lastPrinted>
  <dcterms:created xsi:type="dcterms:W3CDTF">2020-05-21T15:06:06Z</dcterms:created>
  <dcterms:modified xsi:type="dcterms:W3CDTF">2026-06-03T22:35:58Z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