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B46CFB56-27CA-43A8-B592-BF07A6863DAB}" xr6:coauthVersionLast="47" xr6:coauthVersionMax="47" xr10:uidLastSave="{00000000-0000-0000-0000-000000000000}"/>
  <bookViews>
    <workbookView xWindow="2235" yWindow="3405" windowWidth="22230" windowHeight="1245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<sst xmlns="http://schemas.openxmlformats.org/spreadsheetml/2006/main" count="1247" uniqueCount="869">
  <si>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</si>
  <si>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</si>
  <si>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</si>
  <si>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</si>
  <si>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</si>
  <si>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</si>
  <si>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</si>
  <si>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</si>
  <si>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</si>
  <si>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</si>
  <si>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</si>
  <si>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</si>
  <si>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</si>
  <si>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</si>
  <si>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</si>
  <si>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</si>
  <si>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</si>
  <si>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</si>
  <si>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</si>
  <si>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</si>
  <si>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</si>
  <si>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</si>
  <si>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</si>
  <si>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</si>
  <si>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</si>
  <si>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</si>
  <si>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</si>
  <si>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</si>
  <si>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</si>
  <si>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</si>
  <si>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</si>
  <si>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</si>
  <si>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</si>
  <si>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</si>
  <si>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</si>
  <si>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</si>
  <si>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</si>
  <si>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</si>
  <si>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</si>
  <si>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</si>
  <si>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</si>
  <si>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</si>
  <si>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</si>
  <si>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</si>
  <si>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</si>
  <si>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</si>
  <si>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</si>
  <si>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</si>
  <si>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</si>
  <si>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</si>
  <si>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</si>
  <si>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</si>
  <si>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</si>
  <si>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</si>
  <si>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</si>
  <si>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</si>
  <si>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</si>
  <si>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</si>
  <si>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</si>
  <si>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</si>
  <si>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</si>
  <si>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</si>
  <si>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</si>
  <si>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</si>
  <si>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</si>
  <si>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</si>
  <si>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</si>
  <si>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</si>
  <si>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</si>
  <si>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</si>
  <si>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</si>
  <si>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</si>
  <si>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</si>
  <si>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</si>
  <si>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</si>
  <si>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</si>
  <si>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</si>
  <si>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</si>
  <si>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</si>
  <si>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</si>
  <si>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</si>
  <si>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</si>
  <si>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</si>
  <si>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</si>
  <si>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</si>
  <si>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</si>
  <si>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</si>
  <si>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</si>
  <si>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</si>
  <si>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</si>
  <si>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</si>
  <si>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</si>
  <si>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</si>
  <si>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</si>
  <si>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</si>
  <si>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</si>
  <si>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</si>
  <si>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</si>
  <si>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</si>
  <si>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</si>
  <si>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</si>
  <si>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</si>
  <si>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</si>
  <si>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</si>
  <si>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</si>
  <si>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</si>
  <si>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</si>
  <si>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</si>
  <si>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</si>
  <si>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</si>
  <si>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</si>
  <si>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</si>
  <si>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</si>
  <si>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</si>
  <si>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</si>
  <si>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</si>
  <si>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</si>
  <si>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</si>
  <si>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</si>
  <si>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</si>
  <si>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</si>
  <si>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</si>
  <si>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</si>
  <si>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</si>
  <si>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</si>
  <si>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</si>
  <si>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</si>
  <si>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</si>
  <si>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</si>
  <si>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</si>
  <si>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</si>
  <si>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</si>
  <si>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</si>
  <si>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</si>
  <si>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</si>
  <si>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</si>
  <si>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</si>
  <si>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</si>
  <si>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</si>
  <si>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</si>
  <si>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</si>
  <si>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</si>
  <si>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</si>
  <si>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</si>
  <si>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</si>
  <si>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</si>
  <si>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</si>
  <si>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</si>
  <si>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</si>
  <si>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</si>
  <si>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</si>
  <si>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</si>
  <si>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</si>
  <si>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</si>
  <si>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</si>
  <si>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</si>
  <si>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</si>
  <si>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</si>
  <si>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</si>
  <si>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</si>
  <si>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</si>
  <si>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</si>
  <si>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</si>
  <si>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</si>
  <si>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</si>
  <si>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</si>
  <si>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</si>
  <si>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</si>
  <si>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</si>
  <si>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</si>
  <si>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</si>
  <si>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</si>
  <si>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</si>
  <si>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</si>
  <si>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</si>
  <si>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</si>
  <si>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</si>
  <si>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</si>
  <si>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</si>
  <si>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</si>
  <si>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</si>
  <si>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</si>
  <si>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</si>
  <si>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</si>
  <si>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</si>
  <si>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</si>
  <si>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</si>
  <si>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</si>
  <si>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</si>
  <si>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</si>
  <si>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</si>
  <si>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</si>
  <si>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</si>
  <si>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</si>
  <si>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</si>
  <si>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</si>
  <si>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</si>
  <si>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</si>
  <si>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</si>
  <si>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</si>
  <si>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</si>
  <si>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</si>
  <si>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</si>
  <si>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</si>
  <si>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</si>
  <si>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</si>
  <si>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</si>
  <si>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</si>
  <si>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</si>
  <si>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</si>
  <si>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</si>
  <si>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</si>
  <si>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</si>
  <si>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</si>
  <si>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</si>
  <si>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</si>
  <si>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</si>
  <si>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</si>
  <si>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</si>
  <si>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</si>
  <si>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</si>
  <si>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</si>
  <si>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</si>
  <si>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</si>
  <si>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</si>
  <si>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</si>
  <si>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</si>
  <si>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</si>
  <si>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</si>
  <si>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</si>
  <si>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</si>
  <si>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</si>
  <si>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</si>
  <si>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</si>
  <si>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</si>
  <si>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</si>
  <si>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</si>
  <si>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</si>
  <si>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</si>
  <si>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</si>
  <si>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</si>
  <si>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</si>
  <si>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</si>
  <si>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</si>
  <si>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</si>
  <si>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</si>
  <si>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</si>
  <si>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</si>
  <si>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</si>
  <si>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</si>
  <si>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</si>
  <si>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</si>
  <si>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</si>
  <si>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</si>
  <si>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</si>
  <si>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</si>
  <si>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</si>
  <si>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</si>
  <si>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</si>
  <si>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</si>
  <si>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</si>
  <si>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</si>
  <si>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</si>
  <si>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</si>
  <si>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</si>
  <si>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</si>
  <si>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</si>
  <si>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</si>
  <si>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</si>
  <si>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</si>
  <si>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</si>
  <si>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</si>
  <si>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</si>
  <si>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</si>
  <si>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</si>
  <si>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</si>
  <si>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</si>
  <si>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</si>
  <si>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</si>
  <si>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</si>
  <si>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</si>
  <si>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</si>
  <si>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</si>
  <si>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</si>
  <si>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</si>
  <si>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</si>
  <si>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</si>
  <si>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</si>
  <si>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</si>
  <si>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</si>
  <si>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</si>
  <si>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</si>
  <si>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</si>
  <si>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</si>
  <si>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</si>
  <si>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</si>
  <si>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</si>
  <si>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</si>
  <si>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</si>
  <si>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</si>
  <si>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</si>
  <si>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</si>
  <si>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</si>
  <si>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</si>
  <si>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</si>
  <si>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</si>
  <si>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</si>
  <si>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</si>
  <si>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</si>
  <si>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</si>
  <si>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</si>
  <si>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</si>
  <si>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</si>
  <si>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</si>
  <si>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</si>
  <si>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</si>
  <si>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</si>
  <si>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</si>
  <si>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</si>
  <si>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</si>
  <si>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</si>
  <si>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</si>
  <si>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</si>
  <si>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</si>
  <si>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</si>
  <si>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</si>
  <si>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</si>
  <si>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</si>
  <si>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</si>
  <si>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</si>
  <si>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</si>
  <si>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</si>
  <si>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</si>
  <si>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</si>
  <si>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</si>
  <si>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</si>
  <si>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</si>
  <si>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</si>
  <si>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</si>
  <si>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</si>
  <si>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</si>
  <si>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</si>
  <si>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</si>
  <si>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</si>
  <si>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</si>
  <si>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</si>
  <si>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</si>
  <si>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</si>
  <si>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</si>
  <si>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</si>
  <si>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</si>
  <si>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</si>
  <si>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</si>
  <si>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</si>
  <si>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</si>
  <si>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</si>
  <si>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</si>
  <si>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</si>
  <si>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</si>
  <si>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</si>
  <si>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</si>
  <si>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</si>
  <si>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</si>
  <si>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</si>
  <si>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</si>
  <si>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</si>
  <si>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</si>
  <si>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</si>
  <si>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</si>
  <si>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</si>
  <si>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</si>
  <si>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</si>
  <si>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</si>
  <si>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</si>
  <si>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</si>
  <si>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</si>
  <si>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</si>
  <si>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</si>
  <si>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</si>
  <si>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</si>
  <si>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</si>
  <si>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</si>
  <si>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</si>
  <si>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</si>
  <si>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</si>
  <si>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</si>
  <si>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</si>
  <si>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</si>
  <si>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</si>
  <si>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</si>
  <si>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</si>
  <si>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</si>
  <si>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</si>
  <si>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</si>
  <si>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</si>
  <si>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</si>
  <si>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</si>
  <si>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</si>
  <si>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Planoeplano</t>
  </si>
  <si>
    <t>Oranjebtc</t>
  </si>
  <si>
    <t>OBTC3</t>
  </si>
  <si>
    <t>Nota Téc.</t>
  </si>
  <si>
    <t>Rede D Or</t>
  </si>
  <si>
    <t>USIM3</t>
  </si>
  <si>
    <t>Riachuelo</t>
  </si>
  <si>
    <t>Positivo Tec</t>
  </si>
  <si>
    <t>Nota media</t>
  </si>
  <si>
    <t>Rumo S.A.</t>
  </si>
  <si>
    <t>Investo Chip</t>
  </si>
  <si>
    <t>CHIP11</t>
  </si>
  <si>
    <t>Investoutil</t>
  </si>
  <si>
    <t>UTLL11</t>
  </si>
  <si>
    <t>Mercantil</t>
  </si>
  <si>
    <t>BMEB4</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</si>
  <si>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</si>
  <si>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</si>
  <si>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</si>
  <si>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</si>
  <si>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</si>
  <si>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</si>
  <si>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</si>
  <si>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</si>
  <si>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</si>
  <si>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</si>
  <si>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</si>
  <si>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</si>
  <si>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</si>
  <si>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</si>
  <si>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</si>
  <si>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</si>
  <si>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</si>
  <si>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</si>
  <si>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</si>
  <si>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</si>
  <si>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</si>
  <si>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</si>
  <si>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</si>
  <si>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</si>
  <si>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</si>
  <si>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</si>
  <si>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</si>
  <si>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</si>
  <si>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</si>
  <si>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</si>
  <si>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</si>
  <si>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</si>
  <si>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</si>
  <si>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</si>
  <si>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</si>
  <si>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</si>
  <si>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Profarma</t>
  </si>
  <si>
    <t>PFRM3</t>
  </si>
  <si>
    <t>NotaBDR</t>
  </si>
  <si>
    <t>Priner</t>
  </si>
  <si>
    <t>Neogrid</t>
  </si>
  <si>
    <t>NGRD3</t>
  </si>
  <si>
    <t>Recrusul</t>
  </si>
  <si>
    <t>RCSL4</t>
  </si>
  <si>
    <t>Allied</t>
  </si>
  <si>
    <t>ALLD3</t>
  </si>
  <si>
    <t>Helbor</t>
  </si>
  <si>
    <t>HBOR3</t>
  </si>
  <si>
    <t>TAEE3</t>
  </si>
  <si>
    <t>Asml Holding Nv</t>
  </si>
  <si>
    <t>ASML34</t>
  </si>
  <si>
    <t>Broadcom Inc</t>
  </si>
  <si>
    <t>AVGO34</t>
  </si>
  <si>
    <t>Dell Inc</t>
  </si>
  <si>
    <t>D1EL34</t>
  </si>
  <si>
    <t>Marvell Technology Group Ltd</t>
  </si>
  <si>
    <t>M2RV34</t>
  </si>
  <si>
    <t>Palantir Technologies Inc</t>
  </si>
  <si>
    <t>P2LT34</t>
  </si>
  <si>
    <t>Qualcomm Inc</t>
  </si>
  <si>
    <t>QCOM34</t>
  </si>
  <si>
    <t>Servicenow, Inc</t>
  </si>
  <si>
    <t>N1OW34</t>
  </si>
  <si>
    <t>Etf BV Xbci</t>
  </si>
  <si>
    <t>XBCI11</t>
  </si>
  <si>
    <t>iShares Core S&amp;P 500 Index</t>
  </si>
  <si>
    <t>BIVB39</t>
  </si>
  <si>
    <t>iShares MSCI All Country Asia Ex Japan Index Fund</t>
  </si>
  <si>
    <t>BAAX39</t>
  </si>
  <si>
    <t>iShares MSCI Emerging Markets Index</t>
  </si>
  <si>
    <t>BEEM39</t>
  </si>
  <si>
    <t>Brasilagro</t>
  </si>
  <si>
    <t>AGRO3</t>
  </si>
  <si>
    <t>RaiaDrogasil</t>
  </si>
  <si>
    <t>Nuibovhighbt</t>
  </si>
  <si>
    <t>HIGH11</t>
  </si>
  <si>
    <t>Raizen</t>
  </si>
  <si>
    <t>Snowflake Inc</t>
  </si>
  <si>
    <t>S2NW34</t>
  </si>
  <si>
    <t>Walt Disney Co</t>
  </si>
  <si>
    <t>DISB34</t>
  </si>
  <si>
    <t>iShares MSCI Japan Index</t>
  </si>
  <si>
    <t>BEWJ39</t>
  </si>
  <si>
    <t>It Now Ifnc Fundo de Indice</t>
  </si>
  <si>
    <t>FIND11</t>
  </si>
  <si>
    <t>It Now Imat</t>
  </si>
  <si>
    <t>MATB11</t>
  </si>
  <si>
    <t>Nu Ibov Div</t>
  </si>
  <si>
    <t>NSDV11</t>
  </si>
  <si>
    <t>Cruzeiro Edu</t>
  </si>
  <si>
    <t>CSED3</t>
  </si>
  <si>
    <t>ITSA3</t>
  </si>
  <si>
    <t>Randon Part</t>
  </si>
  <si>
    <t>SANB4</t>
  </si>
  <si>
    <t>Syn Prop Tec</t>
  </si>
  <si>
    <t>SYNE3</t>
  </si>
  <si>
    <t>Viveo</t>
  </si>
  <si>
    <t>VVEO3</t>
  </si>
  <si>
    <t>Btc iShares Core MSCI Europe ETF</t>
  </si>
  <si>
    <t>BIEU39</t>
  </si>
  <si>
    <t>Investo Usbd</t>
  </si>
  <si>
    <t>USDB11</t>
  </si>
  <si>
    <t>iShares MSCI South Korea Capped ETF</t>
  </si>
  <si>
    <t>BEWY39</t>
  </si>
  <si>
    <t>Nuibovlowvol</t>
  </si>
  <si>
    <t>LVOL11</t>
  </si>
  <si>
    <t>Pibb Ind Brasil 50</t>
  </si>
  <si>
    <t>PIBB11</t>
  </si>
  <si>
    <t>Bank Of America Corp</t>
  </si>
  <si>
    <t>BOAC34</t>
  </si>
  <si>
    <t>Brisanet</t>
  </si>
  <si>
    <t>BRST3</t>
  </si>
  <si>
    <t>Exxon Mobil Corp</t>
  </si>
  <si>
    <t>EXXO34</t>
  </si>
  <si>
    <t>Mastercard Inc</t>
  </si>
  <si>
    <t>MSCD34</t>
  </si>
  <si>
    <t>Multilaser</t>
  </si>
  <si>
    <t>MLAS3</t>
  </si>
  <si>
    <t>Paranapanema</t>
  </si>
  <si>
    <t>PMAM3</t>
  </si>
  <si>
    <t>Quero-Quero</t>
  </si>
  <si>
    <t>Rio Tinto Plc</t>
  </si>
  <si>
    <t>RIOT34</t>
  </si>
  <si>
    <t>Taurus Armas</t>
  </si>
  <si>
    <t>TASA4</t>
  </si>
  <si>
    <t>The Goldman Sachs Group, Inc</t>
  </si>
  <si>
    <t>GSGI34</t>
  </si>
  <si>
    <t>Investo Hodl</t>
  </si>
  <si>
    <t>HODL11</t>
  </si>
  <si>
    <t>iShares Bitcoin Trust</t>
  </si>
  <si>
    <t>IBIT39</t>
  </si>
  <si>
    <t>DIVO11 apesar de estar em tendência de alta no longo prazo pela média de 200 dias, no curto prazo está em realização. Abaixo dos 121,76 pode seguir em baixa no curto prazo mirando suportes em 117,47 ou 113,18. Teria sinal de retomada altista fechando acima dos 123,63 mirando resistências em 135,63 ou 144,2. O IFR sobrevendido alerta para recuperações se superar 123,63</t>
  </si>
  <si>
    <t>FIND11 está em clara tendência de baixa pelas médias de 21 e 200 dias e segue em movimento de baixa. Abaixo dos 168,68 pode buscar suportes 162,48 ou 156,28. Teria sinal de repique altista fechando acima dos 173,33 mirando resistências em 188,74 ou 201,13.</t>
  </si>
  <si>
    <t>MATB11 apesar de estar em tendência de alta no longo prazo pela média de 200 dias, no curto prazo está em realização. Abaixo dos 60,75 pode seguir em baixa no curto prazo mirando suportes em 59,29 ou 57,83. Teria sinal de retomada altista fechando acima dos 62,22 mirando resistências em 65,46 ou 68,37.</t>
  </si>
  <si>
    <t>SPXR11 está em tendência de alta pelas médias de 21 e 200 dias e vai mantendo sinal de força altista. Acima dos 73 pode buscar projeções nos 75,98 ou 80,81. Teria sinal de realização na perda dos 72,36 mirando os 68,17 ou 66,67. O IFR sobrecomprado alerta realizações se perder 72,36.</t>
  </si>
  <si>
    <t>SPXI11 está em tendência de alta pelas médias de 21 e 200 dias e vai mantendo sinal de força altista. Acima dos 52,67 pode buscar projeções nos 55,08 ou 58,98. Teria sinal de realização na perda dos 52,13 mirando os 48,77 ou 47,56. O IFR sobrecomprado alerta realizações se perder 52,13.</t>
  </si>
  <si>
    <t>TECK11 está em tendência de alta pelas médias de 21 e 200 dias e vai mantendo sinal de força altista. Acima dos 122,25 pode buscar projeções nos 134,57 ou 154,51. Teria sinal de realização na perda dos 119,8 mirando os 102,31 ou 96,14. O IFR sobrecomprado alerta realizações se perder 119,8.</t>
  </si>
  <si>
    <t>NSDV11 apesar de estar em tendência de alta no longo prazo pela média de 200 dias, no curto prazo está em realização. Abaixo dos 147,86 pode seguir em baixa no curto prazo mirando suportes em 144,36 ou 140,87. Teria sinal de retomada altista fechando acima dos 150,44 mirando resistências em 159,17 ou 166,15.</t>
  </si>
  <si>
    <t>HIGH11 está em clara tendência de baixa pelas médias de 21 e 200 dias e segue em movimento de baixa. Abaixo dos 85,96 pode buscar suportes 82,75 ou 79,55. Teria sinal de repique altista fechando acima dos 87,97 mirando resistências em 96,33 ou 102,73.</t>
  </si>
  <si>
    <t>LVOL11 apesar de estar em tendência de alta no longo prazo pela média de 200 dias, no curto prazo está em realização. Abaixo dos 133,39 pode seguir em baixa no curto prazo mirando suportes em 129,75 ou 126,12. Teria sinal de retomada altista fechando acima dos 135,94 mirando resistências em 145,15 ou 152,41.</t>
  </si>
  <si>
    <t>Pactual Ibov</t>
  </si>
  <si>
    <t>IBOB11</t>
  </si>
  <si>
    <t>IBOB11 apesar de estar em tendência de alta no longo prazo pela média de 200 dias, no curto prazo está em realização. Abaixo dos 141,47 pode seguir em baixa no curto prazo mirando suportes em 136,94 ou 132,42. Teria sinal de retomada altista fechando acima dos 143 mirando resistências em 156,1 ou 165,14. O IFR sobrevendido alerta para recuperações se superar 143</t>
  </si>
  <si>
    <t>PIBB11 apesar de estar em tendência de alta no longo prazo pela média de 200 dias, no curto prazo está em realização. Abaixo dos 307,03 pode seguir em baixa no curto prazo mirando suportes em 297,74 ou 288,45. Teria sinal de retomada altista fechando acima dos 311,12 mirando resistências em 337,09 ou 355,66. O IFR sobrevendido alerta para recuperações se superar 311,12</t>
  </si>
  <si>
    <t>QBTC11 está em clara tendência de baixa pelas médias de 21 e 200 dias e segue em movimento de baixa. Abaixo dos 21,54 pode buscar suportes 20,54 ou 19,54. Teria sinal de repique altista fechando acima dos 22,08 mirando resistências em 24,77 ou 26,76. O IFR sobrevendido alerta para recuperações se superar 22,08</t>
  </si>
  <si>
    <t>Trend Acwi</t>
  </si>
  <si>
    <t>ACWI11</t>
  </si>
  <si>
    <t>ACWI11 está em tendência de alta pelas médias de 21 e 200 dias, mas começa a dar sinal de possível realização. Abaixo dos 16,68 poderia realizar na direção dos suportes 15,67 ou 15,27. Caso supere os 16,94 retomaria sinal de alta com projeções nos 17,72 ou 18,99. O IFR sobrecomprado alerta realizações se perder 16,68.</t>
  </si>
  <si>
    <t>Trend China</t>
  </si>
  <si>
    <t>XINA11</t>
  </si>
  <si>
    <t>XINA11 está em clara tendência de baixa pelas médias de 21 e 200 dias e segue em movimento de baixa. Abaixo dos 7,11 pode buscar suportes 6,9 ou 6,7. Teria sinal de repique altista fechando acima dos 7,24 mirando resistências em 7,76 ou 8,16.</t>
  </si>
  <si>
    <t>BOVX11 apesar de estar em tendência de alta no longo prazo pela média de 200 dias, no curto prazo está em realização. Abaixo dos 17,61 pode seguir em baixa no curto prazo mirando suportes em 17,07 ou 16,54. Teria sinal de retomada altista fechando acima dos 18 mirando resistências em 19,34 ou 20,4. O IFR sobrevendido alerta para recuperações se superar 18</t>
  </si>
  <si>
    <t>NASD11 está em tendência de alta pelas médias de 21 e 200 dias e vai mantendo sinal de força altista. Acima dos 21,44 pode buscar projeções nos 21,8 ou 23,49. Teria sinal de realização na perda dos 21,26 mirando os 19,06 ou 18,21. O IFR sobrecomprado alerta realizações se perder 21,26.</t>
  </si>
  <si>
    <t>GOLD11 está em clara tendência de baixa pelas médias de 21 e 200 dias e segue em movimento de baixa. Abaixo dos 23,14 pode buscar suportes 22,75 ou 22,36. Teria sinal de repique altista fechando acima dos 23,57 mirando resistências em 24,39 ou 25,16.</t>
  </si>
  <si>
    <t>Trend Ouro H</t>
  </si>
  <si>
    <t>GOLX11</t>
  </si>
  <si>
    <t>GOLX11 está em clara tendência de baixa pelas médias de 21 e 200 dias e segue em movimento de baixa. Abaixo dos 51,44 pode buscar suportes 49,94 ou 48,44. Teria sinal de repique altista fechando acima dos 53,02 mirando resistências em 56,29 ou 59,28.</t>
  </si>
  <si>
    <t>TTEN3 está em clara tendência de baixa pelas médias de 21 e 200 dias e segue em movimento de baixa. Abaixo dos 15,01 pode buscar suportes 14,25 ou 13,5. Teria sinal de repique altista fechando acima dos 15,53 mirando resistências em 17,45 ou 18,95. O IFR sobrevendido alerta para recuperações se superar 15,53</t>
  </si>
  <si>
    <t>ABCB4 está em tendência de alta pelas médias de 21 e 200 dias e vai mantendo sinal de força altista. Acima dos 24,65 pode buscar projeções nos 25,41 ou 26,7. Teria sinal de realização na perda dos 24,3 mirando os 23,32 ou 22,67. O padrão de volume favorece a alta.</t>
  </si>
  <si>
    <t>A1MD34 está em tendência de alta pelas médias de 21 e 200 dias e vai mantendo sinal de força altista. Acima dos 331,74 pode buscar projeções nos 405,35 ou 524,47. Teria sinal de realização na perda dos 314,62 mirando os 212,62 ou 175,81. O IFR sobrecomprado alerta realizações se perder 314,62.</t>
  </si>
  <si>
    <t>BABA34 está em tendência de baixa pelas médias de 21 e 200 dias, mas começa a dar sinais de repiques de alta. Acima dos 24,05 teria sinal de repique altista mirando resistências nos 26,24 ou 28,67. Já uma perda dos 23,45 traria de volta o sinal de baixa projetando de 22,3 a 21,08.</t>
  </si>
  <si>
    <t>ALLD3 está em clara tendência de baixa pelas médias de 21 e 200 dias e segue em movimento de baixa. Abaixo dos 5,66 pode buscar suportes 5,4 ou 5,15. Teria sinal de repique altista fechando acima dos 5,78 mirando resistências em 6,47 ou 6,97.</t>
  </si>
  <si>
    <t>ALOS3 apesar de estar em tendência de alta no longo prazo pela média de 200 dias, no curto prazo está em realização. Abaixo dos 27,39 pode seguir em baixa no curto prazo mirando suportes em 26,27 ou 25,16. Teria sinal de retomada altista fechando acima dos 27,98 mirando resistências em 30,99 ou 33,21.</t>
  </si>
  <si>
    <t>ALPA4 está em tendência de alta pelas médias de 21 e 200 dias e vai mantendo sinal de força altista. Acima dos 12,33 pode buscar projeções nos 13,16 ou 14,59. Teria sinal de realização na perda dos 12,01 mirando os 10,83 ou 10,11.</t>
  </si>
  <si>
    <t>GOGL34 apesar de estar em tendência de alta no longo prazo pela média de 200 dias, no curto prazo está em realização. Abaixo dos 149,86 pode seguir em baixa no curto prazo mirando suportes em 143,43 ou 137,01. Teria sinal de retomada altista fechando acima dos 155,89 mirando resistências em 170,64 ou 183,48.</t>
  </si>
  <si>
    <t>ALUP11 está em tendência de alta no longo prazo, teve uma correção no curto prazo, mas pode estar retomando sinal de altas. Acima dos 32,88 pode buscar 35,6 ou 38,28. Abaixo dos 31,26 retomaria sinal de realização mirando suportes em 29,91 ou 28,57.</t>
  </si>
  <si>
    <t>AMZO34 apesar de estar em tendência de alta no longo prazo pela média de 200 dias, no curto prazo está em realização. Abaixo dos 63,84 pode seguir em baixa no curto prazo mirando suportes em 62,13 ou 60,42. Teria sinal de retomada altista fechando acima dos 65,52 mirando resistências em 69,37 ou 72,78.</t>
  </si>
  <si>
    <t>ABEV3 está em tendência de alta pelas médias de 21 e 200 dias e vai mantendo sinal de força altista. Acima dos 16,63 pode buscar projeções nos 17,04 ou 17,99. Teria sinal de realização na perda dos 16,42 mirando os 15,5 ou 15,02.</t>
  </si>
  <si>
    <t>AMER3 está em tendência de baixa pelas médias de 21 e 200 dias, mas começa a dar sinais de repiques de alta. Acima dos 5,15 teria sinal de repique altista mirando resistências nos 5,82 ou 6,44. Já uma perda dos 4,81 traria de volta o sinal de baixa projetando de 4,49 a 4,18.</t>
  </si>
  <si>
    <t>ANIM3 está em clara tendência de baixa pelas médias de 21 e 200 dias e segue em movimento de baixa. Abaixo dos 3,09 pode buscar suportes 2,72 ou 2,35. Teria sinal de repique altista fechando acima dos 3,27 mirando resistências em 4,28 ou 5,01.</t>
  </si>
  <si>
    <t>AAPL34 está em tendência de alta pelas médias de 21 e 200 dias e vai mantendo sinal de força altista. Acima dos 79,56 pode buscar projeções nos 86,66 ou 98,16. Teria sinal de realização na perda dos 76,44 mirando os 68,06 ou 64,5.</t>
  </si>
  <si>
    <t>ARML3 está em clara tendência de baixa pelas médias de 21 e 200 dias e segue em movimento de baixa. Abaixo dos 3,45 pode buscar suportes 3,2 ou 2,69. Teria sinal de repique altista fechando acima dos 3,55 mirando resistências em 4,83 ou 5,83.</t>
  </si>
  <si>
    <t>ASML34 está em tendência de alta pelas médias de 21 e 200 dias e vai mantendo sinal de força altista. Acima dos 155,58 pode buscar projeções nos 173,35 ou 202,11. Teria sinal de realização na perda dos 151 mirando os 126,82 ou 117,93. O padrão de volume favorece a alta. O IFR sobrecomprado alerta realizações se perder 151.</t>
  </si>
  <si>
    <t>ASAI3 está em tendência de alta pelas médias de 21 e 200 dias e vai mantendo sinal de força altista. Acima dos 9,48 pode buscar projeções nos 10,33 ou 11,72. Teria sinal de realização na perda dos 8,62 mirando os 8,09 ou 7,66.</t>
  </si>
  <si>
    <t>AURA33 apesar de estar em tendência de alta no longo prazo pela média de 200 dias, no curto prazo está em realização. Abaixo dos 112 pode seguir em baixa no curto prazo mirando suportes em 100,44 ou 88,89. Teria sinal de retomada altista fechando acima dos 123,7 mirando resistências em 149,38 ou 172,48.</t>
  </si>
  <si>
    <t>AURE3 está em tendência de alta no longo prazo, teve uma correção no curto prazo, mas pode estar retomando sinal de altas. Acima dos 12,45 pode buscar 14,15 ou 15,52. Abaixo dos 11,92 retomaria sinal de realização mirando suportes em 11,23 ou 10,54.</t>
  </si>
  <si>
    <t>AXIA3 está em tendência de alta no longo prazo, teve uma correção no curto prazo, mas pode estar retomando sinal de altas. Acima dos 52,46 pode buscar 62,82 ou 70,16. Abaixo dos 50,93 retomaria sinal de realização mirando suportes em 47,25 ou 43,58.</t>
  </si>
  <si>
    <t>AXIA6 está em tendência de alta no longo prazo, teve uma correção no curto prazo, mas pode estar retomando sinal de altas. Acima dos 57,6 pode buscar 68,89 ou 76,86. Abaixo dos 55,98 retomaria sinal de realização mirando suportes em 51,99 ou 48.</t>
  </si>
  <si>
    <t>AXIA7 está em tendência de baixa pelas médias de 21 e 200 dias, mas começa a dar sinais de repiques de alta. Acima dos 50,69 teria sinal de repique altista mirando resistências nos 60 ou 66,61. Já uma perda dos 49,3 traria de volta o sinal de baixa projetando de 45,99 a 42,68.</t>
  </si>
  <si>
    <t>AZUL3 está em tendência de baixa pelas médias de 21 e 200 dias, mas começa a dar sinais de repiques de alta. Acima dos 22,79 teria sinal de repique altista mirando resistências nos 53,41 ou 73,68. Já uma perda dos 20,6 traria de volta o sinal de baixa projetando de 10,46 a 0,32.</t>
  </si>
  <si>
    <t>AZZA3 está em tendência de alta pelas médias de 21 e 200 dias e vai mantendo sinal de força altista. Acima dos 19,7 pode buscar projeções nos 23,38 ou 26,5. Teria sinal de realização na perda dos 18,32 mirando os 16,75 ou 15,19.</t>
  </si>
  <si>
    <t>B3SA3 está em tendência de alta no longo prazo, teve uma correção no curto prazo, mas pode estar retomando sinal de altas. Acima dos 16,66 pode buscar 18,59 ou 20,3. Abaixo dos 15,81 retomaria sinal de realização mirando suportes em 14,95 ou 14,09.</t>
  </si>
  <si>
    <t>BMGB4 está em tendência de alta no longo prazo, teve uma correção no curto prazo, mas pode estar retomando sinal de altas. Acima dos 5,17 pode buscar 5,52 ou 5,95. Abaixo dos 5,01 retomaria sinal de realização mirando suportes em 4,82 ou 4,6.</t>
  </si>
  <si>
    <t>BOAC34 apesar de estar em tendência de baixa no longo prazo pela média de 200 dias, no curto prazo está com sinal de recuperação favorecendo repiques de alta. Acima dos 67,18 pode seguir repique altista na direção resistências nos 70,96 ou 77,08. Caso perca os 64,9 teria sinal de baixa projetando de 61,06 a 59,16. O padrão de volume favorece a alta.</t>
  </si>
  <si>
    <t>BRSR6 está em tendência de alta no longo prazo, teve uma correção no curto prazo, mas pode estar retomando sinal de altas. Acima dos 14,88 pode buscar 15,73 ou 16,74. Abaixo dos 14,61 retomaria sinal de realização mirando suportes em 14,08 ou 13,57.</t>
  </si>
  <si>
    <t>BBSE3 está em tendência de alta pelas médias de 21 e 200 dias e vai mantendo sinal de força altista. Acima dos 35,51 pode buscar projeções nos 36,53 ou 38,19. Teria sinal de realização na perda dos 34,96 mirando os 33,85 ou 33,33.</t>
  </si>
  <si>
    <t>BMOB3 está em tendência de alta no longo prazo, teve uma correção no curto prazo, mas pode estar retomando sinal de altas. Acima dos 24,95 pode buscar 27,16 ou 29,34. Abaixo dos 23,63 retomaria sinal de realização mirando suportes em 22,53 ou 21,44.</t>
  </si>
  <si>
    <t>BERK34 está em tendência de baixa pelas médias de 21 e 200 dias, mas começa a dar sinais de repiques de alta. Acima dos 118,87 teria sinal de repique altista mirando resistências nos 123,95 ou 130. Já uma perda dos 117,47 traria de volta o sinal de baixa projetando de 114,15 a 111,12.</t>
  </si>
  <si>
    <t>BLAU3 apesar de estar em tendência de alta no longo prazo pela média de 200 dias, no curto prazo está em realização. Abaixo dos 10,49 pode seguir em baixa no curto prazo mirando suportes em 9,88 ou 9,4. Teria sinal de retomada altista fechando acima dos 10,9 mirando resistências em 11,42 ou 12,37.</t>
  </si>
  <si>
    <t>SOJA3 está em tendência de baixa pelas médias de 21 e 200 dias, mas começa a dar sinais de repiques de alta. Acima dos 6,4 teria sinal de repique altista mirando resistências nos 7,14 ou 7,73. Já uma perda dos 6,17 traria de volta o sinal de baixa projetando de 5,87 a 5,57.</t>
  </si>
  <si>
    <t>BRBI11 está em clara tendência de baixa pelas médias de 21 e 200 dias e segue em movimento de baixa. Abaixo dos 15,6 pode buscar suportes 14,55 ou 13,51. Teria sinal de repique altista fechando acima dos 16,06 mirando resistências em 18,98 ou 21,06. O IFR sobrevendido alerta para recuperações se superar 16,06</t>
  </si>
  <si>
    <t>BBDC3 está em tendência de alta pelas médias de 21 e 200 dias e vai mantendo sinal de força altista. Acima dos 15,59 pode buscar projeções nos 16,92 ou 18,1. Teria sinal de realização na perda dos 15 mirando os 14,4 ou 13,81.</t>
  </si>
  <si>
    <t>BBDC4 está em tendência de alta pelas médias de 21 e 200 dias e vai mantendo sinal de força altista. Acima dos 17,79 pode buscar projeções nos 19,61 ou 21,07. Teria sinal de realização na perda dos 17,24 mirando os 16,5 ou 15,77.</t>
  </si>
  <si>
    <t>BRAP4 está em tendência de alta pelas médias de 21 e 200 dias e vai mantendo sinal de força altista. Acima dos 23,76 pode buscar projeções nos 24,9 ou 26,76. Teria sinal de realização na perda dos 22,92 mirando os 21,9 ou 21,32.</t>
  </si>
  <si>
    <t>SAUD3 apesar de estar em tendência de alta no longo prazo pela média de 200 dias, no curto prazo está em realização. Abaixo dos 13,22 pode seguir em baixa no curto prazo mirando suportes em 12,74 ou 11,68. Teria sinal de retomada altista fechando acima dos 13,52 mirando resistências em 16,17 ou 18,28.</t>
  </si>
  <si>
    <t>BBAS3 está em tendência de alta pelas médias de 21 e 200 dias e vai mantendo sinal de força altista. Acima dos 20,4 pode buscar projeções nos 22,44 ou 24,19. Teria sinal de realização na perda dos 19,6 mirando os 18,72 ou 17,84. O padrão de volume favorece a alta.</t>
  </si>
  <si>
    <t>AGRO3 está em tendência de baixa pela média de 200 dias, a parece ter completado movimento de repique de alta de curto prazo e pode estar retomando o movimento baixista. Abaixo dos 18,49 pode seguir em queda na direção dos suportes 18,19 ou 17,9. Teria sinal de repique altista fechando acima dos 19,05 mirando resistências em 19,43 ou 20,01.</t>
  </si>
  <si>
    <t>BRKM5 apesar de estar em tendência de alta no longo prazo pela média de 200 dias, no curto prazo está em realização. Abaixo dos 9,54 pode seguir em baixa no curto prazo mirando suportes em 8,79 ou 7,37. Teria sinal de retomada altista fechando acima dos 10,39 mirando resistências em 13,38 ou 16,21.</t>
  </si>
  <si>
    <t>BRAV3 está em tendência de alta pelas médias de 21 e 200 dias, mas começa a dar sinal de possível realização. Abaixo dos 20,13 poderia realizar na direção dos suportes 17,24 ou 16,12. Caso supere os 20,84 retomaria sinal de alta com projeções nos 23,06 ou 26,66.</t>
  </si>
  <si>
    <t>BRST3 está em tendência de baixa pelas médias de 21 e 200 dias, mas começa a dar sinais de repiques de alta. Acima dos 2,82 teria sinal de repique altista mirando resistências nos 3,14 ou 3,39. Já uma perda dos 2,72 traria de volta o sinal de baixa projetando de 2,59 a 2,46.</t>
  </si>
  <si>
    <t>AVGO34 está em tendência de alta pelas médias de 21 e 200 dias e vai mantendo sinal de força altista. Acima dos 35,3 pode buscar projeções nos 39,5 ou 46,3. Teria sinal de realização na perda dos 33,75 mirando os 28,5 ou 26,39. O padrão de volume favorece a alta. O IFR sobrecomprado alerta realizações se perder 33,75.</t>
  </si>
  <si>
    <t>BPAC11 está em tendência de alta no longo prazo, teve uma correção no curto prazo, mas pode estar retomando sinal de altas. Acima dos 53,81 pode buscar 60,77 ou 65,93. Abaixo dos 52,42 retomaria sinal de realização mirando suportes em 49,83 ou 47,25.</t>
  </si>
  <si>
    <t>CXSE3 está em tendência de alta pelas médias de 21 e 200 dias e vai mantendo sinal de força altista. Acima dos 18,06 pode buscar projeções nos 18,57 ou 19,4. Teria sinal de realização na perda dos 17,23 mirando os 16,97 ou 16,71. O padrão de volume favorece a alta.</t>
  </si>
  <si>
    <t>CAML3 está em tendência de alta pelas médias de 21 e 200 dias e vai mantendo sinal de força altista. Acima dos 5,68 pode buscar projeções nos 6,56 ou 7,27. Teria sinal de realização na perda dos 5,4 mirando os 5,04 ou 4,68.</t>
  </si>
  <si>
    <t>BHIA3 está em tendência de alta pelas médias de 21 e 200 dias e vai mantendo sinal de força altista. Acima dos 1,38 pode buscar projeções nos 2,56 ou 3,38. Teria sinal de realização na perda dos 1,22 mirando os 0,8 ou 0,39. O IFR sobrevendido alerta para recuperações se superar 3,5</t>
  </si>
  <si>
    <t>CBAV3 está em tendência de alta pelas médias de 21 e 200 dias e vai mantendo sinal de força altista. Acima dos 10,78 pode buscar projeções nos 10,96 ou 11,26. Teria sinal de realização na perda dos 10,67 mirando os 10,48 ou 10,38. O IFR sobrecomprado alerta realizações se perder 10,67.</t>
  </si>
  <si>
    <t>CEAB3 apesar de estar em tendência de baixa no longo prazo pela média de 200 dias, no curto prazo está com sinal de recuperação favorecendo repiques de alta. Acima dos 11,59 pode seguir repique altista na direção resistências nos 13,03 ou 14,72. Caso perca os 11,3 teria sinal de baixa projetando de 10,28 a 9,43.</t>
  </si>
  <si>
    <t>CMIG4 está em tendência de alta no longo prazo, teve uma correção no curto prazo, mas pode estar retomando sinal de altas. Acima dos 11,1 pode buscar 12,29 ou 13,28. Abaixo dos 10,68 retomaria sinal de realização mirando suportes em 10,18 ou 9,68.</t>
  </si>
  <si>
    <t>COGN3 está em tendência de baixa pelas médias de 21 e 200 dias, mas começa a dar sinais de repiques de alta. Acima dos 2,52 teria sinal de repique altista mirando resistências nos 2,92 ou 3,24. Já uma perda dos 2,4 traria de volta o sinal de baixa projetando de 2,23 a 2,07.</t>
  </si>
  <si>
    <t>C2OI34 está em clara tendência de baixa pelas médias de 21 e 200 dias e segue em movimento de baixa. Abaixo dos 34,25 pode buscar suportes 31,14 ou 28,03. Teria sinal de repique altista fechando acima dos 37 mirando resistências em 44,3 ou 50,51.</t>
  </si>
  <si>
    <t>CSMG3 está em tendência de alta pelas médias de 21 e 200 dias e vai mantendo sinal de força altista. Acima dos 53,06 pode buscar projeções nos 55,58 ou 59,42. Teria sinal de realização na perda dos 52,07 mirando os 49,36 ou 47,43. O padrão de volume favorece a alta.</t>
  </si>
  <si>
    <t>CPLE3 está em tendência de alta no longo prazo, teve uma correção no curto prazo, mas pode estar retomando sinal de altas. Acima dos 14,71 pode buscar 16,05 ou 17,23. Abaixo dos 14,14 retomaria sinal de realização mirando suportes em 13,54 ou 12,95.</t>
  </si>
  <si>
    <t>CSAN3 está em clara tendência de baixa pelas médias de 21 e 200 dias e segue em movimento de baixa. Abaixo dos 3,75 pode buscar suportes 3,21 ou 2,67. Teria sinal de repique altista fechando acima dos 3,97 mirando resistências em 5,49 ou 6,56. O IFR sobrevendido alerta para recuperações se superar 3,97</t>
  </si>
  <si>
    <t>CPFE3 está em tendência de alta no longo prazo, teve uma correção no curto prazo, mas pode estar retomando sinal de altas. Acima dos 43,71 pode buscar 49,95 ou 54,62. Abaixo dos 42,39 retomaria sinal de realização mirando suportes em 40,05 ou 37,71.</t>
  </si>
  <si>
    <t>CSED3 está em clara tendência de baixa pelas médias de 21 e 200 dias e segue em movimento de baixa. Abaixo dos 3,88 pode buscar suportes 3,33 ou 2,79. Teria sinal de repique altista fechando acima dos 4,1 mirando resistências em 5,63 ou 6,71. O IFR sobrevendido alerta para recuperações se superar 4,1</t>
  </si>
  <si>
    <t>CMIN3 apesar de estar em tendência de baixa no longo prazo pela média de 200 dias, no curto prazo está com sinal de recuperação favorecendo repiques de alta. Acima dos 5,03 pode seguir repique altista na direção resistências nos 5,61 ou 6,56. Caso perca os 4,53 teria sinal de baixa projetando de 4,08 a 3,78. O padrão de volume favorece a alta.</t>
  </si>
  <si>
    <t>CURY3 apesar de estar em tendência de baixa no longo prazo pela média de 200 dias, no curto prazo está com sinal de recuperação favorecendo repiques de alta. Acima dos 33,05 pode seguir repique altista na direção resistências nos 35,89 ou 40,49. Caso perca os 31,08 teria sinal de baixa projetando de 28,45 a 27,02.</t>
  </si>
  <si>
    <t>CVCB3 está em clara tendência de baixa pelas médias de 21 e 200 dias e segue em movimento de baixa. Abaixo dos 1,41 pode buscar suportes 1,05 ou 0,69. Teria sinal de repique altista fechando acima dos 1,57 mirando resistências em 2,57 ou 3,28. O IFR sobrevendido alerta para recuperações se superar 1,57</t>
  </si>
  <si>
    <t>CYRE3 está em tendência de baixa pela média de 200 dias, a parece ter completado movimento de repique de alta de curto prazo e pode estar retomando o movimento baixista. Abaixo dos 22,34 pode seguir em queda na direção dos suportes 20,2 ou 19,03. Teria sinal de repique altista fechando acima dos 22,85 mirando resistências em 23,97 ou 26,29.</t>
  </si>
  <si>
    <t>CYRE4 apesar de estar em tendência de baixa no longo prazo pela média de 200 dias, no curto prazo está com sinal de recuperação favorecendo repiques de alta. Acima dos 20,8 pode seguir repique altista na direção resistências nos 21,62 ou 23,21. Caso perca os 20,39 teria sinal de baixa projetando de 19,04 a 18,24.</t>
  </si>
  <si>
    <t>DASA3 está em tendência de alta no longo prazo, teve uma correção no curto prazo, mas pode estar retomando sinal de altas. Acima dos 3,1 pode buscar 3,55 ou 4. Abaixo dos 2,81 retomaria sinal de realização mirando suportes em 2,58 ou 2,35.</t>
  </si>
  <si>
    <t>D1EL34 está em tendência de alta pelas médias de 21 e 200 dias, mas começa a dar sinal de possível realização. Abaixo dos 2165 poderia realizar na direção dos suportes 1041,43 ou 624,73. Caso supere os 2389,95 retomaria sinal de alta com projeções nos 3223,33 ou 4571,85. O IFR sobrecomprado alerta realizações se perder 2165.</t>
  </si>
  <si>
    <t>DESK3 está em tendência de alta pelas médias de 21 e 200 dias, mas começa a dar sinal de possível realização. Abaixo dos 17,97 poderia realizar na direção dos suportes 17,17 ou 16,77. Caso supere os 18,46 retomaria sinal de alta com projeções nos 19,25 ou 20,54.</t>
  </si>
  <si>
    <t>DXCO3 está em tendência de baixa pelas médias de 21 e 200 dias, mas começa a dar sinais de repiques de alta. Acima dos 4,81 teria sinal de repique altista mirando resistências nos 5,93 ou 6,71. Já uma perda dos 4,66 traria de volta o sinal de baixa projetando de 4,26 a 3,87.</t>
  </si>
  <si>
    <t>PNVL3 está em tendência de baixa pelas médias de 21 e 200 dias, mas começa a dar sinais de repiques de alta. Acima dos 11,66 teria sinal de repique altista mirando resistências nos 14,47 ou 16,37. Já uma perda dos 11,39 traria de volta o sinal de baixa projetando de 10,43 a 9,48.</t>
  </si>
  <si>
    <t>DIRR3 está em tendência de baixa pela média de 200 dias, a parece ter completado movimento de repique de alta de curto prazo e pode estar retomando o movimento baixista. Abaixo dos 13,34 pode seguir em queda na direção dos suportes 12,15 ou 11,65. Teria sinal de repique altista fechando acima dos 13,75 mirando resistências em 14,73 ou 16,33.</t>
  </si>
  <si>
    <t>ECOR3 está em tendência de baixa pelas médias de 21 e 200 dias, mas começa a dar sinais de repiques de alta. Acima dos 7,53 teria sinal de repique altista mirando resistências nos 9,29 ou 10,56. Já uma perda dos 7,23 traria de volta o sinal de baixa projetando de 6,59 a 5,95.</t>
  </si>
  <si>
    <t>LILY34 está em tendência de alta pelas médias de 21 e 200 dias, mas começa a dar sinal de possível realização. Abaixo dos 176,34 poderia realizar na direção dos suportes 154,05 ou 141,9. Caso supere os 180,5 retomaria sinal de alta com projeções nos 193,34 ou 217,62.</t>
  </si>
  <si>
    <t>EMBJ3 está em clara tendência de baixa pelas médias de 21 e 200 dias e segue em movimento de baixa. Abaixo dos 71,01 pode buscar suportes 68,08 ou 62,92. Teria sinal de repique altista fechando acima dos 73,19 mirando resistências em 84,76 ou 95,06.</t>
  </si>
  <si>
    <t>ENGI11 está em tendência de baixa pelas médias de 21 e 200 dias, mas começa a dar sinais de repiques de alta. Acima dos 48,76 teria sinal de repique altista mirando resistências nos 54,24 ou 58,61. Já uma perda dos 47,16 traria de volta o sinal de baixa projetando de 44,97 a 42,78.</t>
  </si>
  <si>
    <t>ENEV3 está em tendência de alta no longo prazo, teve uma correção no curto prazo, mas pode estar retomando sinal de altas. Acima dos 25,48 pode buscar 27,75 ou 30,3. Abaixo dos 24,9 retomaria sinal de realização mirando suportes em 23,62 ou 22,34.</t>
  </si>
  <si>
    <t>EGIE3 está em tendência de alta pelas médias de 21 e 200 dias e vai mantendo sinal de força altista. Acima dos 33,98 pode buscar projeções nos 35,2 ou 37,38. Teria sinal de realização na perda dos 32,84 mirando os 31,67 ou 30,57. O padrão de volume favorece a alta.</t>
  </si>
  <si>
    <t>EQTL3 está em tendência de alta no longo prazo, teve uma correção no curto prazo, mas pode estar retomando sinal de altas. Acima dos 39,28 pode buscar 43,84 ou 48,06. Abaixo dos 38,55 retomaria sinal de realização mirando suportes em 37 ou 34,88.</t>
  </si>
  <si>
    <t>EUCA4 está em tendência de alta pelas médias de 21 e 200 dias, mas começa a dar sinal de possível realização. Abaixo dos 26 poderia realizar na direção dos suportes 20,8 ou 18,56. Caso supere os 26,99 retomaria sinal de alta com projeções nos 28,03 ou 32,49.</t>
  </si>
  <si>
    <t>EVEN3 está em tendência de alta pelas médias de 21 e 200 dias e vai mantendo sinal de força altista. Acima dos 5,68 pode buscar projeções nos 5,98 ou 6,51. Teria sinal de realização na perda dos 5,53 mirando os 5,12 ou 4,85.</t>
  </si>
  <si>
    <t>EXXO34 está em tendência de alta no longo prazo, teve uma correção no curto prazo, mas pode estar retomando sinal de altas. Acima dos 94,44 pode buscar 103,15 ou 112,68. Abaixo dos 93,1 retomaria sinal de realização mirando suportes em 87,72 ou 82,95.</t>
  </si>
  <si>
    <t>EZTC3 está em tendência de baixa pelas médias de 21 e 200 dias, mas começa a dar sinais de repiques de alta. Acima dos 13,29 teria sinal de repique altista mirando resistências nos 14,37 ou 15,52. Já uma perda dos 13,05 traria de volta o sinal de baixa projetando de 12,5 a 11,92.</t>
  </si>
  <si>
    <t>FESA4 está em tendência de baixa pelas médias de 21 e 200 dias, mas começa a dar sinais de repiques de alta. Acima dos 6,49 teria sinal de repique altista mirando resistências nos 7,85 ou 8,96. Já uma perda dos 6,04 traria de volta o sinal de baixa projetando de 5,48 a 4,92.</t>
  </si>
  <si>
    <t>FLRY3 está em tendência de baixa pelas médias de 21 e 200 dias, mas começa a dar sinais de repiques de alta. Acima dos 15,5 teria sinal de repique altista mirando resistências nos 16,96 ou 18,1. Já uma perda dos 15,11 traria de volta o sinal de baixa projetando de 14,53 a 13,96.</t>
  </si>
  <si>
    <t>FRAS3 está em tendência de baixa pelas médias de 21 e 200 dias, mas começa a dar sinais de repiques de alta. Acima dos 21,82 teria sinal de repique altista mirando resistências nos 22,58 ou 23,58. Já uma perda dos 21,51 traria de volta o sinal de baixa projetando de 20,95 a 20,44.</t>
  </si>
  <si>
    <t>Freeport-Mcmoran Inc</t>
  </si>
  <si>
    <t>FCXO34</t>
  </si>
  <si>
    <t>FCXO34 está em tendência de alta pelas médias de 21 e 200 dias e vai mantendo sinal de força altista. Acima dos 120,27 pode buscar projeções nos 137,1 ou 164,34. Teria sinal de realização na perda dos 113,1 mirando os 93,03 ou 84,61. O padrão de volume favorece a alta. O IFR sobrecomprado alerta realizações se perder 113,1.</t>
  </si>
  <si>
    <t>GGBR4 está em tendência de alta pelas médias de 21 e 200 dias e vai mantendo sinal de força altista. Acima dos 24,65 pode buscar projeções nos 26,02 ou 28,25. Teria sinal de realização na perda dos 23,24 mirando os 22,42 ou 21,73. O padrão de volume favorece a alta.</t>
  </si>
  <si>
    <t>GOAU4 está em tendência de alta pelas médias de 21 e 200 dias e vai mantendo sinal de força altista. Acima dos 10,57 pode buscar projeções nos 11,11 ou 11,99. Teria sinal de realização na perda dos 9,69 mirando os 9,41 ou 9,14. O padrão de volume favorece a alta.</t>
  </si>
  <si>
    <t>GGPS3 está em clara tendência de baixa pelas médias de 21 e 200 dias e segue em movimento de baixa. Abaixo dos 11,87 pode buscar suportes 10,73 ou 9,6. Teria sinal de repique altista fechando acima dos 12,34 mirando resistências em 15,53 ou 17,79. O IFR sobrevendido alerta para recuperações se superar 12,34</t>
  </si>
  <si>
    <t>GRND3 está em clara tendência de baixa pelas médias de 21 e 200 dias e segue em movimento de baixa. Abaixo dos 3,84 pode buscar suportes 3,69 ou 3,54. Teria sinal de repique altista fechando acima dos 4 mirando resistências em 4,32 ou 4,61.</t>
  </si>
  <si>
    <t>GMAT3 está em tendência de baixa pelas médias de 21 e 200 dias, mas começa a dar sinais de repiques de alta. Acima dos 4,24 teria sinal de repique altista mirando resistências nos 4,65 ou 5,01. Já uma perda dos 4,06 traria de volta o sinal de baixa projetando de 3,87 a 3,69.</t>
  </si>
  <si>
    <t>SBFG3 está em tendência de baixa pela média de 200 dias, a parece ter completado movimento de repique de alta de curto prazo e pode estar retomando o movimento baixista. Abaixo dos 11,28 pode seguir em queda na direção dos suportes 10,17 ou 9,65. Teria sinal de repique altista fechando acima dos 11,85 mirando resistências em 12,88 ou 14,56.</t>
  </si>
  <si>
    <t>HAPV3 está em tendência de baixa pelas médias de 21 e 200 dias, mas começa a dar sinais de repiques de alta. Acima dos 12,43 teria sinal de repique altista mirando resistências nos 14,42 ou 16,53. Já uma perda dos 12,07 traria de volta o sinal de baixa projetando de 10,99 a 9,93.</t>
  </si>
  <si>
    <t>HBOR3 está em clara tendência de baixa pelas médias de 21 e 200 dias e segue em movimento de baixa. Abaixo dos 2,32 pode buscar suportes 2,14 ou 2,01. Teria sinal de repique altista fechando acima dos 2,54 mirando resistências em 2,78 ou 3,18.</t>
  </si>
  <si>
    <t>HBSA3 está em clara tendência de baixa pelas médias de 21 e 200 dias e segue em movimento de baixa. Abaixo dos 3,1 pode buscar suportes 2,96 ou 2,82. Teria sinal de repique altista fechando acima dos 3,2 mirando resistências em 3,55 ou 3,82.</t>
  </si>
  <si>
    <t>HYPE3 está em tendência de baixa pelas médias de 21 e 200 dias, mas começa a dar sinais de repiques de alta. Acima dos 21,75 teria sinal de repique altista mirando resistências nos 23,8 ou 25,34. Já uma perda dos 21,3 traria de volta o sinal de baixa projetando de 20,52 a 19,75.</t>
  </si>
  <si>
    <t>IGTI11 está em tendência de baixa pelas médias de 21 e 200 dias, mas começa a dar sinais de repiques de alta. Acima dos 25,91 teria sinal de repique altista mirando resistências nos 28,58 ou 30,55. Já uma perda dos 25,39 traria de volta o sinal de baixa projetando de 24,4 a 23,41.</t>
  </si>
  <si>
    <t>ITLC34 apesar de estar em tendência de alta no longo prazo pela média de 200 dias, no curto prazo está em realização. Abaixo dos 81,76 pode seguir em baixa no curto prazo mirando suportes em 73,7 ou 65,64. Teria sinal de retomada altista fechando acima dos 91,02 mirando resistências em 107,83 ou 123,94.</t>
  </si>
  <si>
    <t>INTB3 apesar de estar em tendência de alta no longo prazo pela média de 200 dias, no curto prazo está em realização. Abaixo dos 13,56 pode seguir em baixa no curto prazo mirando suportes em 12,81 ou 12,07. Teria sinal de retomada altista fechando acima dos 14,2 mirando resistências em 15,97 ou 17,45.</t>
  </si>
  <si>
    <t>INBR32 está em clara tendência de baixa pelas médias de 21 e 200 dias e segue em movimento de baixa. Abaixo dos 28,33 pode buscar suportes 25,09 ou 21,85. Teria sinal de repique altista fechando acima dos 30,89 mirando resistências em 38,81 ou 45,28.</t>
  </si>
  <si>
    <t>MYPK3 apesar de estar em tendência de baixa no longo prazo pela média de 200 dias, no curto prazo está com sinal de recuperação favorecendo repiques de alta. Acima dos 9,56 pode seguir repique altista na direção resistências nos 10,22 ou 11,16. Caso perca os 9,1 teria sinal de baixa projetando de 8,69 a 8,21. O padrão de volume favorece a alta.</t>
  </si>
  <si>
    <t>RANI3 está em clara tendência de baixa pelas médias de 21 e 200 dias e segue em movimento de baixa. Abaixo dos 7,86 pode buscar suportes 7,62 ou 7,46. Teria sinal de repique altista fechando acima dos 8,12 mirando resistências em 8,42 ou 8,92.</t>
  </si>
  <si>
    <t>IRBR3 está em tendência de alta pelas médias de 21 e 200 dias e vai mantendo sinal de força altista. Acima dos 52,35 pode buscar projeções nos 54,5 ou 56,82. Teria sinal de realização na perda dos 50,73 mirando os 49,56 ou 48,4. O padrão de volume favorece a alta.</t>
  </si>
  <si>
    <t>ISAE4 está em tendência de alta no longo prazo, teve uma correção no curto prazo, mas pode estar retomando sinal de altas. Acima dos 27,6 pode buscar 30,73 ou 33,3. Abaixo dos 26,57 retomaria sinal de realização mirando suportes em 25,28 ou 23,99.</t>
  </si>
  <si>
    <t>ITSA3 está em tendência de alta pelas médias de 21 e 200 dias e vai mantendo sinal de força altista. Acima dos 13,15 pode buscar projeções nos 13,72 ou 14,36. Teria sinal de realização na perda dos 12,67 mirando os 12,34 ou 12,02.</t>
  </si>
  <si>
    <t>ITSA4 está em tendência de alta pelas médias de 21 e 200 dias e vai mantendo sinal de força altista. Acima dos 12,94 pode buscar projeções nos 13,85 ou 14,65. Teria sinal de realização na perda dos 12,54 mirando os 12,13 ou 11,73.</t>
  </si>
  <si>
    <t>ITUB3 está em tendência de alta pelas médias de 21 e 200 dias e vai mantendo sinal de força altista. Acima dos 40,28 pode buscar projeções nos 43,4 ou 45,97. Teria sinal de realização na perda dos 39,23 mirando os 37,94 ou 36,65. O padrão de volume favorece a alta.</t>
  </si>
  <si>
    <t>ITUB4 está em tendência de alta pelas médias de 21 e 200 dias e vai mantendo sinal de força altista. Acima dos 40,06 pode buscar projeções nos 43,27 ou 46,1. Teria sinal de realização na perda dos 38,68 mirando os 37,26 ou 35,84.</t>
  </si>
  <si>
    <t>JALL3 está em tendência de baixa pelas médias de 21 e 200 dias, mas começa a dar sinais de repiques de alta. Acima dos 2,72 teria sinal de repique altista mirando resistências nos 3,42 ou 3,94. Já uma perda dos 2,57 traria de volta o sinal de baixa projetando de 2,3 a 2,04.</t>
  </si>
  <si>
    <t>JBSS32 está em tendência de baixa pelas médias de 21 e 200 dias, mas começa a dar sinais de repiques de alta. Acima dos 61,56 teria sinal de repique altista mirando resistências nos 77,24 ou 87,67. Já uma perda dos 60,35 traria de volta o sinal de baixa projetando de 55,13 a 49,91. O IFR sobrevendido alerta para recuperações se superar 61,56</t>
  </si>
  <si>
    <t>JHSF3 está em tendência de alta pelas médias de 21 e 200 dias, mas começa a dar sinal de possível realização. Abaixo dos 10,79 poderia realizar na direção dos suportes 10,1 ou 9,25. Caso supere os 11,41 retomaria sinal de alta com projeções nos 12,83 ou 14,51.</t>
  </si>
  <si>
    <t>JPMC34 apesar de estar em tendência de baixa no longo prazo pela média de 200 dias, no curto prazo está com sinal de recuperação favorecendo repiques de alta. Acima dos 151,53 pode seguir repique altista na direção resistências nos 155,6 ou 162,15. Caso perca os 148,11 teria sinal de baixa projetando de 145 a 141,72.</t>
  </si>
  <si>
    <t>JSLG3 está em tendência de alta no longo prazo, teve uma correção no curto prazo, mas pode estar retomando sinal de altas. Acima dos 6,18 pode buscar 7,45 ou 8,35. Abaixo dos 5,98 retomaria sinal de realização mirando suportes em 5,52 ou 5,07.</t>
  </si>
  <si>
    <t>KEPL3 está em clara tendência de baixa pelas médias de 21 e 200 dias e segue em movimento de baixa. Abaixo dos 6,32 pode buscar suportes 5,81 ou 5,31. Teria sinal de repique altista fechando acima dos 6,61 mirando resistências em 7,94 ou 8,94. O IFR sobrevendido alerta para recuperações se superar 6,61</t>
  </si>
  <si>
    <t>KLBN3 apesar de estar em tendência de baixa no longo prazo pela média de 200 dias, no curto prazo está com sinal de recuperação favorecendo repiques de alta. Acima dos 3,39 pode seguir repique altista na direção resistências nos 3,54 ou 3,73. Caso perca os 3,34 teria sinal de baixa projetando de 3,23 a 3,13.</t>
  </si>
  <si>
    <t>KLBN4 está em clara tendência de baixa pelas médias de 21 e 200 dias e segue em movimento de baixa. Abaixo dos 3,32 pode buscar suportes 3,24 ou 3,15. Teria sinal de repique altista fechando acima dos 3,37 mirando resistências em 3,52 ou 3,69.</t>
  </si>
  <si>
    <t>KLBN11 apesar de estar em tendência de baixa no longo prazo pela média de 200 dias, no curto prazo está com sinal de recuperação favorecendo repiques de alta. Acima dos 16,91 pode seguir repique altista na direção resistências nos 17,49 ou 18,34. Caso perca os 16,62 teria sinal de baixa projetando de 16,1 a 15,67.</t>
  </si>
  <si>
    <t>LAVV3 está em tendência de baixa pelas médias de 21 e 200 dias, mas começa a dar sinais de repiques de alta. Acima dos 11,57 teria sinal de repique altista mirando resistências nos 13,08 ou 14,34. Já uma perda dos 11,03 traria de volta o sinal de baixa projetando de 10,39 a 9,76.</t>
  </si>
  <si>
    <t>LIGT3 está em tendência de baixa pelas médias de 21 e 200 dias, mas começa a dar sinais de repiques de alta. Acima dos 2,75 teria sinal de repique altista mirando resistências nos 4,79 ou 6,24. Já uma perda dos 2,43 traria de volta o sinal de baixa projetando de 1,7 a 0,97.</t>
  </si>
  <si>
    <t>RENT3 está em tendência de baixa pelas médias de 21 e 200 dias, mas começa a dar sinais de repiques de alta. Acima dos 42,45 teria sinal de repique altista mirando resistências nos 50,45 ou 56,39. Já uma perda dos 40,83 traria de volta o sinal de baixa projetando de 37,85 a 34,88.</t>
  </si>
  <si>
    <t>RENT4 está em tendência de baixa pelas médias de 21 e 200 dias, mas começa a dar sinais de repiques de alta. Acima dos 40,88 teria sinal de repique altista mirando resistências nos 48,4 ou 53,85. Já uma perda dos 39,57 traria de volta o sinal de baixa projetando de 36,84 a 34,11.</t>
  </si>
  <si>
    <t>LOGG3 está em tendência de alta pelas médias de 21 e 200 dias e vai mantendo sinal de força altista. Acima dos 30,7 pode buscar projeções nos 34,39 ou 40,37. Teria sinal de realização na perda dos 29,2 mirando os 24,72 ou 22,87. O padrão de volume favorece a alta. O IFR sobrecomprado alerta realizações se perder 29,2.</t>
  </si>
  <si>
    <t>LREN3 está em tendência de alta pelas médias de 21 e 200 dias e vai mantendo sinal de força altista. Acima dos 15,53 pode buscar projeções nos 17,07 ou 19,57. Teria sinal de realização na perda dos 14,85 mirando os 13,03 ou 12,25.</t>
  </si>
  <si>
    <t>LWSA3 está em clara tendência de baixa pelas médias de 21 e 200 dias e segue em movimento de baixa. Abaixo dos 3,75 pode buscar suportes 3,52 ou 3,29. Teria sinal de repique altista fechando acima dos 3,87 mirando resistências em 4,24 ou 4,68.</t>
  </si>
  <si>
    <t>MDIA3 está em tendência de baixa pelas médias de 21 e 200 dias, mas começa a dar sinais de repiques de alta. Acima dos 19,25 teria sinal de repique altista mirando resistências nos 24,76 ou 28,37. Já uma perda dos 18,91 traria de volta o sinal de baixa projetando de 17,1 a 15,29.</t>
  </si>
  <si>
    <t>MGLU3 está em clara tendência de baixa pelas médias de 21 e 200 dias e segue em movimento de baixa. Abaixo dos 5,68 pode buscar suportes 4,86 ou 4,04. Teria sinal de repique altista fechando acima dos 5,93 mirando resistências em 8,32 ou 9,95. O IFR sobrevendido alerta para recuperações se superar 5,93</t>
  </si>
  <si>
    <t>POMO3 apesar de estar em tendência de alta no longo prazo pela média de 200 dias, no curto prazo está em realização. Abaixo dos 5,66 pode seguir em baixa no curto prazo mirando suportes em 5,43 ou 5,2. Teria sinal de retomada altista fechando acima dos 5,97 mirando resistências em 6,4 ou 6,85.</t>
  </si>
  <si>
    <t>POMO4 está em clara tendência de baixa pelas médias de 21 e 200 dias e segue em movimento de baixa. Abaixo dos 5,79 pode buscar suportes 5,53 ou 5,27. Teria sinal de repique altista fechando acima dos 6,14 mirando resistências em 6,62 ou 7,13.</t>
  </si>
  <si>
    <t>MBRF3 está em tendência de baixa pelas médias de 21 e 200 dias, mas começa a dar sinais de repiques de alta. Acima dos 16,05 teria sinal de repique altista mirando resistências nos 18,21 ou 19,94. Já uma perda dos 15,4 traria de volta o sinal de baixa projetando de 14,53 a 13,66.</t>
  </si>
  <si>
    <t>M2RV34 está em tendência de alta pelas médias de 21 e 200 dias e vai mantendo sinal de força altista. Acima dos 145 pode buscar projeções nos 186,73 ou 254,27. Teria sinal de realização na perda dos 123,2 mirando os 77,46 ou 56,59. O padrão de volume favorece a alta. O IFR sobrecomprado alerta realizações se perder 123,2.</t>
  </si>
  <si>
    <t>MSCD34 está em clara tendência de baixa pelas médias de 21 e 200 dias e segue em movimento de baixa. Abaixo dos 77,73 pode buscar suportes 76,04 ou 74,35. Teria sinal de repique altista fechando acima dos 80,4 mirando resistências em 83,19 ou 86,56.</t>
  </si>
  <si>
    <t>Mater Dei</t>
  </si>
  <si>
    <t>MATD3</t>
  </si>
  <si>
    <t>MATD3 está em tendência de baixa pelas médias de 21 e 200 dias, mas começa a dar sinais de repiques de alta. Acima dos 5,11 teria sinal de repique altista mirando resistências nos 5,91 ou 6,5. Já uma perda dos 4,94 traria de volta o sinal de baixa projetando de 4,64 a 4,34.</t>
  </si>
  <si>
    <t>CASH3 está em clara tendência de baixa pelas médias de 21 e 200 dias e segue em movimento de baixa. Abaixo dos 4,03 pode buscar suportes 3,74 ou 3,48. Teria sinal de repique altista fechando acima dos 4,58 mirando resistências em 5,09 ou 5,93.</t>
  </si>
  <si>
    <t>MELK3 está em tendência de baixa pela média de 200 dias, a parece ter completado movimento de repique de alta de curto prazo e pode estar retomando o movimento baixista. Abaixo dos 3,23 pode seguir em queda na direção dos suportes 3,11 ou 3,02. Teria sinal de repique altista fechando acima dos 3,29 mirando resistências em 3,39 ou 3,56.</t>
  </si>
  <si>
    <t>MELI34 está em tendência de baixa pela média de 200 dias, a parece ter completado movimento de repique de alta de curto prazo e pode estar retomando o movimento baixista. Abaixo dos 69,39 pode seguir em queda na direção dos suportes 61,35 ou 56,39. Teria sinal de repique altista fechando acima dos 72,39 mirando resistências em 77,4 ou 87,31.</t>
  </si>
  <si>
    <t>BMEB4 está em tendência de alta pelas médias de 21 e 200 dias e vai mantendo sinal de força altista. Acima dos 78,32 pode buscar projeções nos 85,85 ou 98,65. Teria sinal de realização na perda dos 72,8 mirando os 65,13 ou 58,72.</t>
  </si>
  <si>
    <t>M1TA34 está em clara tendência de baixa pelas médias de 21 e 200 dias e segue em movimento de baixa. Abaixo dos 107 pode buscar suportes 103,74 ou 99,95. Teria sinal de repique altista fechando acima dos 109,07 mirando resistências em 116 ou 123,57.</t>
  </si>
  <si>
    <t>LEVE3 apesar de estar em tendência de alta no longo prazo pela média de 200 dias, no curto prazo está em realização. Abaixo dos 32,93 pode seguir em baixa no curto prazo mirando suportes em 31,65 ou 30,24. Teria sinal de retomada altista fechando acima dos 33,59 mirando resistências em 36,21 ou 39,02.</t>
  </si>
  <si>
    <t>MUTC34 está em tendência de alta pelas médias de 21 e 200 dias e vai mantendo sinal de força altista. Acima dos 898,25 pode buscar projeções nos 1146,9 ou 1549,25. Teria sinal de realização na perda dos 850,2 mirando os 495,9 ou 371,57. O padrão de volume favorece a alta. O IFR sobrecomprado alerta realizações se perder 850,2.</t>
  </si>
  <si>
    <t>MSFT34 está em tendência de baixa pela média de 200 dias, a parece ter completado movimento de repique de alta de curto prazo e pode estar retomando o movimento baixista. Abaixo dos 92,04 pode seguir em queda na direção dos suportes 82,26 ou 77,41. Teria sinal de repique altista fechando acima dos 94,69 mirando resistências em 97,94 ou 107,63.</t>
  </si>
  <si>
    <t>MILS3 está em tendência de alta pelas médias de 21 e 200 dias, mas começa a dar sinal de possível realização. Abaixo dos 15,15 poderia realizar na direção dos suportes 12,34 ou 11,41. Caso supere os 15,33 retomaria sinal de alta com projeções nos 17,17 ou 20,16. O IFR sobrecomprado alerta realizações se perder 15,15.</t>
  </si>
  <si>
    <t>BEEF3 está em clara tendência de baixa pelas médias de 21 e 200 dias e segue em movimento de baixa. Abaixo dos 3,42 pode buscar suportes 3,09 ou 2,77. Teria sinal de repique altista fechando acima dos 3,57 mirando resistências em 4,46 ou 5,1. O IFR sobrevendido alerta para recuperações se superar 3,57</t>
  </si>
  <si>
    <t>MTRE3 está em tendência de alta pelas médias de 21 e 200 dias e vai mantendo sinal de força altista. Acima dos 3,67 pode buscar projeções nos 3,89 ou 4,26. Teria sinal de realização na perda dos 3,57 mirando os 3,3 ou 3,18. O padrão de volume favorece a alta.</t>
  </si>
  <si>
    <t>MOTV3 está em tendência de baixa pelas médias de 21 e 200 dias, mas começa a dar sinais de repiques de alta. Acima dos 14,35 teria sinal de repique altista mirando resistências nos 16,14 ou 17,61. Já uma perda dos 13,76 traria de volta o sinal de baixa projetando de 13,02 a 12,28.</t>
  </si>
  <si>
    <t>MDNE3 está em tendência de alta no longo prazo, teve uma correção no curto prazo, mas pode estar retomando sinal de altas. Acima dos 28,18 pode buscar 32,55 ou 36,34. Abaixo dos 26,41 retomaria sinal de realização mirando suportes em 24,51 ou 22,61.</t>
  </si>
  <si>
    <t>MOVI3 está em tendência de baixa pelas médias de 21 e 200 dias, mas começa a dar sinais de repiques de alta. Acima dos 9,95 teria sinal de repique altista mirando resistências nos 12,5 ou 14,69. Já uma perda dos 9,53 traria de volta o sinal de baixa projetando de 8,95 a 7,85.</t>
  </si>
  <si>
    <t>MRVE3 está em tendência de baixa pelas médias de 21 e 200 dias, mas começa a dar sinais de repiques de alta. Acima dos 6,02 teria sinal de repique altista mirando resistências nos 7,2 ou 8,13. Já uma perda dos 5,68 traria de volta o sinal de baixa projetando de 5,21 a 4,74.</t>
  </si>
  <si>
    <t>MLAS3 está em tendência de alta pelas médias de 21 e 200 dias e vai mantendo sinal de força altista. Acima dos 1,76 pode buscar projeções nos 1,97 ou 2,32. Teria sinal de realização na perda dos 1,65 mirando os 1,41 ou 1,3.</t>
  </si>
  <si>
    <t>MULT3 está em tendência de baixa pelas médias de 21 e 200 dias, mas começa a dar sinais de repiques de alta. Acima dos 29,76 teria sinal de repique altista mirando resistências nos 32,45 ou 34,63. Já uma perda dos 28,91 traria de volta o sinal de baixa projetando de 27,81 a 26,72.</t>
  </si>
  <si>
    <t>NATU3 está em tendência de alta no longo prazo, teve uma correção no curto prazo, mas pode estar retomando sinal de altas. Acima dos 10 pode buscar 11,15 ou 12,37. Abaixo dos 9,75 retomaria sinal de realização mirando suportes em 9,17 ou 8,55.</t>
  </si>
  <si>
    <t>NGRD3 está em tendência de alta pelas médias de 21 e 200 dias e vai mantendo sinal de força altista. Acima dos 33,75 pode buscar projeções nos 35,94 ou 39,49. Teria sinal de realização na perda dos 33,6 mirando os 30,2 ou 29,1.</t>
  </si>
  <si>
    <t>NFLX34 está em clara tendência de baixa pelas médias de 21 e 200 dias e segue em movimento de baixa. Abaixo dos 8,33 pode buscar suportes 8,05 ou 7,78. Teria sinal de repique altista fechando acima dos 8,63 mirando resistências em 9,21 ou 9,75. O IFR sobrevendido alerta para recuperações se superar 8,63</t>
  </si>
  <si>
    <t>ROXO34 está em clara tendência de baixa pelas médias de 21 e 200 dias e segue em movimento de baixa. Abaixo dos 9,63 pode buscar suportes 8,86 ou 8,1. Teria sinal de repique altista fechando acima dos 10,29 mirando resistências em 12,1 ou 13,62. O IFR sobrevendido alerta para recuperações se superar 10,29</t>
  </si>
  <si>
    <t>NVDC34 está em tendência de alta pelas médias de 21 e 200 dias e vai mantendo sinal de força altista. Acima dos 23,48 pode buscar projeções nos 24,54 ou 27,31. Teria sinal de realização na perda dos 22,56 mirando os 20,05 ou 18,66. O padrão de volume favorece a alta.</t>
  </si>
  <si>
    <t>OPCT3 está em tendência de alta pelas médias de 21 e 200 dias e vai mantendo sinal de força altista. Acima dos 10,87 pode buscar projeções nos 11,62 ou 12,84. Teria sinal de realização na perda dos 10,6 mirando os 9,65 ou 9,27. O padrão de volume favorece a alta. O IFR sobrecomprado alerta realizações se perder 10,6.</t>
  </si>
  <si>
    <t>ONCO3 está em tendência de baixa pelas médias de 21 e 200 dias, mas começa a dar sinais de repiques de alta. Acima dos 1,3 teria sinal de repique altista mirando resistências nos 1,84 ou 2,36. Já uma perda dos 0,99 traria de volta o sinal de baixa projetando de 0,72 a 0,46.</t>
  </si>
  <si>
    <t>ORCL34 está em tendência de alta pelas médias de 21 e 200 dias, mas começa a dar sinal de possível realização. Abaixo dos 197,61 poderia realizar na direção dos suportes 147,05 ou 127,88. Caso supere os 209,06 retomaria sinal de alta com projeções nos 247,38 ou 309,39. O IFR sobrecomprado alerta realizações se perder 197,61.</t>
  </si>
  <si>
    <t>OBTC3 está em clara tendência de baixa pelas médias de 21 e 200 dias e segue em movimento de baixa. Abaixo dos 6,09 pode buscar suportes 5,62 ou 5,16. Teria sinal de repique altista fechando acima dos 6,65 mirando resistências em 7,58 ou 8,5. O IFR sobrevendido alerta para recuperações se superar 6,65</t>
  </si>
  <si>
    <t>ORVR3 apesar de estar em tendência de alta no longo prazo pela média de 200 dias, no curto prazo está em realização. Abaixo dos 75,27 pode seguir em baixa no curto prazo mirando suportes em 72,63 ou 69,99. Teria sinal de retomada altista fechando acima dos 81,11 mirando resistências em 83,81 ou 89,08.</t>
  </si>
  <si>
    <t>PCAR3 está em clara tendência de baixa pelas médias de 21 e 200 dias e segue em movimento de baixa. Abaixo dos 1,56 pode buscar suportes 1,1 ou 0,65. Teria sinal de repique altista fechando acima dos 1,65 mirando resistências em 3,02 ou 3,92. O IFR sobrevendido alerta para recuperações se superar 1,65</t>
  </si>
  <si>
    <t>Pagseguro Digital Ltd.</t>
  </si>
  <si>
    <t>PAGS34</t>
  </si>
  <si>
    <t>PAGS34 está em clara tendência de baixa pelas médias de 21 e 200 dias e segue em movimento de baixa. Abaixo dos 9,21 pode buscar suportes 8,63 ou 8,09. Teria sinal de repique altista fechando acima dos 9,6 mirando resistências em 10,36 ou 11,42.</t>
  </si>
  <si>
    <t>PGMN3 está em tendência de baixa pelas médias de 21 e 200 dias, mas começa a dar sinais de repiques de alta. Acima dos 4,25 teria sinal de repique altista mirando resistências nos 5,7 ou 6,69. Já uma perda dos 4,09 traria de volta o sinal de baixa projetando de 3,59 a 3,09.</t>
  </si>
  <si>
    <t>P2LT34 está em tendência de baixa pela média de 200 dias, a parece ter completado movimento de repique de alta de curto prazo e pode estar retomando o movimento baixista. Abaixo dos 250,89 pode seguir em queda na direção dos suportes 212,01 ou 192,96. Teria sinal de repique altista fechando acima dos 273,65 mirando resistências em 311,74 ou 373,38.</t>
  </si>
  <si>
    <t>PMAM3 está em tendência de baixa pelas médias de 21 e 200 dias, mas começa a dar sinais de repiques de alta. Acima dos 0,31 teria sinal de repique altista mirando resistências nos 0,64 ou 0,89. Já uma perda dos 0,22 traria de volta o sinal de baixa projetando de 0,09 a -0,03. O IFR sobrevendido alerta para recuperações se superar 0,31</t>
  </si>
  <si>
    <t>PETR3 está em tendência de alta pelas médias de 21 e 200 dias e vai mantendo sinal de força altista. Acima dos 47,65 pode buscar projeções nos 53,39 ou 57,93. Teria sinal de realização na perda dos 46,03 mirando os 43,75 ou 41,48. O padrão de volume favorece a alta.</t>
  </si>
  <si>
    <t>PETR4 está em tendência de alta pelas médias de 21 e 200 dias e vai mantendo sinal de força altista. Acima dos 42,3 pode buscar projeções nos 48,21 ou 52,59. Teria sinal de realização na perda dos 41,12 mirando os 38,92 ou 36,73. O padrão de volume favorece a alta.</t>
  </si>
  <si>
    <t>RECV3 está em clara tendência de baixa pelas médias de 21 e 200 dias e segue em movimento de baixa. Abaixo dos 10,95 pode buscar suportes 10,4 ou 9,86. Teria sinal de repique altista fechando acima dos 11,34 mirando resistências em 12,71 ou 13,79. O IFR sobrevendido alerta para recuperações se superar 11,34</t>
  </si>
  <si>
    <t>PRIO3 apesar de estar em tendência de alta no longo prazo pela média de 200 dias, no curto prazo está em realização. Abaixo dos 61,03 pode seguir em baixa no curto prazo mirando suportes em 58,12 ou 55,22. Teria sinal de retomada altista fechando acima dos 63,18 mirando resistências em 70,43 ou 76,23.</t>
  </si>
  <si>
    <t>AUAU3 está em clara tendência de baixa pelas médias de 21 e 200 dias e segue em movimento de baixa. Abaixo dos 3,1 pode buscar suportes 2,81 ou 2,52. Teria sinal de repique altista fechando acima dos 3,34 mirando resistências em 4,03 ou 4,6.</t>
  </si>
  <si>
    <t>PINE4 está em tendência de alta no longo prazo, teve uma correção no curto prazo, mas pode estar retomando sinal de altas. Acima dos 13,65 pode buscar 15,83 ou 17,87. Abaixo dos 12,52 retomaria sinal de realização mirando suportes em 11,49 ou 10,47.</t>
  </si>
  <si>
    <t>PLPL3 está em clara tendência de baixa pelas médias de 21 e 200 dias e segue em movimento de baixa. Abaixo dos 9,19 pode buscar suportes 8,64 ou 7,92. Teria sinal de repique altista fechando acima dos 9,79 mirando resistências em 10,94 ou 12,36.</t>
  </si>
  <si>
    <t>Porto Seguro</t>
  </si>
  <si>
    <t>PSSA3 está em tendência de alta no longo prazo, teve uma correção no curto prazo, mas pode estar retomando sinal de altas. Acima dos 49,63 pode buscar 52,23 ou 55,18. Abaixo dos 47,45 retomaria sinal de realização mirando suportes em 45,97 ou 44,49.</t>
  </si>
  <si>
    <t>POSI3 está em clara tendência de baixa pelas médias de 21 e 200 dias e segue em movimento de baixa. Abaixo dos 4,02 pode buscar suportes 3,77 ou 3,49. Teria sinal de repique altista fechando acima dos 4,13 mirando resistências em 4,65 ou 5,19.</t>
  </si>
  <si>
    <t>PRNR3 está em tendência de alta pelas médias de 21 e 200 dias, mas começa a dar sinal de possível realização. Abaixo dos 18,81 poderia realizar na direção dos suportes 17,22 ou 16,48. Caso supere os 19,6 retomaria sinal de alta com projeções nos 21,07 ou 23,45.</t>
  </si>
  <si>
    <t>PFRM3 apesar de estar em tendência de baixa no longo prazo pela média de 200 dias, no curto prazo está com sinal de recuperação favorecendo repiques de alta. Acima dos 7,1 pode seguir repique altista na direção resistências nos 7,86 ou 8,86. Caso perca os 6,82 teria sinal de baixa projetando de 6,24 a 5,73.</t>
  </si>
  <si>
    <t>QCOM34 está em tendência de alta pelas médias de 21 e 200 dias e vai mantendo sinal de força altista. Acima dos 100,72 pode buscar projeções nos 109,71 ou 135,82. Teria sinal de realização na perda dos 95,55 mirando os 67,46 ou 54,4.</t>
  </si>
  <si>
    <t>QUAL3 está em tendência de baixa pelas médias de 21 e 200 dias, mas começa a dar sinais de repiques de alta. Acima dos 1,68 teria sinal de repique altista mirando resistências nos 1,97 ou 2,26. Já uma perda dos 1,5 traria de volta o sinal de baixa projetando de 1,35 a 1,2.</t>
  </si>
  <si>
    <t>LJQQ3 está em clara tendência de baixa pelas médias de 21 e 200 dias e segue em movimento de baixa. Abaixo dos 1,33 pode buscar suportes 1,12 ou 0,91. Teria sinal de repique altista fechando acima dos 1,45 mirando resistências em 2 ou 2,41.</t>
  </si>
  <si>
    <t>RADL3 está em tendência de baixa pelas médias de 21 e 200 dias, mas começa a dar sinais de repiques de alta. Acima dos 18,16 teria sinal de repique altista mirando resistências nos 22,47 ou 25,41. Já uma perda dos 17,7 traria de volta o sinal de baixa projetando de 16,22 a 14,75.</t>
  </si>
  <si>
    <t>RAIZ4 está em clara tendência de baixa pelas médias de 21 e 200 dias e segue em movimento de baixa. Abaixo dos 0,37 pode buscar suportes 0,33 ou 0,28. Teria sinal de repique altista fechando acima dos 0,4 mirando resistências em 0,49 ou 0,58.</t>
  </si>
  <si>
    <t>RAPT4 está em tendência de baixa pela média de 200 dias, a parece ter completado movimento de repique de alta de curto prazo e pode estar retomando o movimento baixista. Abaixo dos 5,04 pode seguir em queda na direção dos suportes 4,83 ou 4,61. Teria sinal de repique altista fechando acima dos 5,2 mirando resistências em 5,53 ou 5,96.</t>
  </si>
  <si>
    <t>RCSL4 apesar de estar em tendência de baixa no longo prazo pela média de 200 dias, no curto prazo está com sinal de recuperação favorecendo repiques de alta. Acima dos 0,57 pode seguir repique altista na direção resistências nos 0,65 ou 0,76. Caso perca os 0,55 teria sinal de baixa projetando de 0,46 a 0,4. O padrão de volume favorece a alta.</t>
  </si>
  <si>
    <t>RDOR3 está em tendência de baixa pelas médias de 21 e 200 dias, mas começa a dar sinais de repiques de alta. Acima dos 34,68 teria sinal de repique altista mirando resistências nos 40,84 ou 45,43. Já uma perda dos 33,4 traria de volta o sinal de baixa projetando de 31,1 a 28,8.</t>
  </si>
  <si>
    <t>RIAA3 está em tendência de alta no longo prazo, teve uma correção no curto prazo, mas pode estar retomando sinal de altas. Acima dos 8,98 pode buscar 10,31 ou 11,73. Abaixo dos 8,76 retomaria sinal de realização mirando suportes em 8 ou 7,28.</t>
  </si>
  <si>
    <t>Rigetti Computing</t>
  </si>
  <si>
    <t>RGTI34</t>
  </si>
  <si>
    <t>RGTI34 está em tendência de alta pelas médias de 21 e 200 dias e vai mantendo sinal de força altista. Acima dos 141,15 pode buscar projeções nos 180,18 ou 243,34. Teria sinal de realização na perda dos 127,94 mirando os 77,99 ou 58,47. O padrão de volume favorece a alta.</t>
  </si>
  <si>
    <t>RIOT34 está em tendência de alta pelas médias de 21 e 200 dias e vai mantendo sinal de força altista. Acima dos 562,75 pode buscar projeções nos 607,12 ou 678,93. Teria sinal de realização na perda dos 552,93 mirando os 490,94 ou 468,75. O IFR sobrecomprado alerta realizações se perder 552,93.</t>
  </si>
  <si>
    <t>RAIL3 está em tendência de baixa pelas médias de 21 e 200 dias, mas começa a dar sinais de repiques de alta. Acima dos 14,37 teria sinal de repique altista mirando resistências nos 17,14 ou 19,35. Já uma perda dos 13,96 traria de volta o sinal de baixa projetando de 13,56 a 12,45.</t>
  </si>
  <si>
    <t>SBSP3 está em tendência de alta no longo prazo, teve uma correção no curto prazo, mas pode estar retomando sinal de altas. Acima dos 27,95 pode buscar 33,7 ou 37,66. Abaixo dos 27,28 retomaria sinal de realização mirando suportes em 25,29 ou 23,31.</t>
  </si>
  <si>
    <t>SAPR4 está em clara tendência de baixa pelas médias de 21 e 200 dias e segue em movimento de baixa. Abaixo dos 7,11 pode buscar suportes 6,68 ou 6,26. Teria sinal de repique altista fechando acima dos 7,28 mirando resistências em 8,47 ou 9,31.</t>
  </si>
  <si>
    <t>SAPR11 está em tendência de baixa pelas médias de 21 e 200 dias, mas começa a dar sinais de repiques de alta. Acima dos 37,55 teria sinal de repique altista mirando resistências nos 43,86 ou 48,37. Já uma perda dos 36,56 traria de volta o sinal de baixa projetando de 34,3 a 32,04.</t>
  </si>
  <si>
    <t>SANB4 está em tendência de baixa pelas médias de 21 e 200 dias, mas começa a dar sinais de repiques de alta. Acima dos 14,27 teria sinal de repique altista mirando resistências nos 15,02 ou 15,85. Já uma perda dos 14,01 traria de volta o sinal de baixa projetando de 13,67 a 13,25.</t>
  </si>
  <si>
    <t>SANB11 está em tendência de baixa pelas médias de 21 e 200 dias, mas começa a dar sinais de repiques de alta. Acima dos 27,67 teria sinal de repique altista mirando resistências nos 29,61 ou 31,6. Já uma perda dos 27,1 traria de volta o sinal de baixa projetando de 26,38 a 25,38.</t>
  </si>
  <si>
    <t>SMTO3 está em tendência de alta pelas médias de 21 e 200 dias e vai mantendo sinal de força altista. Acima dos 17,68 pode buscar projeções nos 18,8 ou 20,34. Teria sinal de realização na perda dos 17,03 mirando os 16,3 ou 15,52.</t>
  </si>
  <si>
    <t>SHUL4 está em tendência de alta no longo prazo, teve uma correção no curto prazo, mas pode estar retomando sinal de altas. Acima dos 4,92 pode buscar 5,4 ou 5,75. Abaixo dos 4,82 retomaria sinal de realização mirando suportes em 4,64 ou 4,46.</t>
  </si>
  <si>
    <t>SEER3 está em tendência de alta no longo prazo, teve uma correção no curto prazo, mas pode estar retomando sinal de altas. Acima dos 11,75 pode buscar 13,96 ou 15,66. Abaixo dos 11,2 retomaria sinal de realização mirando suportes em 10,34 ou 9,49.</t>
  </si>
  <si>
    <t>N1OW34 está em tendência de baixa pela média de 200 dias, a parece ter completado movimento de repique de alta de curto prazo e pode estar retomando o movimento baixista. Abaixo dos 12,28 pode seguir em queda na direção dos suportes 8,45 ou 6,72. Teria sinal de repique altista fechando acima dos 13,26 mirando resistências em 14,03 ou 17,47. O IFR sobrecomprado alerta realizações se perder 12,28.</t>
  </si>
  <si>
    <t>CSNA3 apesar de estar em tendência de baixa no longo prazo pela média de 200 dias, no curto prazo está com sinal de recuperação favorecendo repiques de alta. Acima dos 7,3 pode seguir repique altista na direção resistências nos 8,17 ou 9,59. Caso perca os 6,55 teria sinal de baixa projetando de 5,88 a 5,44. O padrão de volume favorece a alta.</t>
  </si>
  <si>
    <t>SIMH3 está em clara tendência de baixa pelas médias de 21 e 200 dias e segue em movimento de baixa. Abaixo dos 8,69 pode buscar suportes 7,84 ou 7. Teria sinal de repique altista fechando acima dos 9,19 mirando resistências em 11,41 ou 13,09.</t>
  </si>
  <si>
    <t>SLCE3 está em tendência de baixa pelas médias de 21 e 200 dias, mas começa a dar sinais de repiques de alta. Acima dos 15,44 teria sinal de repique altista mirando resistências nos 17,92 ou 19,65. Já uma perda dos 15,11 traria de volta o sinal de baixa projetando de 14,24 a 13,37. O IFR sobrevendido alerta para recuperações se superar 15,44</t>
  </si>
  <si>
    <t>SMFT3 está em tendência de baixa pelas médias de 21 e 200 dias, mas começa a dar sinais de repiques de alta. Acima dos 18,88 teria sinal de repique altista mirando resistências nos 21,03 ou 23,61. Já uma perda dos 18,47 traria de volta o sinal de baixa projetando de 16,85 a 15,55.</t>
  </si>
  <si>
    <t>S2NW34 está em tendência de alta pelas médias de 21 e 200 dias, mas começa a dar sinal de possível realização. Abaixo dos 32 poderia realizar na direção dos suportes 16,85 ou 10,96. Caso supere os 35,89 retomaria sinal de alta com projeções nos 47,65 ou 66,69. O IFR sobrecomprado alerta realizações se perder 32.</t>
  </si>
  <si>
    <t>STOC34 está em tendência de baixa pela média de 200 dias, a parece ter completado movimento de repique de alta de curto prazo e pode estar retomando o movimento baixista. Abaixo dos 55,85 pode seguir em queda na direção dos suportes 47,57 ou 43,78. Teria sinal de repique altista fechando acima dos 59,81 mirando resistências em 67,37 ou 79,61.</t>
  </si>
  <si>
    <t>M2ST34 está em clara tendência de baixa pelas médias de 21 e 200 dias e segue em movimento de baixa. Abaixo dos 9,63 pode buscar suportes 8,34 ou 7,06. Teria sinal de repique altista fechando acima dos 10,34 mirando resistências em 13,78 ou 16,34. O IFR sobrevendido alerta para recuperações se superar 10,34</t>
  </si>
  <si>
    <t>SUZB3 está em clara tendência de baixa pelas médias de 21 e 200 dias e segue em movimento de baixa. Abaixo dos 40,17 pode buscar suportes 38,91 ou 37,66. Teria sinal de repique altista fechando acima dos 40,9 mirando resistências em 44,22 ou 46,72. O IFR sobrevendido alerta para recuperações se superar 40,9</t>
  </si>
  <si>
    <t>SYNE3 está em clara tendência de baixa pelas médias de 21 e 200 dias e segue em movimento de baixa. Abaixo dos 3,57 pode buscar suportes 3,42 ou 3,28. Teria sinal de repique altista fechando acima dos 3,76 mirando resistências em 4,03 ou 4,31.</t>
  </si>
  <si>
    <t>TAEE3 está em tendência de alta pelas médias de 21 e 200 dias e vai mantendo sinal de força altista. Acima dos 13,1 pode buscar projeções nos 13,68 ou 14,37. Teria sinal de realização na perda dos 12,98 mirando os 12,55 ou 12,2.</t>
  </si>
  <si>
    <t>TAEE4 está em tendência de alta no longo prazo, teve uma correção no curto prazo, mas pode estar retomando sinal de altas. Acima dos 13,21 pode buscar 14,15 ou 15,02. Abaixo dos 13,03 retomaria sinal de realização mirando suportes em 12,74 ou 12,3.</t>
  </si>
  <si>
    <t>TAEE11 está em tendência de alta no longo prazo, teve uma correção no curto prazo, mas pode estar retomando sinal de altas. Acima dos 39,33 pode buscar 41,79 ou 44,18. Abaixo dos 38,87 retomaria sinal de realização mirando suportes em 37,92 ou 36,72.</t>
  </si>
  <si>
    <t>TSMC34 está em tendência de alta pelas médias de 21 e 200 dias e vai mantendo sinal de força altista. Acima dos 282,29 pode buscar projeções nos 309,95 ou 354,72. Teria sinal de realização na perda dos 273,02 mirando os 237,52 ou 223,68. O IFR sobrecomprado alerta realizações se perder 273,02.</t>
  </si>
  <si>
    <t>TASA4 está em tendência de baixa pela média de 200 dias, a parece ter completado movimento de repique de alta de curto prazo e pode estar retomando o movimento baixista. Abaixo dos 4,55 pode seguir em queda na direção dos suportes 4,25 ou 4,01. Teria sinal de repique altista fechando acima dos 4,76 mirando resistências em 5,02 ou 5,49.</t>
  </si>
  <si>
    <t>TGMA3 está em tendência de baixa pelas médias de 21 e 200 dias, mas começa a dar sinais de repiques de alta. Acima dos 30,8 teria sinal de repique altista mirando resistências nos 32,45 ou 34,11. Já uma perda dos 29,76 traria de volta o sinal de baixa projetando de 28,92 a 28,09.</t>
  </si>
  <si>
    <t>VIVT3 está em tendência de baixa pelas médias de 21 e 200 dias, mas começa a dar sinais de repiques de alta. Acima dos 34,04 teria sinal de repique altista mirando resistências nos 38,77 ou 42,34. Já uma perda dos 32,99 traria de volta o sinal de baixa projetando de 31,2 a 29,41.</t>
  </si>
  <si>
    <t>TEND3 está em tendência de alta pelas médias de 21 e 200 dias e vai mantendo sinal de força altista. Acima dos 33,84 pode buscar projeções nos 37,64 ou 43,79. Teria sinal de realização na perda dos 32,48 mirando os 27,69 ou 25,78. O padrão de volume favorece a alta.</t>
  </si>
  <si>
    <t>TSLA34 apesar de estar em tendência de baixa no longo prazo pela média de 200 dias, no curto prazo está com sinal de recuperação favorecendo repiques de alta. Acima dos 66,38 pode seguir repique altista na direção resistências nos 70,4 ou 77,4. Caso perca os 64,85 teria sinal de baixa projetando de 59,06 a 55,55.</t>
  </si>
  <si>
    <t>GSGI34 está em tendência de alta pelas médias de 21 e 200 dias e vai mantendo sinal de força altista. Acima dos 179,3 pode buscar projeções nos 198,21 ou 228,81. Teria sinal de realização na perda dos 173,98 mirando os 148,7 ou 139,24. O padrão de volume favorece a alta. O IFR sobrecomprado alerta realizações se perder 173,98.</t>
  </si>
  <si>
    <t>TIMS3 está em tendência de baixa pelas médias de 21 e 200 dias, mas começa a dar sinais de repiques de alta. Acima dos 22,38 teria sinal de repique altista mirando resistências nos 26,88 ou 30,03. Já uma perda dos 21,78 traria de volta o sinal de baixa projetando de 20,2 a 18,62.</t>
  </si>
  <si>
    <t>TOTS3 está em tendência de baixa pela média de 200 dias, a parece ter completado movimento de repique de alta de curto prazo e pode estar retomando o movimento baixista. Abaixo dos 33,99 pode seguir em queda na direção dos suportes 30,29 ou 28,26. Teria sinal de repique altista fechando acima dos 34,68 mirando resistências em 36,84 ou 40,88.</t>
  </si>
  <si>
    <t>TFCO4 está em tendência de baixa pela média de 200 dias, a parece ter completado movimento de repique de alta de curto prazo e pode estar retomando o movimento baixista. Abaixo dos 14,89 pode seguir em queda na direção dos suportes 14,1 ou 13,41. Teria sinal de repique altista fechando acima dos 15,25 mirando resistências em 16,33 ou 17,7.</t>
  </si>
  <si>
    <t>TUPY3 está em tendência de baixa pelas médias de 21 e 200 dias, mas começa a dar sinais de repiques de alta. Acima dos 13,07 teria sinal de repique altista mirando resistências nos 15,08 ou 16,76. Já uma perda dos 12,36 traria de volta o sinal de baixa projetando de 11,51 a 10,67.</t>
  </si>
  <si>
    <t>UGPA3 está em tendência de alta no longo prazo, teve uma correção no curto prazo, mas pode estar retomando sinal de altas. Acima dos 25,91 pode buscar 30,59 ou 33,83. Abaixo dos 25,34 retomaria sinal de realização mirando suportes em 23,71 ou 22,09. O IFR sobrevendido alerta para recuperações se superar 25,91</t>
  </si>
  <si>
    <t>FIQE3 apesar de estar em tendência de alta no longo prazo pela média de 200 dias, no curto prazo está em realização. Abaixo dos 6,22 pode seguir em baixa no curto prazo mirando suportes em 5,96 ou 5,71. Teria sinal de retomada altista fechando acima dos 6,45 mirando resistências em 7,03 ou 7,53.</t>
  </si>
  <si>
    <t>UNIP6 está em clara tendência de baixa pelas médias de 21 e 200 dias e segue em movimento de baixa. Abaixo dos 61,02 pode buscar suportes 58,52 ou 56,58. Teria sinal de repique altista fechando acima dos 61,95 mirando resistências em 64,78 ou 68,64.</t>
  </si>
  <si>
    <t>USIM3 está em tendência de alta pelas médias de 21 e 200 dias e vai mantendo sinal de força altista. Acima dos 10,95 pode buscar projeções nos 12,84 ou 15,9. Teria sinal de realização na perda dos 10,09 mirando os 7,89 ou 6,94. O padrão de volume favorece a alta. O IFR sobrecomprado alerta realizações se perder 10,09.</t>
  </si>
  <si>
    <t>USIM5 está em tendência de alta pelas médias de 21 e 200 dias e vai mantendo sinal de força altista. Acima dos 12,18 pode buscar projeções nos 14,67 ou 18,7. Teria sinal de realização na perda dos 11,12 mirando os 8,15 ou 6,9. O padrão de volume favorece a alta. O IFR sobrecomprado alerta realizações se perder 11,12.</t>
  </si>
  <si>
    <t>VALE3 está em tendência de alta pelas médias de 21 e 200 dias e vai mantendo sinal de força altista. Acima dos 85,41 pode buscar projeções nos 90 ou 97,44. Teria sinal de realização na perda dos 82,04 mirando os 77,97 ou 75,67. O padrão de volume favorece a alta.</t>
  </si>
  <si>
    <t>VLID3 está em clara tendência de baixa pelas médias de 21 e 200 dias e segue em movimento de baixa. Abaixo dos 17,27 pode buscar suportes 16,52 ou 15,55. Teria sinal de repique altista fechando acima dos 17,75 mirando resistências em 19,64 ou 21,56.</t>
  </si>
  <si>
    <t>VAMO3 está em clara tendência de baixa pelas médias de 21 e 200 dias e segue em movimento de baixa. Abaixo dos 2,94 pode buscar suportes 2,58 ou 2,22. Teria sinal de repique altista fechando acima dos 3,03 mirando resistências em 4,09 ou 4,8. O IFR sobrevendido alerta para recuperações se superar 3,03</t>
  </si>
  <si>
    <t>VBBR3 está em tendência de alta no longo prazo, teve uma correção no curto prazo, mas pode estar retomando sinal de altas. Acima dos 30,43 pode buscar 34,07 ou 36,94. Abaixo dos 29,42 retomaria sinal de realização mirando suportes em 27,98 ou 26,54. O IFR sobrevendido alerta para recuperações se superar 30,43</t>
  </si>
  <si>
    <t>VTRU3 está em tendência de baixa pelas médias de 21 e 200 dias, mas começa a dar sinais de repiques de alta. Acima dos 13,12 teria sinal de repique altista mirando resistências nos 14,8 ou 16,17. Já uma perda dos 12,58 traria de volta o sinal de baixa projetando de 11,89 a 11,2.</t>
  </si>
  <si>
    <t>VIVA3 está em clara tendência de baixa pelas médias de 21 e 200 dias e segue em movimento de baixa. Abaixo dos 21,08 pode buscar suportes 18,69 ou 16,31. Teria sinal de repique altista fechando acima dos 21,78 mirando resistências em 28,79 ou 33,55. O IFR sobrevendido alerta para recuperações se superar 21,78</t>
  </si>
  <si>
    <t>VVEO3 está em tendência de alta pelas médias de 21 e 200 dias e vai mantendo sinal de força altista. Acima dos 1,5 pode buscar projeções nos 1,71 ou 2,06. Teria sinal de realização na perda dos 1,32 mirando os 1,15 ou 1,04. O padrão de volume favorece a alta. O IFR sobrecomprado alerta realizações se perder 1,32.</t>
  </si>
  <si>
    <t>VULC3 está em clara tendência de baixa pelas médias de 21 e 200 dias e segue em movimento de baixa. Abaixo dos 14,62 pode buscar suportes 14,08 ou 13,55. Teria sinal de repique altista fechando acima dos 15,12 mirando resistências em 16,35 ou 17,41.</t>
  </si>
  <si>
    <t>DISB34 está em clara tendência de baixa pelas médias de 21 e 200 dias e segue em movimento de baixa. Abaixo dos 33,5 pode buscar suportes 32,8 ou 31,73. Teria sinal de repique altista fechando acima dos 34,3 mirando resistências em 36,26 ou 38,39.</t>
  </si>
  <si>
    <t>WEGE3 está em clara tendência de baixa pelas médias de 21 e 200 dias e segue em movimento de baixa. Abaixo dos 41,51 pode buscar suportes 39,94 ou 38,38. Teria sinal de repique altista fechando acima dos 43,36 mirando resistências em 46,57 ou 49,69.</t>
  </si>
  <si>
    <t>WIZC3 está em tendência de baixa pelas médias de 21 e 200 dias, mas começa a dar sinais de repiques de alta. Acima dos 7,91 teria sinal de repique altista mirando resistências nos 9,1 ou 9,94. Já uma perda dos 7,74 traria de volta o sinal de baixa projetando de 7,31 a 6,89.</t>
  </si>
  <si>
    <t>YDUQ3 está em clara tendência de baixa pelas médias de 21 e 200 dias e segue em movimento de baixa. Abaixo dos 9,25 pode buscar suportes 8,66 ou 8,08. Teria sinal de repique altista fechando acima dos 9,56 mirando resistências em 11,14 ou 12,3.</t>
  </si>
  <si>
    <t>BIEU39 está em tendência de alta pelas médias de 21 e 200 dias, mas começa a dar sinal de possível realização. Abaixo dos 63,25 poderia realizar na direção dos suportes 60,18 ou 58,46. Caso supere os 63,61 retomaria sinal de alta com projeções nos 65,72 ou 69,14.</t>
  </si>
  <si>
    <t>BTG Sphedge</t>
  </si>
  <si>
    <t>SPBZ11</t>
  </si>
  <si>
    <t>SPBZ11 apesar de estar em tendência de baixa no longo prazo pela média de 200 dias, no curto prazo está com sinal de recuperação favorecendo repiques de alta. Acima dos 118,68 pode seguir repique altista na direção resistências nos 122,64 ou 129,05. Caso perca os 118,56 teria sinal de baixa projetando de 112,27 a 110,28. O padrão de volume favorece a alta. O IFR sobrecomprado alerta realizações se perder 118,56.</t>
  </si>
  <si>
    <t>BOVB11 está em tendência de alta no longo prazo, teve uma correção no curto prazo, mas pode estar retomando sinal de altas. Acima dos 178,74 pode buscar 192,98 ou 203,33. Abaixo dos 176,23 retomaria sinal de realização mirando suportes em 171,05 ou 165,87.</t>
  </si>
  <si>
    <t>COIN11 está em clara tendência de baixa pelas médias de 21 e 200 dias e segue em movimento de baixa. Abaixo dos 41,1 pode buscar suportes 38,72 ou 36,35. Teria sinal de repique altista fechando acima dos 42,67 mirando resistências em 48,77 ou 53,51. O IFR sobrevendido alerta para recuperações se superar 42,67</t>
  </si>
  <si>
    <t>XBCI11 está em clara tendência de baixa pelas médias de 21 e 200 dias e segue em movimento de baixa. Abaixo dos 90 pode buscar suportes 80,73 ou 71,46. Teria sinal de repique altista fechando acima dos 97,62 mirando resistências em 120 ou 138,54. O IFR sobrevendido alerta para recuperações se superar 97,62</t>
  </si>
  <si>
    <t>BCPX39 está em tendência de alta pelas médias de 21 e 200 dias e vai mantendo sinal de força altista. Acima dos 47,06 pode buscar projeções nos 52,44 ou 61,15. Teria sinal de realização na perda dos 45,72 mirando os 38,35 ou 35,65. O padrão de volume favorece a alta. O IFR sobrecomprado alerta realizações se perder 45,72.</t>
  </si>
  <si>
    <t>Global X Uranium</t>
  </si>
  <si>
    <t>BURA39</t>
  </si>
  <si>
    <t>BURA39 está em tendência de alta pelas médias de 21 e 200 dias e vai mantendo sinal de força altista. Acima dos 44,7 pode buscar projeções nos 48,04 ou 53,52. Teria sinal de realização na perda dos 41,77 mirando os 39,16 ou 36,41. O padrão de volume favorece a alta.</t>
  </si>
  <si>
    <t>BITH11 está em clara tendência de baixa pelas médias de 21 e 200 dias e segue em movimento de baixa. Abaixo dos 75,22 pode buscar suportes 69,92 ou 64,63. Teria sinal de repique altista fechando acima dos 78,45 mirando resistências em 92,35 ou 102,93. O IFR sobrevendido alerta para recuperações se superar 78,45</t>
  </si>
  <si>
    <t>ETHE11 está em clara tendência de baixa pelas médias de 21 e 200 dias e segue em movimento de baixa. Abaixo dos 27,35 pode buscar suportes 25,16 ou 22,98. Teria sinal de repique altista fechando acima dos 28,84 mirando resistências em 34,41 ou 38,77. O IFR sobrevendido alerta para recuperações se superar 28,84</t>
  </si>
  <si>
    <t>HASH11 está em clara tendência de baixa pelas médias de 21 e 200 dias e segue em movimento de baixa. Abaixo dos 43,44 pode buscar suportes 40,48 ou 37,53. Teria sinal de repique altista fechando acima dos 45,29 mirando resistências em 53 ou 58,9. O IFR sobrevendido alerta para recuperações se superar 45,29</t>
  </si>
  <si>
    <t>CHIP11 está em tendência de alta pelas médias de 21 e 200 dias e vai mantendo sinal de força altista. Acima dos 39,06 pode buscar projeções nos 44,06 ou 52,16. Teria sinal de realização na perda dos 37,88 mirando os 30,96 ou 28,45. O IFR sobrecomprado alerta realizações se perder 37,88.</t>
  </si>
  <si>
    <t>HODL11 está em clara tendência de baixa pelas médias de 21 e 200 dias e segue em movimento de baixa. Abaixo dos 56,1 pode buscar suportes 51,98 ou 47,86. Teria sinal de repique altista fechando acima dos 59,01 mirando resistências em 69,42 ou 77,65. O IFR sobrevendido alerta para recuperações se superar 59,01</t>
  </si>
  <si>
    <t>USDB11 está em tendência de baixa pela média de 200 dias, a parece ter completado movimento de repique de alta de curto prazo e pode estar retomando o movimento baixista. Abaixo dos 96,98 pode seguir em queda na direção dos suportes 93 ou 90,56. Teria sinal de repique altista fechando acima dos 97,65 mirando resistências em 100,88 ou 105,74.</t>
  </si>
  <si>
    <t>WRLD11 está em tendência de alta pelas médias de 21 e 200 dias, mas começa a dar sinal de possível realização. Abaixo dos 143,58 poderia realizar na direção dos suportes 134,63 ou 131,5. Caso supere os 144,73 retomaria sinal de alta com projeções nos 150,97 ou 161,07. O IFR sobrecomprado alerta realizações se perder 143,58.</t>
  </si>
  <si>
    <t>UTLL11 está em tendência de baixa pelas médias de 21 e 200 dias, mas começa a dar sinais de repiques de alta. Acima dos 121,42 teria sinal de repique altista mirando resistências nos 138,09 ou 150,07. Já uma perda dos 118,7 traria de volta o sinal de baixa projetando de 112,7 a 106,71.</t>
  </si>
  <si>
    <t>IBIT39 está em clara tendência de baixa pelas médias de 21 e 200 dias e segue em movimento de baixa. Abaixo dos 62,88 pode buscar suportes 58,43 ou 53,98. Teria sinal de repique altista fechando acima dos 65,44 mirando resistências em 77,28 ou 86,17. O IFR sobrevendido alerta para recuperações se superar 65,44</t>
  </si>
  <si>
    <t>BOVA11 está em tendência de alta no longo prazo, teve uma correção no curto prazo, mas pode estar retomando sinal de altas. Acima dos 171,83 pode buscar 185,27 ou 195,56. Abaixo dos 168,61 retomaria sinal de realização mirando suportes em 163,46 ou 158,31.</t>
  </si>
  <si>
    <t>BIVB39 está em tendência de alta pelas médias de 21 e 200 dias, mas começa a dar sinal de possível realização. Abaixo dos 95,09 poderia realizar na direção dos suportes 89,25 ou 87,04. Caso supere os 96,38 retomaria sinal de alta com projeções nos 100,78 ou 107,91.</t>
  </si>
  <si>
    <t>iShares Gold Trust</t>
  </si>
  <si>
    <t>BIAU39</t>
  </si>
  <si>
    <t>BIAU39 está em tendência de baixa pelas médias de 21 e 200 dias, mas começa a dar sinais de repiques de alta. Acima dos 106,75 teria sinal de repique altista mirando resistências nos 111,55 ou 115,9. Já uma perda dos 104,51 traria de volta o sinal de baixa projetando de 102,33 a 100,15.</t>
  </si>
  <si>
    <t>iShares MSCI Acwi (All Country World Index)</t>
  </si>
  <si>
    <t>BACW39</t>
  </si>
  <si>
    <t>BACW39 está em tendência de alta pelas médias de 21 e 200 dias e vai mantendo sinal de força altista. Acima dos 80,47 pode buscar projeções nos 84,28 ou 90,46. Teria sinal de realização na perda dos 79,98 mirando os 74,29 ou 72,38. O padrão de volume favorece a alta. O IFR sobrecomprado alerta realizações se perder 79,98.</t>
  </si>
  <si>
    <t>BAAX39 está em tendência de alta pelas médias de 21 e 200 dias e vai mantendo sinal de força altista. Acima dos 62,02 pode buscar projeções nos 66,17 ou 72,89. Teria sinal de realização na perda dos 61,67 mirando os 55,3 ou 53,22. O padrão de volume favorece a alta. O IFR sobrecomprado alerta realizações se perder 61,67.</t>
  </si>
  <si>
    <t>BEEM39 está em tendência de alta pelas médias de 21 e 200 dias, mas começa a dar sinal de possível realização. Abaixo dos 58,6 poderia realizar na direção dos suportes 53,17 ou 51,09. Caso supere os 59,87 retomaria sinal de alta com projeções nos 64,01 ou 70,71.</t>
  </si>
  <si>
    <t>BEWJ39 está em tendência de alta pelas médias de 21 e 200 dias e vai mantendo sinal de força altista. Acima dos 58,72 pode buscar projeções nos 60,57 ou 64,34. Teria sinal de realização na perda dos 58,04 mirando os 54,46 ou 52,57.</t>
  </si>
  <si>
    <t>BEWY39 está em tendência de alta pelas médias de 21 e 200 dias, mas começa a dar sinal de possível realização. Abaixo dos 131,87 poderia realizar na direção dos suportes 103,55 ou 93,29. Caso supere os 136,73 retomaria sinal de alta com projeções nos 157,23 ou 190,41. O IFR sobrecomprado alerta realizações se perder 131,87.</t>
  </si>
  <si>
    <t>IVVB11 está em tendência de alta pelas médias de 21 e 200 dias, mas começa a dar sinal de possível realização. Abaixo dos 428,51 poderia realizar na direção dos suportes 401,32 ou 391,42. Caso supere os 433,35 retomaria sinal de alta com projeções nos 453,14 ou 485,17. O IFR sobrecomprado alerta realizações se perder 428,51.</t>
  </si>
  <si>
    <t>BSLV39 está em tendência de alta no longo prazo, teve uma correção no curto prazo, mas pode estar retomando sinal de altas. Acima dos 115,53 pode buscar 132,85 ou 148,29. Abaixo dos 112,98 retomaria sinal de realização mirando suportes em 107,86 ou 100,13.</t>
  </si>
  <si>
    <t>SMAL11 está em tendência de baixa pelas médias de 21 e 200 dias, mas começa a dar sinais de repiques de alta. Acima dos 112,59 teria sinal de repique altista mirando resistências nos 120,99 ou 129,01. Já uma perda dos 110,73 traria de volta o sinal de baixa projetando de 108 a 103,98.</t>
  </si>
  <si>
    <t>BOVV11 está em tendência de alta no longo prazo, teve uma correção no curto prazo, mas pode estar retomando sinal de altas. Acima dos 180,23 pode buscar 194,46 ou 205,28. Abaixo dos 176,95 retomaria sinal de realização mirando suportes em 171,53 ou 166,12.</t>
  </si>
  <si>
    <t>DIVO11 está em tendência de alta no longo prazo, teve uma correção no curto prazo, mas pode estar retomando sinal de altas. Acima dos 123,72 pode buscar 135,63 ou 144,2. Abaixo dos 121,76 retomaria sinal de realização mirando suportes em 117,47 ou 113,18.</t>
  </si>
  <si>
    <t>FIND11 está em tendência de alta no longo prazo, teve uma correção no curto prazo, mas pode estar retomando sinal de altas. Acima dos 175,94 pode buscar 188,74 ou 201,13. Abaixo dos 168,68 retomaria sinal de realização mirando suportes em 162,48 ou 156,28.</t>
  </si>
  <si>
    <t>MATB11 está em tendência de alta pelas médias de 21 e 200 dias e vai mantendo sinal de força altista. Acima dos 64,24 pode buscar projeções nos 65,46 ou 68,37. Teria sinal de realização na perda dos 63 mirando os 60,75 ou 59,29. O padrão de volume favorece a alta.</t>
  </si>
  <si>
    <t>SPXR11 está em tendência de alta pelas médias de 21 e 200 dias e vai mantendo sinal de força altista. Acima dos 73,09 pode buscar projeções nos 75,74 ou 80,03. Teria sinal de realização na perda dos 72,42 mirando os 68,8 ou 67,47. O padrão de volume favorece a alta. O IFR sobrecomprado alerta realizações se perder 72,42.</t>
  </si>
  <si>
    <t>SPXI11 está em tendência de alta pelas médias de 21 e 200 dias, mas começa a dar sinal de possível realização. Abaixo dos 52,07 poderia realizar na direção dos suportes 48,77 ou 47,52. Caso supere os 52,8 retomaria sinal de alta com projeções nos 55,29 ou 59,32. O IFR sobrecomprado alerta realizações se perder 52,07.</t>
  </si>
  <si>
    <t>TECK11 está em tendência de alta pelas médias de 21 e 200 dias, mas começa a dar sinal de possível realização. Abaixo dos 120,33 poderia realizar na direção dos suportes 105,95 ou 100,91. Caso supere os 122,25 retomaria sinal de alta com projeções nos 132,32 ou 148,62. O IFR sobrecomprado alerta realizações se perder 120,33.</t>
  </si>
  <si>
    <t>HIGH11 está em tendência de baixa pelas médias de 21 e 200 dias, mas começa a dar sinais de repiques de alta. Acima dos 88,87 teria sinal de repique altista mirando resistências nos 96,33 ou 102,73. Já uma perda dos 85,96 traria de volta o sinal de baixa projetando de 82,75 a 79,55.</t>
  </si>
  <si>
    <t>QBTC11 está em clara tendência de baixa pelas médias de 21 e 200 dias e segue em movimento de baixa. Abaixo dos 20,24 pode buscar suportes 18,84 ou 17,44. Teria sinal de repique altista fechando acima dos 21,15 mirando resistências em 24,77 ou 27,56. O IFR sobrevendido alerta para recuperações se superar 21,15</t>
  </si>
  <si>
    <t>ACWI11 está em tendência de alta pelas médias de 21 e 200 dias e vai mantendo sinal de força altista. Acima dos 16,94 pode buscar projeções nos 17,7 ou 18,94. Teria sinal de realização na perda dos 16,76 mirando os 15,7 ou 15,31. O padrão de volume favorece a alta. O IFR sobrecomprado alerta realizações se perder 16,76.</t>
  </si>
  <si>
    <t>BOVX11 está em tendência de alta no longo prazo, teve uma correção no curto prazo, mas pode estar retomando sinal de altas. Acima dos 17,94 pode buscar 19,34 ou 20,4. Abaixo dos 17,61 retomaria sinal de realização mirando suportes em 17,07 ou 16,54.</t>
  </si>
  <si>
    <t>NASD11 está em tendência de alta pelas médias de 21 e 200 dias e vai mantendo sinal de força altista. Acima dos 21,45 pode buscar projeções nos 21,8 ou 23,44. Teria sinal de realização na perda dos 21,21 mirando os 19,14 ou 18,31. O padrão de volume favorece a alta. O IFR sobrecomprado alerta realizações se perder 21,21.</t>
  </si>
  <si>
    <t>GOLD11 está em clara tendência de baixa pelas médias de 21 e 200 dias e segue em movimento de baixa. Abaixo dos 23,14 pode buscar suportes 22,75 ou 22,36. Teria sinal de repique altista fechando acima dos 23,52 mirando resistências em 24,39 ou 25,16.</t>
  </si>
  <si>
    <t>GOLX11 está em clara tendência de baixa pelas médias de 21 e 200 dias e segue em movimento de baixa. Abaixo dos 51,44 pode buscar suportes 49,94 ou 48,44. Teria sinal de repique altista fechando acima dos 52,7 mirando resistências em 56,29 ou 59,28.</t>
  </si>
  <si>
    <t>Trend Us Lrg</t>
  </si>
  <si>
    <t>USAL11</t>
  </si>
  <si>
    <t>USAL11 está em tendência de alta pelas médias de 21 e 200 dias, mas começa a dar sinal de possível realização. Abaixo dos 16,23 poderia realizar na direção dos suportes 15,23 ou 14,81. Caso supere os 16,35 retomaria sinal de alta com projeções nos 16,56 ou 17,38.</t>
  </si>
  <si>
    <t>Trend Us Tec</t>
  </si>
  <si>
    <t>UTEC11</t>
  </si>
  <si>
    <t>UTEC11 está em tendência de alta pelas médias de 21 e 200 dias e vai mantendo sinal de força altista. Acima dos 29,9 pode buscar projeções nos 33,06 ou 38,18. Teria sinal de realização na perda dos 29,68 mirando os 24,78 ou 23,19. O padrão de volume favorece a alta. O IFR sobrecomprado alerta realizações se perder 29,68.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</si>
</sst>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12" zoomScaleNormal="100" workbookViewId="0">
      <selection activeCell="C17" sqref="C17:Q29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117</v>
      </c>
      <c r="W7" s="35">
        <f>COUNTIF($P$17:$P$352,"Baixa")</f>
        <v>178</v>
      </c>
      <c r="X7" s="35"/>
      <c r="Y7" s="35">
        <f>V7+W7</f>
        <v>295</v>
      </c>
    </row>
    <row r="8" spans="2:27" ht="15" customHeight="1" x14ac:dyDescent="0.25">
      <c r="B8" s="3"/>
      <c r="C8" s="28"/>
      <c r="D8" s="29"/>
      <c r="E8" s="29"/>
      <c r="F8" s="29"/>
      <c r="G8" s="29"/>
      <c r="H8" s="29"/>
      <c r="I8" s="29"/>
      <c r="J8" s="29"/>
      <c r="K8" s="29"/>
      <c r="L8" s="29"/>
      <c r="M8" s="29"/>
      <c r="N8" s="29"/>
      <c r="O8" s="30"/>
      <c r="P8" s="29"/>
      <c r="Q8" s="31"/>
      <c r="R8" s="20"/>
      <c r="V8" s="36">
        <f>V7/Y7</f>
        <v>0.39661016949152544</v>
      </c>
      <c r="W8" s="36">
        <f>W7/Y7</f>
        <v>0.60338983050847461</v>
      </c>
      <c r="X8" s="35"/>
      <c r="Y8" s="35"/>
    </row>
    <row r="9" spans="2:27" ht="15" customHeight="1" x14ac:dyDescent="0.25">
      <c r="B9" s="3"/>
      <c r="C9" s="28"/>
      <c r="D9" s="29"/>
      <c r="E9" s="29"/>
      <c r="F9" s="29"/>
      <c r="G9" s="29"/>
      <c r="H9" s="29"/>
      <c r="I9" s="29"/>
      <c r="J9" s="29"/>
      <c r="K9" s="29"/>
      <c r="L9" s="29"/>
      <c r="M9" s="29"/>
      <c r="N9" s="29"/>
      <c r="O9" s="30"/>
      <c r="P9" s="29"/>
      <c r="Q9" s="31"/>
      <c r="R9" s="20"/>
      <c r="T9" s="1">
        <f>COUNTIF(D17:D352,"*34*")</f>
        <v>39</v>
      </c>
      <c r="U9" s="37" t="s">
        <v>452</v>
      </c>
      <c r="V9" s="41">
        <f>SUMIF(D17:D352,"=*34*",E17:E352)/T9</f>
        <v>5.3589743589743586</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0.64102564102564108</v>
      </c>
      <c r="U10" s="37" t="s">
        <v>10</v>
      </c>
      <c r="V10" s="42">
        <f>COUNTIFS(D17:D352,"=*34*",P17:P352,"Alta")</f>
        <v>25</v>
      </c>
      <c r="W10" s="43">
        <f>T9-V10</f>
        <v>14</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418</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46176</v>
      </c>
      <c r="R15" s="20"/>
    </row>
    <row r="16" spans="2:27" ht="25.15" customHeight="1" x14ac:dyDescent="0.25">
      <c r="B16" s="3"/>
      <c r="C16" s="49" t="s">
        <v>0</v>
      </c>
      <c r="D16" s="49"/>
      <c r="E16" s="6" t="s">
        <v>401</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0</v>
      </c>
      <c r="F17" s="15">
        <v>15.01</v>
      </c>
      <c r="G17" s="15">
        <v>13.99</v>
      </c>
      <c r="H17" s="15">
        <v>12.97</v>
      </c>
      <c r="I17" s="14"/>
      <c r="J17" s="15">
        <v>15.53</v>
      </c>
      <c r="K17" s="15">
        <v>17.559999999999999</v>
      </c>
      <c r="L17" s="15">
        <v>20.86</v>
      </c>
      <c r="M17" s="15"/>
      <c r="N17" s="15">
        <v>25.411648460999999</v>
      </c>
      <c r="O17" s="15">
        <v>21.585511952000001</v>
      </c>
      <c r="P17" s="16" t="s">
        <v>14</v>
      </c>
      <c r="Q17" s="39" t="s">
        <v>571</v>
      </c>
      <c r="R17" s="10"/>
      <c r="S17" s="11"/>
      <c r="T17" s="11"/>
      <c r="U17" s="11"/>
      <c r="V17" s="11" t="s">
        <v>406</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9</v>
      </c>
      <c r="F18" s="14">
        <v>24.3</v>
      </c>
      <c r="G18" s="14">
        <v>22.65</v>
      </c>
      <c r="H18" s="14">
        <v>21</v>
      </c>
      <c r="I18" s="14"/>
      <c r="J18" s="14">
        <v>28.65</v>
      </c>
      <c r="K18" s="14">
        <v>31.94</v>
      </c>
      <c r="L18" s="14">
        <v>37.270000000000003</v>
      </c>
      <c r="M18" s="14"/>
      <c r="N18" s="14">
        <v>51.204392667</v>
      </c>
      <c r="O18" s="33">
        <v>18.627925570999999</v>
      </c>
      <c r="P18" s="17" t="s">
        <v>17</v>
      </c>
      <c r="Q18" s="40" t="s">
        <v>572</v>
      </c>
      <c r="R18" s="10"/>
      <c r="S18" s="11"/>
      <c r="T18" s="11"/>
      <c r="U18" s="11"/>
      <c r="V18" s="38">
        <f>SUM(E17:E352)/W18</f>
        <v>4.3511705685618729</v>
      </c>
      <c r="W18" s="11">
        <f>COUNT(E17:E352)</f>
        <v>299</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428</v>
      </c>
      <c r="D19" s="16" t="s">
        <v>18</v>
      </c>
      <c r="E19" s="16">
        <v>9</v>
      </c>
      <c r="F19" s="15">
        <v>314.62</v>
      </c>
      <c r="G19" s="15">
        <v>250.12</v>
      </c>
      <c r="H19" s="15">
        <v>185.63</v>
      </c>
      <c r="I19" s="14"/>
      <c r="J19" s="15">
        <v>331.74</v>
      </c>
      <c r="K19" s="15">
        <v>460.72</v>
      </c>
      <c r="L19" s="15">
        <v>669.44</v>
      </c>
      <c r="M19" s="15"/>
      <c r="N19" s="15">
        <v>76.335401915000006</v>
      </c>
      <c r="O19" s="15">
        <v>22.888676103000002</v>
      </c>
      <c r="P19" s="16" t="s">
        <v>17</v>
      </c>
      <c r="Q19" s="39" t="s">
        <v>573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3</v>
      </c>
      <c r="F20" s="14">
        <v>23.45</v>
      </c>
      <c r="G20" s="14">
        <v>19.850000000000001</v>
      </c>
      <c r="H20" s="14">
        <v>16.25</v>
      </c>
      <c r="I20" s="14"/>
      <c r="J20" s="14">
        <v>24.05</v>
      </c>
      <c r="K20" s="14">
        <v>31.24</v>
      </c>
      <c r="L20" s="14">
        <v>42.89</v>
      </c>
      <c r="M20" s="14"/>
      <c r="N20" s="14">
        <v>50.890149114000003</v>
      </c>
      <c r="O20" s="33">
        <v>6.4296881510000006</v>
      </c>
      <c r="P20" s="17" t="s">
        <v>14</v>
      </c>
      <c r="Q20" s="40" t="s">
        <v>574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458</v>
      </c>
      <c r="D21" s="16" t="s">
        <v>459</v>
      </c>
      <c r="E21" s="16">
        <v>0</v>
      </c>
      <c r="F21" s="15">
        <v>5.66</v>
      </c>
      <c r="G21" s="15">
        <v>4.8600000000000003</v>
      </c>
      <c r="H21" s="15">
        <v>4.0599999999999996</v>
      </c>
      <c r="I21" s="14"/>
      <c r="J21" s="15">
        <v>5.78</v>
      </c>
      <c r="K21" s="15">
        <v>7.37</v>
      </c>
      <c r="L21" s="15">
        <v>9.94</v>
      </c>
      <c r="M21" s="15"/>
      <c r="N21" s="15">
        <v>30.556647315999999</v>
      </c>
      <c r="O21" s="15">
        <v>1.9733980951999999</v>
      </c>
      <c r="P21" s="16" t="s">
        <v>14</v>
      </c>
      <c r="Q21" s="39" t="s">
        <v>575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27.53</v>
      </c>
      <c r="G22" s="14">
        <v>25.63</v>
      </c>
      <c r="H22" s="14">
        <v>23.74</v>
      </c>
      <c r="I22" s="14"/>
      <c r="J22" s="14">
        <v>27.98</v>
      </c>
      <c r="K22" s="14">
        <v>31.76</v>
      </c>
      <c r="L22" s="14">
        <v>37.880000000000003</v>
      </c>
      <c r="M22" s="14"/>
      <c r="N22" s="14">
        <v>32.914777215999997</v>
      </c>
      <c r="O22" s="33">
        <v>156.28223076</v>
      </c>
      <c r="P22" s="17" t="s">
        <v>14</v>
      </c>
      <c r="Q22" s="40" t="s">
        <v>576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8</v>
      </c>
      <c r="F23" s="15">
        <v>12.01</v>
      </c>
      <c r="G23" s="15">
        <v>10.34</v>
      </c>
      <c r="H23" s="15">
        <v>8.67</v>
      </c>
      <c r="I23" s="14"/>
      <c r="J23" s="15">
        <v>16.22</v>
      </c>
      <c r="K23" s="15">
        <v>19.55</v>
      </c>
      <c r="L23" s="15">
        <v>24.94</v>
      </c>
      <c r="M23" s="15"/>
      <c r="N23" s="15">
        <v>50.795685835999997</v>
      </c>
      <c r="O23" s="15">
        <v>27.919925095</v>
      </c>
      <c r="P23" s="16" t="s">
        <v>17</v>
      </c>
      <c r="Q23" s="39" t="s">
        <v>577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433</v>
      </c>
      <c r="D24" s="17" t="s">
        <v>25</v>
      </c>
      <c r="E24" s="17">
        <v>3</v>
      </c>
      <c r="F24" s="14">
        <v>149.86000000000001</v>
      </c>
      <c r="G24" s="14">
        <v>133.94999999999999</v>
      </c>
      <c r="H24" s="14">
        <v>118.05</v>
      </c>
      <c r="I24" s="14"/>
      <c r="J24" s="14">
        <v>155.88999999999999</v>
      </c>
      <c r="K24" s="14">
        <v>187.69</v>
      </c>
      <c r="L24" s="14">
        <v>239.15</v>
      </c>
      <c r="M24" s="14"/>
      <c r="N24" s="14">
        <v>30.341873589999999</v>
      </c>
      <c r="O24" s="33">
        <v>30.915447149999999</v>
      </c>
      <c r="P24" s="17" t="s">
        <v>14</v>
      </c>
      <c r="Q24" s="40" t="s">
        <v>578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6</v>
      </c>
      <c r="F25" s="15">
        <v>31.96</v>
      </c>
      <c r="G25" s="15">
        <v>30.22</v>
      </c>
      <c r="H25" s="15">
        <v>28.49</v>
      </c>
      <c r="I25" s="14"/>
      <c r="J25" s="15">
        <v>32.880000000000003</v>
      </c>
      <c r="K25" s="15">
        <v>36.340000000000003</v>
      </c>
      <c r="L25" s="15">
        <v>41.95</v>
      </c>
      <c r="M25" s="15"/>
      <c r="N25" s="15">
        <v>49.345799356999997</v>
      </c>
      <c r="O25" s="15">
        <v>35.730311667000002</v>
      </c>
      <c r="P25" s="16" t="s">
        <v>14</v>
      </c>
      <c r="Q25" s="39" t="s">
        <v>579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3</v>
      </c>
      <c r="F26" s="14">
        <v>63.84</v>
      </c>
      <c r="G26" s="14">
        <v>58.19</v>
      </c>
      <c r="H26" s="14">
        <v>52.54</v>
      </c>
      <c r="I26" s="14"/>
      <c r="J26" s="14">
        <v>65.52</v>
      </c>
      <c r="K26" s="14">
        <v>76.81</v>
      </c>
      <c r="L26" s="14">
        <v>95.08</v>
      </c>
      <c r="M26" s="14"/>
      <c r="N26" s="14">
        <v>38.264024911</v>
      </c>
      <c r="O26" s="33">
        <v>36.825079704000004</v>
      </c>
      <c r="P26" s="17" t="s">
        <v>14</v>
      </c>
      <c r="Q26" s="40" t="s">
        <v>580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9</v>
      </c>
      <c r="F27" s="15">
        <v>16.420000000000002</v>
      </c>
      <c r="G27" s="15">
        <v>15.57</v>
      </c>
      <c r="H27" s="15">
        <v>14.73</v>
      </c>
      <c r="I27" s="14"/>
      <c r="J27" s="15">
        <v>17.04</v>
      </c>
      <c r="K27" s="15">
        <v>18.72</v>
      </c>
      <c r="L27" s="15">
        <v>21.44</v>
      </c>
      <c r="M27" s="15"/>
      <c r="N27" s="15">
        <v>59.622774614999997</v>
      </c>
      <c r="O27" s="15">
        <v>548.63872323999999</v>
      </c>
      <c r="P27" s="16" t="s">
        <v>17</v>
      </c>
      <c r="Q27" s="39" t="s">
        <v>581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3</v>
      </c>
      <c r="F28" s="14">
        <v>4.92</v>
      </c>
      <c r="G28" s="14">
        <v>3.96</v>
      </c>
      <c r="H28" s="14">
        <v>3.01</v>
      </c>
      <c r="I28" s="14"/>
      <c r="J28" s="14">
        <v>5.15</v>
      </c>
      <c r="K28" s="14">
        <v>7.05</v>
      </c>
      <c r="L28" s="14">
        <v>10.130000000000001</v>
      </c>
      <c r="M28" s="14"/>
      <c r="N28" s="14">
        <v>43.225968361</v>
      </c>
      <c r="O28" s="33">
        <v>9.4786807143000011</v>
      </c>
      <c r="P28" s="17" t="s">
        <v>14</v>
      </c>
      <c r="Q28" s="40" t="s">
        <v>582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3.18</v>
      </c>
      <c r="G29" s="15">
        <v>2.5</v>
      </c>
      <c r="H29" s="15">
        <v>1.82</v>
      </c>
      <c r="I29" s="14"/>
      <c r="J29" s="15">
        <v>3.27</v>
      </c>
      <c r="K29" s="15">
        <v>4.62</v>
      </c>
      <c r="L29" s="15">
        <v>6.82</v>
      </c>
      <c r="M29" s="15"/>
      <c r="N29" s="15">
        <v>31.142964055</v>
      </c>
      <c r="O29" s="15">
        <v>23.848606951999997</v>
      </c>
      <c r="P29" s="16" t="s">
        <v>14</v>
      </c>
      <c r="Q29" s="39" t="s">
        <v>583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9</v>
      </c>
      <c r="F30" s="14">
        <v>76.44</v>
      </c>
      <c r="G30" s="14">
        <v>71.44</v>
      </c>
      <c r="H30" s="14">
        <v>66.44</v>
      </c>
      <c r="I30" s="14"/>
      <c r="J30" s="14">
        <v>79.56</v>
      </c>
      <c r="K30" s="14">
        <v>89.55</v>
      </c>
      <c r="L30" s="14">
        <v>105.74</v>
      </c>
      <c r="M30" s="14"/>
      <c r="N30" s="14">
        <v>67.283119228000004</v>
      </c>
      <c r="O30" s="33">
        <v>20.523157038000001</v>
      </c>
      <c r="P30" s="17" t="s">
        <v>17</v>
      </c>
      <c r="Q30" s="40" t="s">
        <v>584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40</v>
      </c>
      <c r="D31" s="16" t="s">
        <v>41</v>
      </c>
      <c r="E31" s="16">
        <v>1</v>
      </c>
      <c r="F31" s="15">
        <v>3.45</v>
      </c>
      <c r="G31" s="15">
        <v>2.4900000000000002</v>
      </c>
      <c r="H31" s="15">
        <v>1.53</v>
      </c>
      <c r="I31" s="14"/>
      <c r="J31" s="15">
        <v>3.55</v>
      </c>
      <c r="K31" s="15">
        <v>5.46</v>
      </c>
      <c r="L31" s="15">
        <v>8.56</v>
      </c>
      <c r="M31" s="15"/>
      <c r="N31" s="15">
        <v>32.963194526000002</v>
      </c>
      <c r="O31" s="15">
        <v>6.1903426667000003</v>
      </c>
      <c r="P31" s="16" t="s">
        <v>14</v>
      </c>
      <c r="Q31" s="39" t="s">
        <v>585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463</v>
      </c>
      <c r="D32" s="17" t="s">
        <v>464</v>
      </c>
      <c r="E32" s="17">
        <v>10</v>
      </c>
      <c r="F32" s="14">
        <v>151</v>
      </c>
      <c r="G32" s="14">
        <v>139.75</v>
      </c>
      <c r="H32" s="14">
        <v>128.51</v>
      </c>
      <c r="I32" s="14"/>
      <c r="J32" s="14">
        <v>155.58000000000001</v>
      </c>
      <c r="K32" s="14">
        <v>178.06</v>
      </c>
      <c r="L32" s="14">
        <v>214.44</v>
      </c>
      <c r="M32" s="14"/>
      <c r="N32" s="14">
        <v>71.666579295999995</v>
      </c>
      <c r="O32" s="33">
        <v>3.7309219186</v>
      </c>
      <c r="P32" s="17" t="s">
        <v>17</v>
      </c>
      <c r="Q32" s="40" t="s">
        <v>586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42</v>
      </c>
      <c r="D33" s="16" t="s">
        <v>43</v>
      </c>
      <c r="E33" s="16">
        <v>8</v>
      </c>
      <c r="F33" s="15">
        <v>8.6199999999999992</v>
      </c>
      <c r="G33" s="15">
        <v>7.73</v>
      </c>
      <c r="H33" s="15">
        <v>6.84</v>
      </c>
      <c r="I33" s="14"/>
      <c r="J33" s="15">
        <v>10.23</v>
      </c>
      <c r="K33" s="15">
        <v>12</v>
      </c>
      <c r="L33" s="15">
        <v>14.87</v>
      </c>
      <c r="M33" s="15"/>
      <c r="N33" s="15">
        <v>55.264631166999997</v>
      </c>
      <c r="O33" s="15">
        <v>120.37311828</v>
      </c>
      <c r="P33" s="16" t="s">
        <v>17</v>
      </c>
      <c r="Q33" s="39" t="s">
        <v>587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44</v>
      </c>
      <c r="D34" s="17" t="s">
        <v>45</v>
      </c>
      <c r="E34" s="17">
        <v>3</v>
      </c>
      <c r="F34" s="14">
        <v>112</v>
      </c>
      <c r="G34" s="14">
        <v>87.31</v>
      </c>
      <c r="H34" s="14">
        <v>62.62</v>
      </c>
      <c r="I34" s="14"/>
      <c r="J34" s="14">
        <v>123.7</v>
      </c>
      <c r="K34" s="14">
        <v>173.07</v>
      </c>
      <c r="L34" s="14">
        <v>252.96</v>
      </c>
      <c r="M34" s="14"/>
      <c r="N34" s="14">
        <v>32.209173503000002</v>
      </c>
      <c r="O34" s="33">
        <v>73.870497185000005</v>
      </c>
      <c r="P34" s="17" t="s">
        <v>14</v>
      </c>
      <c r="Q34" s="40" t="s">
        <v>588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46</v>
      </c>
      <c r="D35" s="16" t="s">
        <v>47</v>
      </c>
      <c r="E35" s="16">
        <v>5</v>
      </c>
      <c r="F35" s="15">
        <v>12</v>
      </c>
      <c r="G35" s="15">
        <v>10.82</v>
      </c>
      <c r="H35" s="15">
        <v>9.65</v>
      </c>
      <c r="I35" s="14"/>
      <c r="J35" s="15">
        <v>12.45</v>
      </c>
      <c r="K35" s="15">
        <v>14.79</v>
      </c>
      <c r="L35" s="15">
        <v>18.59</v>
      </c>
      <c r="M35" s="15"/>
      <c r="N35" s="15">
        <v>36.285144584999998</v>
      </c>
      <c r="O35" s="15">
        <v>38.406571571000001</v>
      </c>
      <c r="P35" s="16" t="s">
        <v>14</v>
      </c>
      <c r="Q35" s="39" t="s">
        <v>589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48</v>
      </c>
      <c r="D36" s="17" t="s">
        <v>49</v>
      </c>
      <c r="E36" s="17">
        <v>5</v>
      </c>
      <c r="F36" s="14">
        <v>51.24</v>
      </c>
      <c r="G36" s="14">
        <v>46.01</v>
      </c>
      <c r="H36" s="14">
        <v>40.78</v>
      </c>
      <c r="I36" s="14"/>
      <c r="J36" s="14">
        <v>52.46</v>
      </c>
      <c r="K36" s="14">
        <v>62.91</v>
      </c>
      <c r="L36" s="14">
        <v>79.819999999999993</v>
      </c>
      <c r="M36" s="14"/>
      <c r="N36" s="14">
        <v>34.151025119000003</v>
      </c>
      <c r="O36" s="33">
        <v>572.04992333000007</v>
      </c>
      <c r="P36" s="17" t="s">
        <v>14</v>
      </c>
      <c r="Q36" s="40" t="s">
        <v>590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50</v>
      </c>
      <c r="E37" s="16">
        <v>6</v>
      </c>
      <c r="F37" s="15">
        <v>56.2</v>
      </c>
      <c r="G37" s="15">
        <v>50.47</v>
      </c>
      <c r="H37" s="15">
        <v>44.74</v>
      </c>
      <c r="I37" s="14"/>
      <c r="J37" s="15">
        <v>57.6</v>
      </c>
      <c r="K37" s="15">
        <v>69.05</v>
      </c>
      <c r="L37" s="15">
        <v>87.59</v>
      </c>
      <c r="M37" s="15"/>
      <c r="N37" s="15">
        <v>32.338889885</v>
      </c>
      <c r="O37" s="15">
        <v>109.10393257</v>
      </c>
      <c r="P37" s="16" t="s">
        <v>14</v>
      </c>
      <c r="Q37" s="39" t="s">
        <v>591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51</v>
      </c>
      <c r="E38" s="17">
        <v>2</v>
      </c>
      <c r="F38" s="14">
        <v>49.4</v>
      </c>
      <c r="G38" s="14">
        <v>44.47</v>
      </c>
      <c r="H38" s="14">
        <v>39.54</v>
      </c>
      <c r="I38" s="14"/>
      <c r="J38" s="14">
        <v>50.69</v>
      </c>
      <c r="K38" s="14">
        <v>60.54</v>
      </c>
      <c r="L38" s="14">
        <v>76.489999999999995</v>
      </c>
      <c r="M38" s="14"/>
      <c r="N38" s="14">
        <v>35.395100409000001</v>
      </c>
      <c r="O38" s="33">
        <v>89.896269094999994</v>
      </c>
      <c r="P38" s="17" t="s">
        <v>14</v>
      </c>
      <c r="Q38" s="40" t="s">
        <v>592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414</v>
      </c>
      <c r="D39" s="16" t="s">
        <v>415</v>
      </c>
      <c r="E39" s="16">
        <v>2</v>
      </c>
      <c r="F39" s="15">
        <v>21.19</v>
      </c>
      <c r="G39" s="15">
        <v>-20.62</v>
      </c>
      <c r="H39" s="15">
        <v>-62.43</v>
      </c>
      <c r="I39" s="14"/>
      <c r="J39" s="15">
        <v>22.79</v>
      </c>
      <c r="K39" s="15">
        <v>106.41</v>
      </c>
      <c r="L39" s="15">
        <v>241.73</v>
      </c>
      <c r="M39" s="15"/>
      <c r="N39" s="15">
        <v>32.466369980000003</v>
      </c>
      <c r="O39" s="15">
        <v>9.9398456666999984</v>
      </c>
      <c r="P39" s="16" t="s">
        <v>14</v>
      </c>
      <c r="Q39" s="39" t="s">
        <v>593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52</v>
      </c>
      <c r="D40" s="17" t="s">
        <v>53</v>
      </c>
      <c r="E40" s="17">
        <v>7</v>
      </c>
      <c r="F40" s="14">
        <v>18.78</v>
      </c>
      <c r="G40" s="14">
        <v>15.52</v>
      </c>
      <c r="H40" s="14">
        <v>12.26</v>
      </c>
      <c r="I40" s="14"/>
      <c r="J40" s="14">
        <v>28.86</v>
      </c>
      <c r="K40" s="14">
        <v>35.369999999999997</v>
      </c>
      <c r="L40" s="14">
        <v>45.91</v>
      </c>
      <c r="M40" s="14"/>
      <c r="N40" s="14">
        <v>33.837597442000003</v>
      </c>
      <c r="O40" s="33">
        <v>54.025534048000004</v>
      </c>
      <c r="P40" s="17" t="s">
        <v>17</v>
      </c>
      <c r="Q40" s="40" t="s">
        <v>594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54</v>
      </c>
      <c r="D41" s="16" t="s">
        <v>55</v>
      </c>
      <c r="E41" s="16">
        <v>6</v>
      </c>
      <c r="F41" s="15">
        <v>16.28</v>
      </c>
      <c r="G41" s="15">
        <v>14.81</v>
      </c>
      <c r="H41" s="15">
        <v>13.34</v>
      </c>
      <c r="I41" s="14"/>
      <c r="J41" s="15">
        <v>16.66</v>
      </c>
      <c r="K41" s="15">
        <v>19.59</v>
      </c>
      <c r="L41" s="15">
        <v>24.33</v>
      </c>
      <c r="M41" s="15"/>
      <c r="N41" s="15">
        <v>37.643957383</v>
      </c>
      <c r="O41" s="15">
        <v>580.34179229000006</v>
      </c>
      <c r="P41" s="16" t="s">
        <v>14</v>
      </c>
      <c r="Q41" s="39" t="s">
        <v>595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56</v>
      </c>
      <c r="D42" s="17" t="s">
        <v>57</v>
      </c>
      <c r="E42" s="17">
        <v>5</v>
      </c>
      <c r="F42" s="14">
        <v>5.01</v>
      </c>
      <c r="G42" s="14">
        <v>4.63</v>
      </c>
      <c r="H42" s="14">
        <v>4.26</v>
      </c>
      <c r="I42" s="14"/>
      <c r="J42" s="14">
        <v>5.17</v>
      </c>
      <c r="K42" s="14">
        <v>5.91</v>
      </c>
      <c r="L42" s="14">
        <v>7.1</v>
      </c>
      <c r="M42" s="14"/>
      <c r="N42" s="14">
        <v>43.298749387000001</v>
      </c>
      <c r="O42" s="33">
        <v>8.3980605237999999</v>
      </c>
      <c r="P42" s="17" t="s">
        <v>14</v>
      </c>
      <c r="Q42" s="40" t="s">
        <v>596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522</v>
      </c>
      <c r="D43" s="16" t="s">
        <v>523</v>
      </c>
      <c r="E43" s="16">
        <v>7</v>
      </c>
      <c r="F43" s="15">
        <v>64.900000000000006</v>
      </c>
      <c r="G43" s="15">
        <v>60.65</v>
      </c>
      <c r="H43" s="15">
        <v>56.4</v>
      </c>
      <c r="I43" s="14"/>
      <c r="J43" s="15">
        <v>73.88</v>
      </c>
      <c r="K43" s="15">
        <v>82.37</v>
      </c>
      <c r="L43" s="15">
        <v>96.11</v>
      </c>
      <c r="M43" s="15"/>
      <c r="N43" s="15">
        <v>61.184881206999997</v>
      </c>
      <c r="O43" s="15">
        <v>1.1695930924</v>
      </c>
      <c r="P43" s="16" t="s">
        <v>17</v>
      </c>
      <c r="Q43" s="39" t="s">
        <v>597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v>
      </c>
      <c r="D44" s="17" t="s">
        <v>59</v>
      </c>
      <c r="E44" s="17">
        <v>6</v>
      </c>
      <c r="F44" s="14">
        <v>14.61</v>
      </c>
      <c r="G44" s="14">
        <v>13.11</v>
      </c>
      <c r="H44" s="14">
        <v>11.62</v>
      </c>
      <c r="I44" s="14"/>
      <c r="J44" s="14">
        <v>14.88</v>
      </c>
      <c r="K44" s="14">
        <v>17.86</v>
      </c>
      <c r="L44" s="14">
        <v>22.68</v>
      </c>
      <c r="M44" s="14"/>
      <c r="N44" s="14">
        <v>45.090442211000003</v>
      </c>
      <c r="O44" s="33">
        <v>25.396736238000003</v>
      </c>
      <c r="P44" s="17" t="s">
        <v>14</v>
      </c>
      <c r="Q44" s="40" t="s">
        <v>598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60</v>
      </c>
      <c r="D45" s="16" t="s">
        <v>61</v>
      </c>
      <c r="E45" s="16">
        <v>9</v>
      </c>
      <c r="F45" s="15">
        <v>34.96</v>
      </c>
      <c r="G45" s="15">
        <v>33.85</v>
      </c>
      <c r="H45" s="15">
        <v>32.74</v>
      </c>
      <c r="I45" s="14"/>
      <c r="J45" s="15">
        <v>36.6</v>
      </c>
      <c r="K45" s="15">
        <v>38.81</v>
      </c>
      <c r="L45" s="15">
        <v>42.39</v>
      </c>
      <c r="M45" s="15"/>
      <c r="N45" s="15">
        <v>59.315804282000002</v>
      </c>
      <c r="O45" s="15">
        <v>155.48353195000001</v>
      </c>
      <c r="P45" s="16" t="s">
        <v>17</v>
      </c>
      <c r="Q45" s="39" t="s">
        <v>599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62</v>
      </c>
      <c r="D46" s="17" t="s">
        <v>63</v>
      </c>
      <c r="E46" s="17">
        <v>5</v>
      </c>
      <c r="F46" s="14">
        <v>24.22</v>
      </c>
      <c r="G46" s="14">
        <v>22.12</v>
      </c>
      <c r="H46" s="14">
        <v>20.02</v>
      </c>
      <c r="I46" s="14"/>
      <c r="J46" s="14">
        <v>24.95</v>
      </c>
      <c r="K46" s="14">
        <v>29.14</v>
      </c>
      <c r="L46" s="14">
        <v>35.93</v>
      </c>
      <c r="M46" s="14"/>
      <c r="N46" s="14">
        <v>47.553896004000002</v>
      </c>
      <c r="O46" s="33">
        <v>19.723099381000001</v>
      </c>
      <c r="P46" s="17" t="s">
        <v>14</v>
      </c>
      <c r="Q46" s="40" t="s">
        <v>600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434</v>
      </c>
      <c r="D47" s="16" t="s">
        <v>64</v>
      </c>
      <c r="E47" s="16">
        <v>2</v>
      </c>
      <c r="F47" s="15">
        <v>117.47</v>
      </c>
      <c r="G47" s="15">
        <v>111.25</v>
      </c>
      <c r="H47" s="15">
        <v>105.04</v>
      </c>
      <c r="I47" s="14"/>
      <c r="J47" s="15">
        <v>118.87</v>
      </c>
      <c r="K47" s="15">
        <v>131.29</v>
      </c>
      <c r="L47" s="15">
        <v>151.4</v>
      </c>
      <c r="M47" s="15"/>
      <c r="N47" s="15">
        <v>40.592359260999999</v>
      </c>
      <c r="O47" s="15">
        <v>10.528792032</v>
      </c>
      <c r="P47" s="16" t="s">
        <v>14</v>
      </c>
      <c r="Q47" s="39" t="s">
        <v>601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65</v>
      </c>
      <c r="D48" s="17" t="s">
        <v>66</v>
      </c>
      <c r="E48" s="17">
        <v>3</v>
      </c>
      <c r="F48" s="14">
        <v>10.49</v>
      </c>
      <c r="G48" s="14">
        <v>9.69</v>
      </c>
      <c r="H48" s="14">
        <v>8.9</v>
      </c>
      <c r="I48" s="14"/>
      <c r="J48" s="14">
        <v>10.9</v>
      </c>
      <c r="K48" s="14">
        <v>12.48</v>
      </c>
      <c r="L48" s="14">
        <v>15.04</v>
      </c>
      <c r="M48" s="14"/>
      <c r="N48" s="14">
        <v>45.599018710999999</v>
      </c>
      <c r="O48" s="33">
        <v>2.5322799524000001</v>
      </c>
      <c r="P48" s="17" t="s">
        <v>14</v>
      </c>
      <c r="Q48" s="40" t="s">
        <v>602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67</v>
      </c>
      <c r="D49" s="16" t="s">
        <v>68</v>
      </c>
      <c r="E49" s="16">
        <v>2</v>
      </c>
      <c r="F49" s="15">
        <v>6.27</v>
      </c>
      <c r="G49" s="15">
        <v>5.35</v>
      </c>
      <c r="H49" s="15">
        <v>4.4400000000000004</v>
      </c>
      <c r="I49" s="14"/>
      <c r="J49" s="15">
        <v>6.4</v>
      </c>
      <c r="K49" s="15">
        <v>8.2200000000000006</v>
      </c>
      <c r="L49" s="15">
        <v>11.17</v>
      </c>
      <c r="M49" s="15"/>
      <c r="N49" s="15">
        <v>44.851546507000002</v>
      </c>
      <c r="O49" s="15">
        <v>6.0424420000000003</v>
      </c>
      <c r="P49" s="16" t="s">
        <v>14</v>
      </c>
      <c r="Q49" s="39" t="s">
        <v>603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69</v>
      </c>
      <c r="D50" s="17" t="s">
        <v>70</v>
      </c>
      <c r="E50" s="17">
        <v>0</v>
      </c>
      <c r="F50" s="14">
        <v>15.6</v>
      </c>
      <c r="G50" s="14">
        <v>13.77</v>
      </c>
      <c r="H50" s="14">
        <v>11.95</v>
      </c>
      <c r="I50" s="14"/>
      <c r="J50" s="14">
        <v>16.059999999999999</v>
      </c>
      <c r="K50" s="14">
        <v>19.7</v>
      </c>
      <c r="L50" s="14">
        <v>25.59</v>
      </c>
      <c r="M50" s="14"/>
      <c r="N50" s="14">
        <v>29.952713960000001</v>
      </c>
      <c r="O50" s="33">
        <v>5.5589694761999997</v>
      </c>
      <c r="P50" s="17" t="s">
        <v>14</v>
      </c>
      <c r="Q50" s="40" t="s">
        <v>604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71</v>
      </c>
      <c r="D51" s="16" t="s">
        <v>72</v>
      </c>
      <c r="E51" s="16">
        <v>7</v>
      </c>
      <c r="F51" s="15">
        <v>15.22</v>
      </c>
      <c r="G51" s="15">
        <v>14.1</v>
      </c>
      <c r="H51" s="15">
        <v>12.99</v>
      </c>
      <c r="I51" s="14"/>
      <c r="J51" s="15">
        <v>18.59</v>
      </c>
      <c r="K51" s="15">
        <v>20.81</v>
      </c>
      <c r="L51" s="15">
        <v>24.4</v>
      </c>
      <c r="M51" s="15"/>
      <c r="N51" s="15">
        <v>34.282479725000002</v>
      </c>
      <c r="O51" s="15">
        <v>85.975560142999996</v>
      </c>
      <c r="P51" s="16" t="s">
        <v>17</v>
      </c>
      <c r="Q51" s="39" t="s">
        <v>605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73</v>
      </c>
      <c r="E52" s="17">
        <v>7</v>
      </c>
      <c r="F52" s="14">
        <v>17.45</v>
      </c>
      <c r="G52" s="14">
        <v>16.07</v>
      </c>
      <c r="H52" s="14">
        <v>14.69</v>
      </c>
      <c r="I52" s="14"/>
      <c r="J52" s="14">
        <v>21.69</v>
      </c>
      <c r="K52" s="14">
        <v>24.44</v>
      </c>
      <c r="L52" s="14">
        <v>28.89</v>
      </c>
      <c r="M52" s="14"/>
      <c r="N52" s="14">
        <v>35.962146812</v>
      </c>
      <c r="O52" s="33">
        <v>576.76060456999994</v>
      </c>
      <c r="P52" s="17" t="s">
        <v>17</v>
      </c>
      <c r="Q52" s="40" t="s">
        <v>606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74</v>
      </c>
      <c r="D53" s="16" t="s">
        <v>75</v>
      </c>
      <c r="E53" s="16">
        <v>8</v>
      </c>
      <c r="F53" s="15">
        <v>22.92</v>
      </c>
      <c r="G53" s="15">
        <v>21.54</v>
      </c>
      <c r="H53" s="15">
        <v>20.16</v>
      </c>
      <c r="I53" s="14"/>
      <c r="J53" s="15">
        <v>25.63</v>
      </c>
      <c r="K53" s="15">
        <v>28.38</v>
      </c>
      <c r="L53" s="15">
        <v>32.83</v>
      </c>
      <c r="M53" s="15"/>
      <c r="N53" s="15">
        <v>59.923200709</v>
      </c>
      <c r="O53" s="15">
        <v>47.816932142999995</v>
      </c>
      <c r="P53" s="16" t="s">
        <v>17</v>
      </c>
      <c r="Q53" s="39" t="s">
        <v>607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419</v>
      </c>
      <c r="D54" s="17" t="s">
        <v>420</v>
      </c>
      <c r="E54" s="17">
        <v>3</v>
      </c>
      <c r="F54" s="14">
        <v>13.22</v>
      </c>
      <c r="G54" s="14">
        <v>11.56</v>
      </c>
      <c r="H54" s="14">
        <v>9.9</v>
      </c>
      <c r="I54" s="14"/>
      <c r="J54" s="14">
        <v>13.52</v>
      </c>
      <c r="K54" s="14">
        <v>16.829999999999998</v>
      </c>
      <c r="L54" s="14">
        <v>22.2</v>
      </c>
      <c r="M54" s="14"/>
      <c r="N54" s="14">
        <v>36.617380930000003</v>
      </c>
      <c r="O54" s="33">
        <v>63.924148381000002</v>
      </c>
      <c r="P54" s="17" t="s">
        <v>14</v>
      </c>
      <c r="Q54" s="40" t="s">
        <v>608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76</v>
      </c>
      <c r="D55" s="16" t="s">
        <v>77</v>
      </c>
      <c r="E55" s="16">
        <v>8</v>
      </c>
      <c r="F55" s="15">
        <v>19.899999999999999</v>
      </c>
      <c r="G55" s="15">
        <v>17.440000000000001</v>
      </c>
      <c r="H55" s="15">
        <v>14.99</v>
      </c>
      <c r="I55" s="14"/>
      <c r="J55" s="15">
        <v>27.54</v>
      </c>
      <c r="K55" s="15">
        <v>32.44</v>
      </c>
      <c r="L55" s="15">
        <v>40.380000000000003</v>
      </c>
      <c r="M55" s="15"/>
      <c r="N55" s="15">
        <v>30.695405584</v>
      </c>
      <c r="O55" s="15">
        <v>566.27223156999992</v>
      </c>
      <c r="P55" s="16" t="s">
        <v>17</v>
      </c>
      <c r="Q55" s="39" t="s">
        <v>609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485</v>
      </c>
      <c r="D56" s="17" t="s">
        <v>486</v>
      </c>
      <c r="E56" s="17">
        <v>4</v>
      </c>
      <c r="F56" s="14">
        <v>18.77</v>
      </c>
      <c r="G56" s="14">
        <v>17.45</v>
      </c>
      <c r="H56" s="14">
        <v>16.13</v>
      </c>
      <c r="I56" s="14"/>
      <c r="J56" s="14">
        <v>22.75</v>
      </c>
      <c r="K56" s="14">
        <v>25.38</v>
      </c>
      <c r="L56" s="14">
        <v>29.64</v>
      </c>
      <c r="M56" s="14"/>
      <c r="N56" s="14">
        <v>49.311501102000001</v>
      </c>
      <c r="O56" s="33">
        <v>2.8805178571000001</v>
      </c>
      <c r="P56" s="17" t="s">
        <v>17</v>
      </c>
      <c r="Q56" s="40" t="s">
        <v>610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78</v>
      </c>
      <c r="D57" s="16" t="s">
        <v>79</v>
      </c>
      <c r="E57" s="16">
        <v>3</v>
      </c>
      <c r="F57" s="15">
        <v>9.5399999999999991</v>
      </c>
      <c r="G57" s="15">
        <v>7.78</v>
      </c>
      <c r="H57" s="15">
        <v>6.02</v>
      </c>
      <c r="I57" s="14"/>
      <c r="J57" s="15">
        <v>10.39</v>
      </c>
      <c r="K57" s="15">
        <v>13.9</v>
      </c>
      <c r="L57" s="15">
        <v>19.59</v>
      </c>
      <c r="M57" s="15"/>
      <c r="N57" s="15">
        <v>32.904808488</v>
      </c>
      <c r="O57" s="15">
        <v>61.857981000000002</v>
      </c>
      <c r="P57" s="16" t="s">
        <v>14</v>
      </c>
      <c r="Q57" s="39" t="s">
        <v>611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80</v>
      </c>
      <c r="D58" s="17" t="s">
        <v>81</v>
      </c>
      <c r="E58" s="17">
        <v>7</v>
      </c>
      <c r="F58" s="14">
        <v>20.13</v>
      </c>
      <c r="G58" s="14">
        <v>18.309999999999999</v>
      </c>
      <c r="H58" s="14">
        <v>16.5</v>
      </c>
      <c r="I58" s="14"/>
      <c r="J58" s="14">
        <v>22.14</v>
      </c>
      <c r="K58" s="14">
        <v>25.76</v>
      </c>
      <c r="L58" s="14">
        <v>31.62</v>
      </c>
      <c r="M58" s="14"/>
      <c r="N58" s="14">
        <v>66.961177427999999</v>
      </c>
      <c r="O58" s="33">
        <v>158.22352889999999</v>
      </c>
      <c r="P58" s="17" t="s">
        <v>17</v>
      </c>
      <c r="Q58" s="40" t="s">
        <v>612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524</v>
      </c>
      <c r="D59" s="16" t="s">
        <v>525</v>
      </c>
      <c r="E59" s="16">
        <v>2</v>
      </c>
      <c r="F59" s="15">
        <v>2.75</v>
      </c>
      <c r="G59" s="15">
        <v>2.4900000000000002</v>
      </c>
      <c r="H59" s="15">
        <v>2.2400000000000002</v>
      </c>
      <c r="I59" s="14"/>
      <c r="J59" s="15">
        <v>2.82</v>
      </c>
      <c r="K59" s="15">
        <v>3.32</v>
      </c>
      <c r="L59" s="15">
        <v>4.13</v>
      </c>
      <c r="M59" s="15"/>
      <c r="N59" s="15">
        <v>43.180026798</v>
      </c>
      <c r="O59" s="15">
        <v>1.2208440476</v>
      </c>
      <c r="P59" s="16" t="s">
        <v>14</v>
      </c>
      <c r="Q59" s="39" t="s">
        <v>613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465</v>
      </c>
      <c r="D60" s="17" t="s">
        <v>466</v>
      </c>
      <c r="E60" s="17">
        <v>10</v>
      </c>
      <c r="F60" s="14">
        <v>33.75</v>
      </c>
      <c r="G60" s="14">
        <v>29.57</v>
      </c>
      <c r="H60" s="14">
        <v>25.39</v>
      </c>
      <c r="I60" s="14"/>
      <c r="J60" s="14">
        <v>35.299999999999997</v>
      </c>
      <c r="K60" s="14">
        <v>43.65</v>
      </c>
      <c r="L60" s="14">
        <v>57.17</v>
      </c>
      <c r="M60" s="14"/>
      <c r="N60" s="14">
        <v>83.696919167000004</v>
      </c>
      <c r="O60" s="33">
        <v>5.6160799851999998</v>
      </c>
      <c r="P60" s="17" t="s">
        <v>17</v>
      </c>
      <c r="Q60" s="40" t="s">
        <v>614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82</v>
      </c>
      <c r="D61" s="16" t="s">
        <v>83</v>
      </c>
      <c r="E61" s="16">
        <v>5</v>
      </c>
      <c r="F61" s="15">
        <v>52.84</v>
      </c>
      <c r="G61" s="15">
        <v>48.61</v>
      </c>
      <c r="H61" s="15">
        <v>44.38</v>
      </c>
      <c r="I61" s="14"/>
      <c r="J61" s="15">
        <v>53.81</v>
      </c>
      <c r="K61" s="15">
        <v>62.26</v>
      </c>
      <c r="L61" s="15">
        <v>75.94</v>
      </c>
      <c r="M61" s="15"/>
      <c r="N61" s="15">
        <v>36.878867812999999</v>
      </c>
      <c r="O61" s="15">
        <v>590.60890705000008</v>
      </c>
      <c r="P61" s="16" t="s">
        <v>14</v>
      </c>
      <c r="Q61" s="39" t="s">
        <v>615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84</v>
      </c>
      <c r="D62" s="17" t="s">
        <v>85</v>
      </c>
      <c r="E62" s="17">
        <v>9</v>
      </c>
      <c r="F62" s="14">
        <v>17.37</v>
      </c>
      <c r="G62" s="14">
        <v>16.45</v>
      </c>
      <c r="H62" s="14">
        <v>15.54</v>
      </c>
      <c r="I62" s="14"/>
      <c r="J62" s="14">
        <v>19.760000000000002</v>
      </c>
      <c r="K62" s="14">
        <v>21.58</v>
      </c>
      <c r="L62" s="14">
        <v>24.54</v>
      </c>
      <c r="M62" s="14"/>
      <c r="N62" s="14">
        <v>54.800156719999997</v>
      </c>
      <c r="O62" s="33">
        <v>69.469437810000002</v>
      </c>
      <c r="P62" s="17" t="s">
        <v>17</v>
      </c>
      <c r="Q62" s="40" t="s">
        <v>616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86</v>
      </c>
      <c r="D63" s="16" t="s">
        <v>87</v>
      </c>
      <c r="E63" s="16">
        <v>7</v>
      </c>
      <c r="F63" s="15">
        <v>5.4</v>
      </c>
      <c r="G63" s="15">
        <v>4.78</v>
      </c>
      <c r="H63" s="15">
        <v>4.17</v>
      </c>
      <c r="I63" s="14"/>
      <c r="J63" s="15">
        <v>7.3</v>
      </c>
      <c r="K63" s="15">
        <v>8.52</v>
      </c>
      <c r="L63" s="15">
        <v>10.49</v>
      </c>
      <c r="M63" s="15"/>
      <c r="N63" s="15">
        <v>34.897799405999997</v>
      </c>
      <c r="O63" s="15">
        <v>8.1804265237999996</v>
      </c>
      <c r="P63" s="16" t="s">
        <v>17</v>
      </c>
      <c r="Q63" s="39" t="s">
        <v>617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88</v>
      </c>
      <c r="D64" s="17" t="s">
        <v>89</v>
      </c>
      <c r="E64" s="17">
        <v>7</v>
      </c>
      <c r="F64" s="14">
        <v>1.3</v>
      </c>
      <c r="G64" s="14">
        <v>0.59</v>
      </c>
      <c r="H64" s="14">
        <v>-0.1</v>
      </c>
      <c r="I64" s="14"/>
      <c r="J64" s="14">
        <v>3.5</v>
      </c>
      <c r="K64" s="14">
        <v>4.9000000000000004</v>
      </c>
      <c r="L64" s="14">
        <v>7.18</v>
      </c>
      <c r="M64" s="14"/>
      <c r="N64" s="14">
        <v>24.930811415000001</v>
      </c>
      <c r="O64" s="33">
        <v>11.581321095</v>
      </c>
      <c r="P64" s="17" t="s">
        <v>17</v>
      </c>
      <c r="Q64" s="40" t="s">
        <v>618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90</v>
      </c>
      <c r="D65" s="16" t="s">
        <v>91</v>
      </c>
      <c r="E65" s="16">
        <v>9</v>
      </c>
      <c r="F65" s="15">
        <v>10.67</v>
      </c>
      <c r="G65" s="15">
        <v>10.32</v>
      </c>
      <c r="H65" s="15">
        <v>9.9700000000000006</v>
      </c>
      <c r="I65" s="14"/>
      <c r="J65" s="15">
        <v>10.78</v>
      </c>
      <c r="K65" s="15">
        <v>11.47</v>
      </c>
      <c r="L65" s="15">
        <v>12.59</v>
      </c>
      <c r="M65" s="15"/>
      <c r="N65" s="15">
        <v>73.394776894000003</v>
      </c>
      <c r="O65" s="15">
        <v>31.967377190000001</v>
      </c>
      <c r="P65" s="16" t="s">
        <v>17</v>
      </c>
      <c r="Q65" s="39" t="s">
        <v>619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92</v>
      </c>
      <c r="D66" s="17" t="s">
        <v>93</v>
      </c>
      <c r="E66" s="17">
        <v>5</v>
      </c>
      <c r="F66" s="14">
        <v>11.3</v>
      </c>
      <c r="G66" s="14">
        <v>10.199999999999999</v>
      </c>
      <c r="H66" s="14">
        <v>9.1</v>
      </c>
      <c r="I66" s="14"/>
      <c r="J66" s="14">
        <v>13.83</v>
      </c>
      <c r="K66" s="14">
        <v>16.02</v>
      </c>
      <c r="L66" s="14">
        <v>19.57</v>
      </c>
      <c r="M66" s="14"/>
      <c r="N66" s="14">
        <v>51.402027562000001</v>
      </c>
      <c r="O66" s="33">
        <v>98.537819713999994</v>
      </c>
      <c r="P66" s="17" t="s">
        <v>17</v>
      </c>
      <c r="Q66" s="40" t="s">
        <v>620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94</v>
      </c>
      <c r="D67" s="16" t="s">
        <v>95</v>
      </c>
      <c r="E67" s="16">
        <v>5</v>
      </c>
      <c r="F67" s="15">
        <v>10.79</v>
      </c>
      <c r="G67" s="15">
        <v>9.8800000000000008</v>
      </c>
      <c r="H67" s="15">
        <v>8.98</v>
      </c>
      <c r="I67" s="14"/>
      <c r="J67" s="15">
        <v>11.1</v>
      </c>
      <c r="K67" s="15">
        <v>12.9</v>
      </c>
      <c r="L67" s="15">
        <v>15.83</v>
      </c>
      <c r="M67" s="15"/>
      <c r="N67" s="15">
        <v>36.708615332999997</v>
      </c>
      <c r="O67" s="15">
        <v>179.21335070999999</v>
      </c>
      <c r="P67" s="16" t="s">
        <v>14</v>
      </c>
      <c r="Q67" s="39" t="s">
        <v>621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96</v>
      </c>
      <c r="D68" s="17" t="s">
        <v>97</v>
      </c>
      <c r="E68" s="17">
        <v>2</v>
      </c>
      <c r="F68" s="14">
        <v>2.4500000000000002</v>
      </c>
      <c r="G68" s="14">
        <v>1.76</v>
      </c>
      <c r="H68" s="14">
        <v>1.07</v>
      </c>
      <c r="I68" s="14"/>
      <c r="J68" s="14">
        <v>2.52</v>
      </c>
      <c r="K68" s="14">
        <v>3.89</v>
      </c>
      <c r="L68" s="14">
        <v>6.12</v>
      </c>
      <c r="M68" s="14"/>
      <c r="N68" s="14">
        <v>38.767454004999998</v>
      </c>
      <c r="O68" s="33">
        <v>68.847164905</v>
      </c>
      <c r="P68" s="17" t="s">
        <v>14</v>
      </c>
      <c r="Q68" s="40" t="s">
        <v>622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98</v>
      </c>
      <c r="D69" s="16" t="s">
        <v>99</v>
      </c>
      <c r="E69" s="16">
        <v>0</v>
      </c>
      <c r="F69" s="15">
        <v>34.450000000000003</v>
      </c>
      <c r="G69" s="15">
        <v>29.62</v>
      </c>
      <c r="H69" s="15">
        <v>24.8</v>
      </c>
      <c r="I69" s="14"/>
      <c r="J69" s="15">
        <v>37</v>
      </c>
      <c r="K69" s="15">
        <v>46.64</v>
      </c>
      <c r="L69" s="15">
        <v>62.25</v>
      </c>
      <c r="M69" s="15"/>
      <c r="N69" s="15">
        <v>38.740827044</v>
      </c>
      <c r="O69" s="15">
        <v>6.7287751652000001</v>
      </c>
      <c r="P69" s="16" t="s">
        <v>14</v>
      </c>
      <c r="Q69" s="39" t="s">
        <v>623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100</v>
      </c>
      <c r="D70" s="17" t="s">
        <v>101</v>
      </c>
      <c r="E70" s="17">
        <v>9</v>
      </c>
      <c r="F70" s="14">
        <v>52.07</v>
      </c>
      <c r="G70" s="14">
        <v>48.28</v>
      </c>
      <c r="H70" s="14">
        <v>44.49</v>
      </c>
      <c r="I70" s="14"/>
      <c r="J70" s="14">
        <v>61</v>
      </c>
      <c r="K70" s="14">
        <v>68.569999999999993</v>
      </c>
      <c r="L70" s="14">
        <v>80.819999999999993</v>
      </c>
      <c r="M70" s="14"/>
      <c r="N70" s="14">
        <v>50.628755253999998</v>
      </c>
      <c r="O70" s="33">
        <v>269.03371494999999</v>
      </c>
      <c r="P70" s="17" t="s">
        <v>17</v>
      </c>
      <c r="Q70" s="40" t="s">
        <v>624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102</v>
      </c>
      <c r="D71" s="16" t="s">
        <v>103</v>
      </c>
      <c r="E71" s="16">
        <v>5</v>
      </c>
      <c r="F71" s="15">
        <v>14.42</v>
      </c>
      <c r="G71" s="15">
        <v>13.13</v>
      </c>
      <c r="H71" s="15">
        <v>11.85</v>
      </c>
      <c r="I71" s="14"/>
      <c r="J71" s="15">
        <v>14.71</v>
      </c>
      <c r="K71" s="15">
        <v>17.27</v>
      </c>
      <c r="L71" s="15">
        <v>21.43</v>
      </c>
      <c r="M71" s="15"/>
      <c r="N71" s="15">
        <v>43.557147811</v>
      </c>
      <c r="O71" s="15">
        <v>390.78195818999995</v>
      </c>
      <c r="P71" s="16" t="s">
        <v>14</v>
      </c>
      <c r="Q71" s="39" t="s">
        <v>625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104</v>
      </c>
      <c r="D72" s="17" t="s">
        <v>105</v>
      </c>
      <c r="E72" s="17">
        <v>1</v>
      </c>
      <c r="F72" s="14">
        <v>3.84</v>
      </c>
      <c r="G72" s="14">
        <v>2.86</v>
      </c>
      <c r="H72" s="14">
        <v>1.89</v>
      </c>
      <c r="I72" s="14"/>
      <c r="J72" s="14">
        <v>3.97</v>
      </c>
      <c r="K72" s="14">
        <v>5.91</v>
      </c>
      <c r="L72" s="14">
        <v>9.06</v>
      </c>
      <c r="M72" s="14"/>
      <c r="N72" s="14">
        <v>27.772354181000001</v>
      </c>
      <c r="O72" s="33">
        <v>178.53701581000001</v>
      </c>
      <c r="P72" s="17" t="s">
        <v>14</v>
      </c>
      <c r="Q72" s="40" t="s">
        <v>626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106</v>
      </c>
      <c r="D73" s="16" t="s">
        <v>107</v>
      </c>
      <c r="E73" s="16">
        <v>5</v>
      </c>
      <c r="F73" s="15">
        <v>42.94</v>
      </c>
      <c r="G73" s="15">
        <v>39.590000000000003</v>
      </c>
      <c r="H73" s="15">
        <v>36.24</v>
      </c>
      <c r="I73" s="14"/>
      <c r="J73" s="15">
        <v>43.71</v>
      </c>
      <c r="K73" s="15">
        <v>50.4</v>
      </c>
      <c r="L73" s="15">
        <v>61.22</v>
      </c>
      <c r="M73" s="15"/>
      <c r="N73" s="15">
        <v>40.928424245999999</v>
      </c>
      <c r="O73" s="15">
        <v>100.20131247</v>
      </c>
      <c r="P73" s="16" t="s">
        <v>14</v>
      </c>
      <c r="Q73" s="39" t="s">
        <v>627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503</v>
      </c>
      <c r="D74" s="17" t="s">
        <v>504</v>
      </c>
      <c r="E74" s="17">
        <v>0</v>
      </c>
      <c r="F74" s="14">
        <v>3.88</v>
      </c>
      <c r="G74" s="14">
        <v>2.9</v>
      </c>
      <c r="H74" s="14">
        <v>1.93</v>
      </c>
      <c r="I74" s="14"/>
      <c r="J74" s="14">
        <v>4.0999999999999996</v>
      </c>
      <c r="K74" s="14">
        <v>6.04</v>
      </c>
      <c r="L74" s="14">
        <v>9.1999999999999993</v>
      </c>
      <c r="M74" s="14"/>
      <c r="N74" s="14">
        <v>28.691529275000001</v>
      </c>
      <c r="O74" s="33">
        <v>3.1612177142999998</v>
      </c>
      <c r="P74" s="17" t="s">
        <v>14</v>
      </c>
      <c r="Q74" s="40" t="s">
        <v>628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108</v>
      </c>
      <c r="D75" s="16" t="s">
        <v>109</v>
      </c>
      <c r="E75" s="16">
        <v>6</v>
      </c>
      <c r="F75" s="15">
        <v>4.53</v>
      </c>
      <c r="G75" s="15">
        <v>3.82</v>
      </c>
      <c r="H75" s="15">
        <v>3.11</v>
      </c>
      <c r="I75" s="14"/>
      <c r="J75" s="15">
        <v>6.37</v>
      </c>
      <c r="K75" s="15">
        <v>7.78</v>
      </c>
      <c r="L75" s="15">
        <v>10.07</v>
      </c>
      <c r="M75" s="15"/>
      <c r="N75" s="15">
        <v>58.596577914999997</v>
      </c>
      <c r="O75" s="15">
        <v>41.367614714000005</v>
      </c>
      <c r="P75" s="16" t="s">
        <v>17</v>
      </c>
      <c r="Q75" s="39" t="s">
        <v>629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110</v>
      </c>
      <c r="D76" s="17" t="s">
        <v>111</v>
      </c>
      <c r="E76" s="17">
        <v>6</v>
      </c>
      <c r="F76" s="14">
        <v>31.08</v>
      </c>
      <c r="G76" s="14">
        <v>27.18</v>
      </c>
      <c r="H76" s="14">
        <v>23.29</v>
      </c>
      <c r="I76" s="14"/>
      <c r="J76" s="14">
        <v>41.04</v>
      </c>
      <c r="K76" s="14">
        <v>48.82</v>
      </c>
      <c r="L76" s="14">
        <v>61.41</v>
      </c>
      <c r="M76" s="14"/>
      <c r="N76" s="14">
        <v>51.849568165999997</v>
      </c>
      <c r="O76" s="33">
        <v>154.07499329000001</v>
      </c>
      <c r="P76" s="17" t="s">
        <v>17</v>
      </c>
      <c r="Q76" s="40" t="s">
        <v>630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112</v>
      </c>
      <c r="D77" s="16" t="s">
        <v>113</v>
      </c>
      <c r="E77" s="16">
        <v>0</v>
      </c>
      <c r="F77" s="15">
        <v>1.49</v>
      </c>
      <c r="G77" s="15">
        <v>1.07</v>
      </c>
      <c r="H77" s="15">
        <v>0.66</v>
      </c>
      <c r="I77" s="14"/>
      <c r="J77" s="15">
        <v>1.57</v>
      </c>
      <c r="K77" s="15">
        <v>2.39</v>
      </c>
      <c r="L77" s="15">
        <v>3.73</v>
      </c>
      <c r="M77" s="15"/>
      <c r="N77" s="15">
        <v>24.040362661</v>
      </c>
      <c r="O77" s="15">
        <v>38.791687189999998</v>
      </c>
      <c r="P77" s="16" t="s">
        <v>14</v>
      </c>
      <c r="Q77" s="39" t="s">
        <v>631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114</v>
      </c>
      <c r="D78" s="17" t="s">
        <v>115</v>
      </c>
      <c r="E78" s="17">
        <v>3</v>
      </c>
      <c r="F78" s="14">
        <v>22.34</v>
      </c>
      <c r="G78" s="14">
        <v>18.64</v>
      </c>
      <c r="H78" s="14">
        <v>14.94</v>
      </c>
      <c r="I78" s="14"/>
      <c r="J78" s="14">
        <v>32.17</v>
      </c>
      <c r="K78" s="14">
        <v>39.56</v>
      </c>
      <c r="L78" s="14">
        <v>51.53</v>
      </c>
      <c r="M78" s="14"/>
      <c r="N78" s="14">
        <v>47.403578906</v>
      </c>
      <c r="O78" s="33">
        <v>179.57664881000002</v>
      </c>
      <c r="P78" s="17" t="s">
        <v>17</v>
      </c>
      <c r="Q78" s="40" t="s">
        <v>632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114</v>
      </c>
      <c r="D79" s="16" t="s">
        <v>116</v>
      </c>
      <c r="E79" s="16">
        <v>5</v>
      </c>
      <c r="F79" s="15">
        <v>20.39</v>
      </c>
      <c r="G79" s="15">
        <v>16.72</v>
      </c>
      <c r="H79" s="15">
        <v>13.06</v>
      </c>
      <c r="I79" s="14"/>
      <c r="J79" s="15">
        <v>30.9</v>
      </c>
      <c r="K79" s="15">
        <v>38.22</v>
      </c>
      <c r="L79" s="15">
        <v>50.08</v>
      </c>
      <c r="M79" s="15"/>
      <c r="N79" s="15">
        <v>51.187644118000001</v>
      </c>
      <c r="O79" s="15">
        <v>10.350662952</v>
      </c>
      <c r="P79" s="16" t="s">
        <v>17</v>
      </c>
      <c r="Q79" s="39" t="s">
        <v>633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117</v>
      </c>
      <c r="D80" s="17" t="s">
        <v>118</v>
      </c>
      <c r="E80" s="17">
        <v>5</v>
      </c>
      <c r="F80" s="14">
        <v>3.01</v>
      </c>
      <c r="G80" s="14">
        <v>2.34</v>
      </c>
      <c r="H80" s="14">
        <v>1.68</v>
      </c>
      <c r="I80" s="14"/>
      <c r="J80" s="14">
        <v>3.1</v>
      </c>
      <c r="K80" s="14">
        <v>4.42</v>
      </c>
      <c r="L80" s="14">
        <v>6.56</v>
      </c>
      <c r="M80" s="14"/>
      <c r="N80" s="14">
        <v>46.686638678000001</v>
      </c>
      <c r="O80" s="33">
        <v>5.6899310476</v>
      </c>
      <c r="P80" s="17" t="s">
        <v>14</v>
      </c>
      <c r="Q80" s="40" t="s">
        <v>634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467</v>
      </c>
      <c r="D81" s="16" t="s">
        <v>468</v>
      </c>
      <c r="E81" s="16">
        <v>7</v>
      </c>
      <c r="F81" s="15">
        <v>2165</v>
      </c>
      <c r="G81" s="15">
        <v>1605.61</v>
      </c>
      <c r="H81" s="15">
        <v>1046.22</v>
      </c>
      <c r="I81" s="14"/>
      <c r="J81" s="15">
        <v>2389.9499999999998</v>
      </c>
      <c r="K81" s="15">
        <v>3508.72</v>
      </c>
      <c r="L81" s="15">
        <v>5319.05</v>
      </c>
      <c r="M81" s="15"/>
      <c r="N81" s="15">
        <v>78.232074703999999</v>
      </c>
      <c r="O81" s="15">
        <v>5.4431285037999997</v>
      </c>
      <c r="P81" s="16" t="s">
        <v>17</v>
      </c>
      <c r="Q81" s="39" t="s">
        <v>635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119</v>
      </c>
      <c r="D82" s="17" t="s">
        <v>120</v>
      </c>
      <c r="E82" s="17">
        <v>7</v>
      </c>
      <c r="F82" s="14">
        <v>17.97</v>
      </c>
      <c r="G82" s="14">
        <v>15.92</v>
      </c>
      <c r="H82" s="14">
        <v>13.88</v>
      </c>
      <c r="I82" s="14"/>
      <c r="J82" s="14">
        <v>18.71</v>
      </c>
      <c r="K82" s="14">
        <v>22.79</v>
      </c>
      <c r="L82" s="14">
        <v>29.39</v>
      </c>
      <c r="M82" s="14"/>
      <c r="N82" s="14">
        <v>56.451625077999999</v>
      </c>
      <c r="O82" s="33">
        <v>9.5394995238</v>
      </c>
      <c r="P82" s="17" t="s">
        <v>17</v>
      </c>
      <c r="Q82" s="40" t="s">
        <v>636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121</v>
      </c>
      <c r="D83" s="16" t="s">
        <v>122</v>
      </c>
      <c r="E83" s="16">
        <v>2</v>
      </c>
      <c r="F83" s="15">
        <v>4.6900000000000004</v>
      </c>
      <c r="G83" s="15">
        <v>4.1399999999999997</v>
      </c>
      <c r="H83" s="15">
        <v>3.59</v>
      </c>
      <c r="I83" s="14"/>
      <c r="J83" s="15">
        <v>4.8099999999999996</v>
      </c>
      <c r="K83" s="15">
        <v>5.9</v>
      </c>
      <c r="L83" s="15">
        <v>7.67</v>
      </c>
      <c r="M83" s="15"/>
      <c r="N83" s="15">
        <v>36.215489171000002</v>
      </c>
      <c r="O83" s="15">
        <v>14.745064285</v>
      </c>
      <c r="P83" s="16" t="s">
        <v>14</v>
      </c>
      <c r="Q83" s="39" t="s">
        <v>637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123</v>
      </c>
      <c r="D84" s="17" t="s">
        <v>124</v>
      </c>
      <c r="E84" s="17">
        <v>2</v>
      </c>
      <c r="F84" s="14">
        <v>11.39</v>
      </c>
      <c r="G84" s="14">
        <v>9.82</v>
      </c>
      <c r="H84" s="14">
        <v>8.25</v>
      </c>
      <c r="I84" s="14"/>
      <c r="J84" s="14">
        <v>11.66</v>
      </c>
      <c r="K84" s="14">
        <v>14.79</v>
      </c>
      <c r="L84" s="14">
        <v>19.88</v>
      </c>
      <c r="M84" s="14"/>
      <c r="N84" s="14">
        <v>33.345020140999999</v>
      </c>
      <c r="O84" s="33">
        <v>9.878791142899999</v>
      </c>
      <c r="P84" s="17" t="s">
        <v>14</v>
      </c>
      <c r="Q84" s="40" t="s">
        <v>638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125</v>
      </c>
      <c r="D85" s="16" t="s">
        <v>126</v>
      </c>
      <c r="E85" s="16">
        <v>4</v>
      </c>
      <c r="F85" s="15">
        <v>13.34</v>
      </c>
      <c r="G85" s="15">
        <v>11.85</v>
      </c>
      <c r="H85" s="15">
        <v>10.37</v>
      </c>
      <c r="I85" s="14"/>
      <c r="J85" s="15">
        <v>16.940000000000001</v>
      </c>
      <c r="K85" s="15">
        <v>19.899999999999999</v>
      </c>
      <c r="L85" s="15">
        <v>24.69</v>
      </c>
      <c r="M85" s="15"/>
      <c r="N85" s="15">
        <v>52.504054029999999</v>
      </c>
      <c r="O85" s="15">
        <v>97.875861189999995</v>
      </c>
      <c r="P85" s="16" t="s">
        <v>17</v>
      </c>
      <c r="Q85" s="39" t="s">
        <v>639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127</v>
      </c>
      <c r="D86" s="17" t="s">
        <v>128</v>
      </c>
      <c r="E86" s="17">
        <v>2</v>
      </c>
      <c r="F86" s="14">
        <v>7.23</v>
      </c>
      <c r="G86" s="14">
        <v>5.78</v>
      </c>
      <c r="H86" s="14">
        <v>4.34</v>
      </c>
      <c r="I86" s="14"/>
      <c r="J86" s="14">
        <v>7.53</v>
      </c>
      <c r="K86" s="14">
        <v>10.41</v>
      </c>
      <c r="L86" s="14">
        <v>15.09</v>
      </c>
      <c r="M86" s="14"/>
      <c r="N86" s="14">
        <v>38.426664991999999</v>
      </c>
      <c r="O86" s="33">
        <v>51.706890666999996</v>
      </c>
      <c r="P86" s="17" t="s">
        <v>14</v>
      </c>
      <c r="Q86" s="40" t="s">
        <v>640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416</v>
      </c>
      <c r="D87" s="16" t="s">
        <v>417</v>
      </c>
      <c r="E87" s="16">
        <v>7</v>
      </c>
      <c r="F87" s="15">
        <v>176.34</v>
      </c>
      <c r="G87" s="15">
        <v>160.07</v>
      </c>
      <c r="H87" s="15">
        <v>143.81</v>
      </c>
      <c r="I87" s="14"/>
      <c r="J87" s="15">
        <v>194.47</v>
      </c>
      <c r="K87" s="15">
        <v>226.99</v>
      </c>
      <c r="L87" s="15">
        <v>279.63</v>
      </c>
      <c r="M87" s="15"/>
      <c r="N87" s="15">
        <v>58.818230878000001</v>
      </c>
      <c r="O87" s="15">
        <v>4.5280742013999999</v>
      </c>
      <c r="P87" s="16" t="s">
        <v>17</v>
      </c>
      <c r="Q87" s="39" t="s">
        <v>641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129</v>
      </c>
      <c r="D88" s="17" t="s">
        <v>130</v>
      </c>
      <c r="E88" s="17">
        <v>4</v>
      </c>
      <c r="F88" s="14" t="s">
        <v>32</v>
      </c>
      <c r="G88" s="14" t="s">
        <v>32</v>
      </c>
      <c r="H88" s="14" t="s">
        <v>32</v>
      </c>
      <c r="I88" s="14"/>
      <c r="J88" s="14" t="s">
        <v>32</v>
      </c>
      <c r="K88" s="14" t="s">
        <v>32</v>
      </c>
      <c r="L88" s="14" t="s">
        <v>32</v>
      </c>
      <c r="M88" s="14"/>
      <c r="N88" s="14" t="s">
        <v>32</v>
      </c>
      <c r="O88" s="33" t="s">
        <v>32</v>
      </c>
      <c r="P88" s="17" t="s">
        <v>32</v>
      </c>
      <c r="Q88" s="40" t="s">
        <v>33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131</v>
      </c>
      <c r="D89" s="16" t="s">
        <v>132</v>
      </c>
      <c r="E89" s="16">
        <v>0</v>
      </c>
      <c r="F89" s="15">
        <v>71.010000000000005</v>
      </c>
      <c r="G89" s="15">
        <v>59.67</v>
      </c>
      <c r="H89" s="15">
        <v>48.33</v>
      </c>
      <c r="I89" s="14"/>
      <c r="J89" s="15">
        <v>73.19</v>
      </c>
      <c r="K89" s="15">
        <v>95.86</v>
      </c>
      <c r="L89" s="15">
        <v>132.56</v>
      </c>
      <c r="M89" s="15"/>
      <c r="N89" s="15">
        <v>42.131825861999999</v>
      </c>
      <c r="O89" s="15">
        <v>436.70336567000004</v>
      </c>
      <c r="P89" s="16" t="s">
        <v>14</v>
      </c>
      <c r="Q89" s="39" t="s">
        <v>642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133</v>
      </c>
      <c r="D90" s="17" t="s">
        <v>134</v>
      </c>
      <c r="E90" s="17">
        <v>2</v>
      </c>
      <c r="F90" s="14">
        <v>47.86</v>
      </c>
      <c r="G90" s="14">
        <v>44.12</v>
      </c>
      <c r="H90" s="14">
        <v>40.380000000000003</v>
      </c>
      <c r="I90" s="14"/>
      <c r="J90" s="14">
        <v>48.76</v>
      </c>
      <c r="K90" s="14">
        <v>56.23</v>
      </c>
      <c r="L90" s="14">
        <v>68.319999999999993</v>
      </c>
      <c r="M90" s="14"/>
      <c r="N90" s="14">
        <v>43.096316727000001</v>
      </c>
      <c r="O90" s="33">
        <v>115.94694208999999</v>
      </c>
      <c r="P90" s="17" t="s">
        <v>14</v>
      </c>
      <c r="Q90" s="40" t="s">
        <v>643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135</v>
      </c>
      <c r="D91" s="16" t="s">
        <v>136</v>
      </c>
      <c r="E91" s="16">
        <v>5</v>
      </c>
      <c r="F91" s="15">
        <v>24.9</v>
      </c>
      <c r="G91" s="15">
        <v>21.68</v>
      </c>
      <c r="H91" s="15">
        <v>18.46</v>
      </c>
      <c r="I91" s="14"/>
      <c r="J91" s="15">
        <v>25.48</v>
      </c>
      <c r="K91" s="15">
        <v>31.91</v>
      </c>
      <c r="L91" s="15">
        <v>42.33</v>
      </c>
      <c r="M91" s="15"/>
      <c r="N91" s="15">
        <v>48.538439861000001</v>
      </c>
      <c r="O91" s="15">
        <v>274.12563618999997</v>
      </c>
      <c r="P91" s="16" t="s">
        <v>14</v>
      </c>
      <c r="Q91" s="39" t="s">
        <v>644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137</v>
      </c>
      <c r="D92" s="17" t="s">
        <v>138</v>
      </c>
      <c r="E92" s="17">
        <v>9</v>
      </c>
      <c r="F92" s="14">
        <v>32.840000000000003</v>
      </c>
      <c r="G92" s="14">
        <v>30.29</v>
      </c>
      <c r="H92" s="14">
        <v>27.75</v>
      </c>
      <c r="I92" s="14"/>
      <c r="J92" s="14">
        <v>38.81</v>
      </c>
      <c r="K92" s="14">
        <v>43.89</v>
      </c>
      <c r="L92" s="14">
        <v>52.11</v>
      </c>
      <c r="M92" s="14"/>
      <c r="N92" s="14">
        <v>62.926960801</v>
      </c>
      <c r="O92" s="33">
        <v>82.726888095000007</v>
      </c>
      <c r="P92" s="17" t="s">
        <v>17</v>
      </c>
      <c r="Q92" s="40" t="s">
        <v>645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139</v>
      </c>
      <c r="D93" s="16" t="s">
        <v>140</v>
      </c>
      <c r="E93" s="16">
        <v>6</v>
      </c>
      <c r="F93" s="15">
        <v>38.549999999999997</v>
      </c>
      <c r="G93" s="15">
        <v>35.67</v>
      </c>
      <c r="H93" s="15">
        <v>32.79</v>
      </c>
      <c r="I93" s="14"/>
      <c r="J93" s="15">
        <v>39.28</v>
      </c>
      <c r="K93" s="15">
        <v>45.03</v>
      </c>
      <c r="L93" s="15">
        <v>54.35</v>
      </c>
      <c r="M93" s="15"/>
      <c r="N93" s="15">
        <v>49.338886502999998</v>
      </c>
      <c r="O93" s="15">
        <v>345.36388305000003</v>
      </c>
      <c r="P93" s="16" t="s">
        <v>14</v>
      </c>
      <c r="Q93" s="39" t="s">
        <v>646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429</v>
      </c>
      <c r="D94" s="17" t="s">
        <v>430</v>
      </c>
      <c r="E94" s="17">
        <v>7</v>
      </c>
      <c r="F94" s="14">
        <v>26</v>
      </c>
      <c r="G94" s="14">
        <v>23.28</v>
      </c>
      <c r="H94" s="14">
        <v>20.57</v>
      </c>
      <c r="I94" s="14"/>
      <c r="J94" s="14">
        <v>28.03</v>
      </c>
      <c r="K94" s="14">
        <v>33.450000000000003</v>
      </c>
      <c r="L94" s="14">
        <v>42.23</v>
      </c>
      <c r="M94" s="14"/>
      <c r="N94" s="14">
        <v>59.533877046000001</v>
      </c>
      <c r="O94" s="33">
        <v>3.8129941905</v>
      </c>
      <c r="P94" s="17" t="s">
        <v>17</v>
      </c>
      <c r="Q94" s="40" t="s">
        <v>647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141</v>
      </c>
      <c r="D95" s="16" t="s">
        <v>142</v>
      </c>
      <c r="E95" s="16">
        <v>7</v>
      </c>
      <c r="F95" s="15">
        <v>5.53</v>
      </c>
      <c r="G95" s="15">
        <v>4.53</v>
      </c>
      <c r="H95" s="15">
        <v>3.54</v>
      </c>
      <c r="I95" s="14"/>
      <c r="J95" s="15">
        <v>8.32</v>
      </c>
      <c r="K95" s="15">
        <v>10.3</v>
      </c>
      <c r="L95" s="15">
        <v>13.5</v>
      </c>
      <c r="M95" s="15"/>
      <c r="N95" s="15">
        <v>43.357266070999998</v>
      </c>
      <c r="O95" s="15">
        <v>7.6206050475999998</v>
      </c>
      <c r="P95" s="16" t="s">
        <v>17</v>
      </c>
      <c r="Q95" s="39" t="s">
        <v>648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526</v>
      </c>
      <c r="D96" s="17" t="s">
        <v>527</v>
      </c>
      <c r="E96" s="17">
        <v>5</v>
      </c>
      <c r="F96" s="14">
        <v>93.1</v>
      </c>
      <c r="G96" s="14">
        <v>84.71</v>
      </c>
      <c r="H96" s="14">
        <v>76.319999999999993</v>
      </c>
      <c r="I96" s="14"/>
      <c r="J96" s="14">
        <v>94.44</v>
      </c>
      <c r="K96" s="14">
        <v>111.21</v>
      </c>
      <c r="L96" s="14">
        <v>138.35</v>
      </c>
      <c r="M96" s="14"/>
      <c r="N96" s="14">
        <v>46.562064495999998</v>
      </c>
      <c r="O96" s="33">
        <v>2.4532756752</v>
      </c>
      <c r="P96" s="17" t="s">
        <v>14</v>
      </c>
      <c r="Q96" s="40" t="s">
        <v>649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143</v>
      </c>
      <c r="D97" s="16" t="s">
        <v>144</v>
      </c>
      <c r="E97" s="16">
        <v>2</v>
      </c>
      <c r="F97" s="15">
        <v>13.05</v>
      </c>
      <c r="G97" s="15">
        <v>11.84</v>
      </c>
      <c r="H97" s="15">
        <v>10.64</v>
      </c>
      <c r="I97" s="14"/>
      <c r="J97" s="15">
        <v>13.29</v>
      </c>
      <c r="K97" s="15">
        <v>15.69</v>
      </c>
      <c r="L97" s="15">
        <v>19.579999999999998</v>
      </c>
      <c r="M97" s="15"/>
      <c r="N97" s="15">
        <v>46.838756471000004</v>
      </c>
      <c r="O97" s="15">
        <v>24.840156332999999</v>
      </c>
      <c r="P97" s="16" t="s">
        <v>14</v>
      </c>
      <c r="Q97" s="39" t="s">
        <v>650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145</v>
      </c>
      <c r="D98" s="17" t="s">
        <v>146</v>
      </c>
      <c r="E98" s="17">
        <v>3</v>
      </c>
      <c r="F98" s="14">
        <v>6.12</v>
      </c>
      <c r="G98" s="14">
        <v>5.23</v>
      </c>
      <c r="H98" s="14">
        <v>4.3499999999999996</v>
      </c>
      <c r="I98" s="14"/>
      <c r="J98" s="14">
        <v>6.49</v>
      </c>
      <c r="K98" s="14">
        <v>8.25</v>
      </c>
      <c r="L98" s="14">
        <v>11.11</v>
      </c>
      <c r="M98" s="14"/>
      <c r="N98" s="14">
        <v>51.219722724999997</v>
      </c>
      <c r="O98" s="33">
        <v>6.1585327619000001</v>
      </c>
      <c r="P98" s="17" t="s">
        <v>14</v>
      </c>
      <c r="Q98" s="40" t="s">
        <v>651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147</v>
      </c>
      <c r="D99" s="16" t="s">
        <v>148</v>
      </c>
      <c r="E99" s="16">
        <v>2</v>
      </c>
      <c r="F99" s="15">
        <v>15.23</v>
      </c>
      <c r="G99" s="15">
        <v>14.21</v>
      </c>
      <c r="H99" s="15">
        <v>13.2</v>
      </c>
      <c r="I99" s="14"/>
      <c r="J99" s="15">
        <v>15.5</v>
      </c>
      <c r="K99" s="15">
        <v>17.52</v>
      </c>
      <c r="L99" s="15">
        <v>20.79</v>
      </c>
      <c r="M99" s="15"/>
      <c r="N99" s="15">
        <v>35.250394733999997</v>
      </c>
      <c r="O99" s="15">
        <v>33.537366143</v>
      </c>
      <c r="P99" s="16" t="s">
        <v>14</v>
      </c>
      <c r="Q99" s="39" t="s">
        <v>652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149</v>
      </c>
      <c r="D100" s="17" t="s">
        <v>150</v>
      </c>
      <c r="E100" s="17">
        <v>2</v>
      </c>
      <c r="F100" s="14">
        <v>21.51</v>
      </c>
      <c r="G100" s="14">
        <v>19.97</v>
      </c>
      <c r="H100" s="14">
        <v>18.440000000000001</v>
      </c>
      <c r="I100" s="14"/>
      <c r="J100" s="14">
        <v>21.82</v>
      </c>
      <c r="K100" s="14">
        <v>24.88</v>
      </c>
      <c r="L100" s="14">
        <v>29.84</v>
      </c>
      <c r="M100" s="14"/>
      <c r="N100" s="14">
        <v>48.563975507000002</v>
      </c>
      <c r="O100" s="33">
        <v>5.2388547618999999</v>
      </c>
      <c r="P100" s="17" t="s">
        <v>14</v>
      </c>
      <c r="Q100" s="40" t="s">
        <v>653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654</v>
      </c>
      <c r="D101" s="16" t="s">
        <v>655</v>
      </c>
      <c r="E101" s="16">
        <v>10</v>
      </c>
      <c r="F101" s="15">
        <v>113.1</v>
      </c>
      <c r="G101" s="15">
        <v>103.6</v>
      </c>
      <c r="H101" s="15">
        <v>94.1</v>
      </c>
      <c r="I101" s="14"/>
      <c r="J101" s="15">
        <v>120.27</v>
      </c>
      <c r="K101" s="15">
        <v>139.26</v>
      </c>
      <c r="L101" s="15">
        <v>170.01</v>
      </c>
      <c r="M101" s="15"/>
      <c r="N101" s="15">
        <v>76.113960015999993</v>
      </c>
      <c r="O101" s="15">
        <v>1.1834430142999999</v>
      </c>
      <c r="P101" s="16" t="s">
        <v>17</v>
      </c>
      <c r="Q101" s="39" t="s">
        <v>656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151</v>
      </c>
      <c r="D102" s="17" t="s">
        <v>152</v>
      </c>
      <c r="E102" s="17">
        <v>9</v>
      </c>
      <c r="F102" s="14">
        <v>23.24</v>
      </c>
      <c r="G102" s="14">
        <v>20.77</v>
      </c>
      <c r="H102" s="14">
        <v>18.3</v>
      </c>
      <c r="I102" s="14"/>
      <c r="J102" s="14">
        <v>24.65</v>
      </c>
      <c r="K102" s="14">
        <v>29.58</v>
      </c>
      <c r="L102" s="14">
        <v>37.57</v>
      </c>
      <c r="M102" s="14"/>
      <c r="N102" s="14">
        <v>66.843050613000003</v>
      </c>
      <c r="O102" s="33">
        <v>236.14862557000001</v>
      </c>
      <c r="P102" s="17" t="s">
        <v>17</v>
      </c>
      <c r="Q102" s="40" t="s">
        <v>657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153</v>
      </c>
      <c r="D103" s="16" t="s">
        <v>154</v>
      </c>
      <c r="E103" s="16">
        <v>9</v>
      </c>
      <c r="F103" s="15">
        <v>9.9600000000000009</v>
      </c>
      <c r="G103" s="15">
        <v>9.02</v>
      </c>
      <c r="H103" s="15">
        <v>8.08</v>
      </c>
      <c r="I103" s="14"/>
      <c r="J103" s="15">
        <v>10.57</v>
      </c>
      <c r="K103" s="15">
        <v>12.44</v>
      </c>
      <c r="L103" s="15">
        <v>15.48</v>
      </c>
      <c r="M103" s="15"/>
      <c r="N103" s="15">
        <v>62.830545979999997</v>
      </c>
      <c r="O103" s="15">
        <v>101.26045171</v>
      </c>
      <c r="P103" s="16" t="s">
        <v>17</v>
      </c>
      <c r="Q103" s="39" t="s">
        <v>658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155</v>
      </c>
      <c r="D104" s="17" t="s">
        <v>156</v>
      </c>
      <c r="E104" s="17">
        <v>0</v>
      </c>
      <c r="F104" s="14">
        <v>11.87</v>
      </c>
      <c r="G104" s="14">
        <v>9.4600000000000009</v>
      </c>
      <c r="H104" s="14">
        <v>7.06</v>
      </c>
      <c r="I104" s="14"/>
      <c r="J104" s="14">
        <v>12.34</v>
      </c>
      <c r="K104" s="14">
        <v>17.14</v>
      </c>
      <c r="L104" s="14">
        <v>24.92</v>
      </c>
      <c r="M104" s="14"/>
      <c r="N104" s="14">
        <v>16.062172236999999</v>
      </c>
      <c r="O104" s="33">
        <v>60.044812761999999</v>
      </c>
      <c r="P104" s="17" t="s">
        <v>14</v>
      </c>
      <c r="Q104" s="40" t="s">
        <v>659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157</v>
      </c>
      <c r="D105" s="16" t="s">
        <v>158</v>
      </c>
      <c r="E105" s="16">
        <v>0</v>
      </c>
      <c r="F105" s="15">
        <v>3.9</v>
      </c>
      <c r="G105" s="15">
        <v>3.55</v>
      </c>
      <c r="H105" s="15">
        <v>3.2</v>
      </c>
      <c r="I105" s="14"/>
      <c r="J105" s="15">
        <v>4</v>
      </c>
      <c r="K105" s="15">
        <v>4.6900000000000004</v>
      </c>
      <c r="L105" s="15">
        <v>5.83</v>
      </c>
      <c r="M105" s="15"/>
      <c r="N105" s="15">
        <v>33.957107862999997</v>
      </c>
      <c r="O105" s="15">
        <v>15.707392381</v>
      </c>
      <c r="P105" s="16" t="s">
        <v>14</v>
      </c>
      <c r="Q105" s="39" t="s">
        <v>660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159</v>
      </c>
      <c r="D106" s="17" t="s">
        <v>160</v>
      </c>
      <c r="E106" s="17">
        <v>2</v>
      </c>
      <c r="F106" s="14">
        <v>4.12</v>
      </c>
      <c r="G106" s="14">
        <v>3.51</v>
      </c>
      <c r="H106" s="14">
        <v>2.9</v>
      </c>
      <c r="I106" s="14"/>
      <c r="J106" s="14">
        <v>4.24</v>
      </c>
      <c r="K106" s="14">
        <v>5.45</v>
      </c>
      <c r="L106" s="14">
        <v>7.41</v>
      </c>
      <c r="M106" s="14"/>
      <c r="N106" s="14">
        <v>44.617226793</v>
      </c>
      <c r="O106" s="33">
        <v>26.991703429000001</v>
      </c>
      <c r="P106" s="17" t="s">
        <v>14</v>
      </c>
      <c r="Q106" s="40" t="s">
        <v>661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161</v>
      </c>
      <c r="D107" s="16" t="s">
        <v>162</v>
      </c>
      <c r="E107" s="16">
        <v>4</v>
      </c>
      <c r="F107" s="15">
        <v>11.28</v>
      </c>
      <c r="G107" s="15">
        <v>9.7100000000000009</v>
      </c>
      <c r="H107" s="15">
        <v>8.15</v>
      </c>
      <c r="I107" s="14"/>
      <c r="J107" s="15">
        <v>15.22</v>
      </c>
      <c r="K107" s="15">
        <v>18.34</v>
      </c>
      <c r="L107" s="15">
        <v>23.4</v>
      </c>
      <c r="M107" s="15"/>
      <c r="N107" s="15">
        <v>54.099374889000003</v>
      </c>
      <c r="O107" s="15">
        <v>25.954844429000001</v>
      </c>
      <c r="P107" s="16" t="s">
        <v>17</v>
      </c>
      <c r="Q107" s="39" t="s">
        <v>662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435</v>
      </c>
      <c r="D108" s="17" t="s">
        <v>436</v>
      </c>
      <c r="E108" s="17">
        <v>2</v>
      </c>
      <c r="F108" s="14">
        <v>12.07</v>
      </c>
      <c r="G108" s="14">
        <v>9.77</v>
      </c>
      <c r="H108" s="14">
        <v>7.48</v>
      </c>
      <c r="I108" s="14"/>
      <c r="J108" s="14">
        <v>12.43</v>
      </c>
      <c r="K108" s="14">
        <v>17.010000000000002</v>
      </c>
      <c r="L108" s="14">
        <v>24.43</v>
      </c>
      <c r="M108" s="14"/>
      <c r="N108" s="14">
        <v>47.521938910999999</v>
      </c>
      <c r="O108" s="33">
        <v>129.44602838</v>
      </c>
      <c r="P108" s="17" t="s">
        <v>14</v>
      </c>
      <c r="Q108" s="40" t="s">
        <v>663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460</v>
      </c>
      <c r="D109" s="16" t="s">
        <v>461</v>
      </c>
      <c r="E109" s="16">
        <v>1</v>
      </c>
      <c r="F109" s="15">
        <v>2.3199999999999998</v>
      </c>
      <c r="G109" s="15">
        <v>1.9</v>
      </c>
      <c r="H109" s="15">
        <v>1.49</v>
      </c>
      <c r="I109" s="14"/>
      <c r="J109" s="15">
        <v>2.44</v>
      </c>
      <c r="K109" s="15">
        <v>3.26</v>
      </c>
      <c r="L109" s="15">
        <v>4.58</v>
      </c>
      <c r="M109" s="15"/>
      <c r="N109" s="15">
        <v>47.102477534999998</v>
      </c>
      <c r="O109" s="15">
        <v>1.9072332381000001</v>
      </c>
      <c r="P109" s="16" t="s">
        <v>14</v>
      </c>
      <c r="Q109" s="39" t="s">
        <v>664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163</v>
      </c>
      <c r="D110" s="17" t="s">
        <v>164</v>
      </c>
      <c r="E110" s="17">
        <v>0</v>
      </c>
      <c r="F110" s="14">
        <v>3.1</v>
      </c>
      <c r="G110" s="14">
        <v>2.7</v>
      </c>
      <c r="H110" s="14">
        <v>2.2999999999999998</v>
      </c>
      <c r="I110" s="14"/>
      <c r="J110" s="14">
        <v>3.2</v>
      </c>
      <c r="K110" s="14">
        <v>3.99</v>
      </c>
      <c r="L110" s="14">
        <v>5.28</v>
      </c>
      <c r="M110" s="14"/>
      <c r="N110" s="14">
        <v>33.401949279</v>
      </c>
      <c r="O110" s="33">
        <v>10.154836238</v>
      </c>
      <c r="P110" s="17" t="s">
        <v>14</v>
      </c>
      <c r="Q110" s="40" t="s">
        <v>665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165</v>
      </c>
      <c r="D111" s="16" t="s">
        <v>166</v>
      </c>
      <c r="E111" s="16">
        <v>2</v>
      </c>
      <c r="F111" s="15">
        <v>21.3</v>
      </c>
      <c r="G111" s="15">
        <v>19.809999999999999</v>
      </c>
      <c r="H111" s="15">
        <v>18.32</v>
      </c>
      <c r="I111" s="14"/>
      <c r="J111" s="15">
        <v>21.75</v>
      </c>
      <c r="K111" s="15">
        <v>24.72</v>
      </c>
      <c r="L111" s="15">
        <v>29.52</v>
      </c>
      <c r="M111" s="15"/>
      <c r="N111" s="15">
        <v>37.233442506000003</v>
      </c>
      <c r="O111" s="15">
        <v>93.155615857000001</v>
      </c>
      <c r="P111" s="16" t="s">
        <v>14</v>
      </c>
      <c r="Q111" s="39" t="s">
        <v>666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167</v>
      </c>
      <c r="D112" s="17" t="s">
        <v>168</v>
      </c>
      <c r="E112" s="17">
        <v>3</v>
      </c>
      <c r="F112" s="14">
        <v>25.62</v>
      </c>
      <c r="G112" s="14">
        <v>24</v>
      </c>
      <c r="H112" s="14">
        <v>22.38</v>
      </c>
      <c r="I112" s="14"/>
      <c r="J112" s="14">
        <v>25.91</v>
      </c>
      <c r="K112" s="14">
        <v>29.14</v>
      </c>
      <c r="L112" s="14">
        <v>34.369999999999997</v>
      </c>
      <c r="M112" s="14"/>
      <c r="N112" s="14">
        <v>37.041705452000002</v>
      </c>
      <c r="O112" s="33">
        <v>54.487055476000002</v>
      </c>
      <c r="P112" s="17" t="s">
        <v>14</v>
      </c>
      <c r="Q112" s="40" t="s">
        <v>667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169</v>
      </c>
      <c r="D113" s="16" t="s">
        <v>170</v>
      </c>
      <c r="E113" s="16">
        <v>3</v>
      </c>
      <c r="F113" s="15">
        <v>87.17</v>
      </c>
      <c r="G113" s="15">
        <v>64.86</v>
      </c>
      <c r="H113" s="15">
        <v>42.56</v>
      </c>
      <c r="I113" s="14"/>
      <c r="J113" s="15">
        <v>91.02</v>
      </c>
      <c r="K113" s="15">
        <v>135.62</v>
      </c>
      <c r="L113" s="15">
        <v>207.79</v>
      </c>
      <c r="M113" s="15"/>
      <c r="N113" s="15">
        <v>41.595004201999998</v>
      </c>
      <c r="O113" s="15">
        <v>27.827406384000003</v>
      </c>
      <c r="P113" s="16" t="s">
        <v>14</v>
      </c>
      <c r="Q113" s="39" t="s">
        <v>668</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171</v>
      </c>
      <c r="D114" s="17" t="s">
        <v>172</v>
      </c>
      <c r="E114" s="17">
        <v>3</v>
      </c>
      <c r="F114" s="14">
        <v>13.86</v>
      </c>
      <c r="G114" s="14">
        <v>12.54</v>
      </c>
      <c r="H114" s="14">
        <v>11.22</v>
      </c>
      <c r="I114" s="14"/>
      <c r="J114" s="14">
        <v>14.2</v>
      </c>
      <c r="K114" s="14">
        <v>16.829999999999998</v>
      </c>
      <c r="L114" s="14">
        <v>21.09</v>
      </c>
      <c r="M114" s="14"/>
      <c r="N114" s="14">
        <v>36.992785415</v>
      </c>
      <c r="O114" s="33">
        <v>26.159427762</v>
      </c>
      <c r="P114" s="17" t="s">
        <v>14</v>
      </c>
      <c r="Q114" s="40" t="s">
        <v>669</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173</v>
      </c>
      <c r="D115" s="16" t="s">
        <v>174</v>
      </c>
      <c r="E115" s="16">
        <v>0</v>
      </c>
      <c r="F115" s="15">
        <v>29.63</v>
      </c>
      <c r="G115" s="15">
        <v>22.05</v>
      </c>
      <c r="H115" s="15">
        <v>14.48</v>
      </c>
      <c r="I115" s="14"/>
      <c r="J115" s="15">
        <v>30.89</v>
      </c>
      <c r="K115" s="15">
        <v>46.03</v>
      </c>
      <c r="L115" s="15">
        <v>70.53</v>
      </c>
      <c r="M115" s="15"/>
      <c r="N115" s="15">
        <v>36.703085995000002</v>
      </c>
      <c r="O115" s="15">
        <v>175.84003051000002</v>
      </c>
      <c r="P115" s="16" t="s">
        <v>14</v>
      </c>
      <c r="Q115" s="39" t="s">
        <v>670</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175</v>
      </c>
      <c r="D116" s="17" t="s">
        <v>176</v>
      </c>
      <c r="E116" s="17">
        <v>6</v>
      </c>
      <c r="F116" s="14">
        <v>9.1</v>
      </c>
      <c r="G116" s="14">
        <v>8.31</v>
      </c>
      <c r="H116" s="14">
        <v>7.53</v>
      </c>
      <c r="I116" s="14"/>
      <c r="J116" s="14">
        <v>11.23</v>
      </c>
      <c r="K116" s="14">
        <v>12.79</v>
      </c>
      <c r="L116" s="14">
        <v>15.33</v>
      </c>
      <c r="M116" s="14"/>
      <c r="N116" s="14">
        <v>60.273618546999998</v>
      </c>
      <c r="O116" s="33">
        <v>9.1817910951999995</v>
      </c>
      <c r="P116" s="17" t="s">
        <v>17</v>
      </c>
      <c r="Q116" s="40" t="s">
        <v>671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177</v>
      </c>
      <c r="D117" s="16" t="s">
        <v>178</v>
      </c>
      <c r="E117" s="16">
        <v>0</v>
      </c>
      <c r="F117" s="15">
        <v>7.86</v>
      </c>
      <c r="G117" s="15">
        <v>7.2</v>
      </c>
      <c r="H117" s="15">
        <v>6.54</v>
      </c>
      <c r="I117" s="14"/>
      <c r="J117" s="15">
        <v>7.99</v>
      </c>
      <c r="K117" s="15">
        <v>9.3000000000000007</v>
      </c>
      <c r="L117" s="15">
        <v>11.42</v>
      </c>
      <c r="M117" s="15"/>
      <c r="N117" s="15">
        <v>41.720019452000003</v>
      </c>
      <c r="O117" s="15">
        <v>6.9783915238000001</v>
      </c>
      <c r="P117" s="16" t="s">
        <v>14</v>
      </c>
      <c r="Q117" s="39" t="s">
        <v>672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179</v>
      </c>
      <c r="D118" s="17" t="s">
        <v>180</v>
      </c>
      <c r="E118" s="17">
        <v>8</v>
      </c>
      <c r="F118" s="14">
        <v>51.1</v>
      </c>
      <c r="G118" s="14">
        <v>46.65</v>
      </c>
      <c r="H118" s="14">
        <v>42.21</v>
      </c>
      <c r="I118" s="14"/>
      <c r="J118" s="14">
        <v>65.099999999999994</v>
      </c>
      <c r="K118" s="14">
        <v>73.98</v>
      </c>
      <c r="L118" s="14">
        <v>88.35</v>
      </c>
      <c r="M118" s="14"/>
      <c r="N118" s="14">
        <v>40.541643575000002</v>
      </c>
      <c r="O118" s="33">
        <v>22.181615333</v>
      </c>
      <c r="P118" s="17" t="s">
        <v>17</v>
      </c>
      <c r="Q118" s="40" t="s">
        <v>673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181</v>
      </c>
      <c r="D119" s="16" t="s">
        <v>182</v>
      </c>
      <c r="E119" s="16">
        <v>6</v>
      </c>
      <c r="F119" s="15">
        <v>26.93</v>
      </c>
      <c r="G119" s="15">
        <v>25.23</v>
      </c>
      <c r="H119" s="15">
        <v>23.54</v>
      </c>
      <c r="I119" s="14"/>
      <c r="J119" s="15">
        <v>27.6</v>
      </c>
      <c r="K119" s="15">
        <v>30.98</v>
      </c>
      <c r="L119" s="15">
        <v>36.450000000000003</v>
      </c>
      <c r="M119" s="15"/>
      <c r="N119" s="15">
        <v>40.228716378000001</v>
      </c>
      <c r="O119" s="15">
        <v>75.658790143000004</v>
      </c>
      <c r="P119" s="16" t="s">
        <v>14</v>
      </c>
      <c r="Q119" s="39" t="s">
        <v>674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183</v>
      </c>
      <c r="D120" s="17" t="s">
        <v>505</v>
      </c>
      <c r="E120" s="17">
        <v>7</v>
      </c>
      <c r="F120" s="14">
        <v>12.87</v>
      </c>
      <c r="G120" s="14">
        <v>12.16</v>
      </c>
      <c r="H120" s="14">
        <v>11.45</v>
      </c>
      <c r="I120" s="14"/>
      <c r="J120" s="14">
        <v>14.96</v>
      </c>
      <c r="K120" s="14">
        <v>16.37</v>
      </c>
      <c r="L120" s="14">
        <v>18.649999999999999</v>
      </c>
      <c r="M120" s="14"/>
      <c r="N120" s="14">
        <v>37.919644576000003</v>
      </c>
      <c r="O120" s="33">
        <v>2.1120779999999999</v>
      </c>
      <c r="P120" s="17" t="s">
        <v>17</v>
      </c>
      <c r="Q120" s="40" t="s">
        <v>675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183</v>
      </c>
      <c r="D121" s="16" t="s">
        <v>184</v>
      </c>
      <c r="E121" s="16">
        <v>7</v>
      </c>
      <c r="F121" s="15">
        <v>12.71</v>
      </c>
      <c r="G121" s="15">
        <v>11.88</v>
      </c>
      <c r="H121" s="15">
        <v>11.06</v>
      </c>
      <c r="I121" s="14"/>
      <c r="J121" s="15">
        <v>15.21</v>
      </c>
      <c r="K121" s="15">
        <v>16.850000000000001</v>
      </c>
      <c r="L121" s="15">
        <v>19.52</v>
      </c>
      <c r="M121" s="15"/>
      <c r="N121" s="15">
        <v>37.291254101</v>
      </c>
      <c r="O121" s="15">
        <v>403.37126161999998</v>
      </c>
      <c r="P121" s="16" t="s">
        <v>17</v>
      </c>
      <c r="Q121" s="39" t="s">
        <v>676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185</v>
      </c>
      <c r="D122" s="17" t="s">
        <v>186</v>
      </c>
      <c r="E122" s="17">
        <v>8</v>
      </c>
      <c r="F122" s="14">
        <v>39.61</v>
      </c>
      <c r="G122" s="14">
        <v>36.97</v>
      </c>
      <c r="H122" s="14">
        <v>34.340000000000003</v>
      </c>
      <c r="I122" s="14"/>
      <c r="J122" s="14">
        <v>47.75</v>
      </c>
      <c r="K122" s="14">
        <v>53.01</v>
      </c>
      <c r="L122" s="14">
        <v>61.54</v>
      </c>
      <c r="M122" s="14"/>
      <c r="N122" s="14">
        <v>39.716503989000003</v>
      </c>
      <c r="O122" s="33">
        <v>264.21225971000001</v>
      </c>
      <c r="P122" s="17" t="s">
        <v>17</v>
      </c>
      <c r="Q122" s="40" t="s">
        <v>677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185</v>
      </c>
      <c r="D123" s="16" t="s">
        <v>187</v>
      </c>
      <c r="E123" s="16">
        <v>7</v>
      </c>
      <c r="F123" s="15">
        <v>39.25</v>
      </c>
      <c r="G123" s="15">
        <v>36</v>
      </c>
      <c r="H123" s="15">
        <v>32.76</v>
      </c>
      <c r="I123" s="14"/>
      <c r="J123" s="15">
        <v>49.18</v>
      </c>
      <c r="K123" s="15">
        <v>55.66</v>
      </c>
      <c r="L123" s="15">
        <v>66.16</v>
      </c>
      <c r="M123" s="15"/>
      <c r="N123" s="15">
        <v>37.766682494999998</v>
      </c>
      <c r="O123" s="15">
        <v>1409.066507</v>
      </c>
      <c r="P123" s="16" t="s">
        <v>17</v>
      </c>
      <c r="Q123" s="39" t="s">
        <v>678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437</v>
      </c>
      <c r="D124" s="17" t="s">
        <v>188</v>
      </c>
      <c r="E124" s="17">
        <v>2</v>
      </c>
      <c r="F124" s="14">
        <v>2.57</v>
      </c>
      <c r="G124" s="14">
        <v>2.1800000000000002</v>
      </c>
      <c r="H124" s="14">
        <v>1.8</v>
      </c>
      <c r="I124" s="14"/>
      <c r="J124" s="14">
        <v>2.72</v>
      </c>
      <c r="K124" s="14">
        <v>3.48</v>
      </c>
      <c r="L124" s="14">
        <v>4.72</v>
      </c>
      <c r="M124" s="14"/>
      <c r="N124" s="14">
        <v>36.046354780999998</v>
      </c>
      <c r="O124" s="33">
        <v>2.5615859048000003</v>
      </c>
      <c r="P124" s="17" t="s">
        <v>14</v>
      </c>
      <c r="Q124" s="40" t="s">
        <v>679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189</v>
      </c>
      <c r="D125" s="16" t="s">
        <v>190</v>
      </c>
      <c r="E125" s="16">
        <v>1</v>
      </c>
      <c r="F125" s="15">
        <v>60.61</v>
      </c>
      <c r="G125" s="15">
        <v>52.05</v>
      </c>
      <c r="H125" s="15">
        <v>43.5</v>
      </c>
      <c r="I125" s="14"/>
      <c r="J125" s="15">
        <v>61.56</v>
      </c>
      <c r="K125" s="15">
        <v>78.66</v>
      </c>
      <c r="L125" s="15">
        <v>106.34</v>
      </c>
      <c r="M125" s="15"/>
      <c r="N125" s="15">
        <v>25.919827433999998</v>
      </c>
      <c r="O125" s="15">
        <v>141.63159693999998</v>
      </c>
      <c r="P125" s="16" t="s">
        <v>14</v>
      </c>
      <c r="Q125" s="39" t="s">
        <v>680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191</v>
      </c>
      <c r="D126" s="17" t="s">
        <v>192</v>
      </c>
      <c r="E126" s="17">
        <v>7</v>
      </c>
      <c r="F126" s="14">
        <v>10.79</v>
      </c>
      <c r="G126" s="14">
        <v>8.8699999999999992</v>
      </c>
      <c r="H126" s="14">
        <v>6.95</v>
      </c>
      <c r="I126" s="14"/>
      <c r="J126" s="14">
        <v>14.33</v>
      </c>
      <c r="K126" s="14">
        <v>18.16</v>
      </c>
      <c r="L126" s="14">
        <v>24.36</v>
      </c>
      <c r="M126" s="14"/>
      <c r="N126" s="14">
        <v>53.613970649999999</v>
      </c>
      <c r="O126" s="33">
        <v>73.346841381000004</v>
      </c>
      <c r="P126" s="17" t="s">
        <v>17</v>
      </c>
      <c r="Q126" s="40" t="s">
        <v>681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438</v>
      </c>
      <c r="D127" s="16" t="s">
        <v>193</v>
      </c>
      <c r="E127" s="16">
        <v>5</v>
      </c>
      <c r="F127" s="15">
        <v>148.11000000000001</v>
      </c>
      <c r="G127" s="15">
        <v>140.62</v>
      </c>
      <c r="H127" s="15">
        <v>133.13999999999999</v>
      </c>
      <c r="I127" s="14"/>
      <c r="J127" s="15">
        <v>169.22</v>
      </c>
      <c r="K127" s="15">
        <v>184.18</v>
      </c>
      <c r="L127" s="15">
        <v>208.4</v>
      </c>
      <c r="M127" s="15"/>
      <c r="N127" s="15">
        <v>50.009545162000002</v>
      </c>
      <c r="O127" s="15">
        <v>4.8795289728999993</v>
      </c>
      <c r="P127" s="16" t="s">
        <v>17</v>
      </c>
      <c r="Q127" s="39" t="s">
        <v>682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194</v>
      </c>
      <c r="D128" s="17" t="s">
        <v>195</v>
      </c>
      <c r="E128" s="17">
        <v>5</v>
      </c>
      <c r="F128" s="14">
        <v>6.02</v>
      </c>
      <c r="G128" s="14">
        <v>5.05</v>
      </c>
      <c r="H128" s="14">
        <v>4.08</v>
      </c>
      <c r="I128" s="14"/>
      <c r="J128" s="14">
        <v>6.18</v>
      </c>
      <c r="K128" s="14">
        <v>8.11</v>
      </c>
      <c r="L128" s="14">
        <v>11.24</v>
      </c>
      <c r="M128" s="14"/>
      <c r="N128" s="14">
        <v>34.305277568000001</v>
      </c>
      <c r="O128" s="33">
        <v>4.6707496666999999</v>
      </c>
      <c r="P128" s="17" t="s">
        <v>14</v>
      </c>
      <c r="Q128" s="40" t="s">
        <v>683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196</v>
      </c>
      <c r="D129" s="16" t="s">
        <v>197</v>
      </c>
      <c r="E129" s="16">
        <v>0</v>
      </c>
      <c r="F129" s="15">
        <v>6.32</v>
      </c>
      <c r="G129" s="15">
        <v>5.0199999999999996</v>
      </c>
      <c r="H129" s="15">
        <v>3.73</v>
      </c>
      <c r="I129" s="14"/>
      <c r="J129" s="15">
        <v>6.61</v>
      </c>
      <c r="K129" s="15">
        <v>9.19</v>
      </c>
      <c r="L129" s="15">
        <v>13.37</v>
      </c>
      <c r="M129" s="15"/>
      <c r="N129" s="15">
        <v>17.790086461000001</v>
      </c>
      <c r="O129" s="15">
        <v>8.2357535714000001</v>
      </c>
      <c r="P129" s="16" t="s">
        <v>14</v>
      </c>
      <c r="Q129" s="39" t="s">
        <v>684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198</v>
      </c>
      <c r="D130" s="17" t="s">
        <v>199</v>
      </c>
      <c r="E130" s="17">
        <v>5</v>
      </c>
      <c r="F130" s="14">
        <v>3.34</v>
      </c>
      <c r="G130" s="14">
        <v>3.02</v>
      </c>
      <c r="H130" s="14">
        <v>2.71</v>
      </c>
      <c r="I130" s="14"/>
      <c r="J130" s="14">
        <v>4.24</v>
      </c>
      <c r="K130" s="14">
        <v>4.8600000000000003</v>
      </c>
      <c r="L130" s="14">
        <v>5.87</v>
      </c>
      <c r="M130" s="14"/>
      <c r="N130" s="14">
        <v>48.394095317999998</v>
      </c>
      <c r="O130" s="33">
        <v>5.5365972857000001</v>
      </c>
      <c r="P130" s="17" t="s">
        <v>17</v>
      </c>
      <c r="Q130" s="40" t="s">
        <v>685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198</v>
      </c>
      <c r="D131" s="16" t="s">
        <v>200</v>
      </c>
      <c r="E131" s="16">
        <v>0</v>
      </c>
      <c r="F131" s="15">
        <v>3.32</v>
      </c>
      <c r="G131" s="15">
        <v>3.02</v>
      </c>
      <c r="H131" s="15">
        <v>2.72</v>
      </c>
      <c r="I131" s="14"/>
      <c r="J131" s="15">
        <v>3.37</v>
      </c>
      <c r="K131" s="15">
        <v>3.96</v>
      </c>
      <c r="L131" s="15">
        <v>4.93</v>
      </c>
      <c r="M131" s="15"/>
      <c r="N131" s="15">
        <v>45.702080010000003</v>
      </c>
      <c r="O131" s="15">
        <v>24.607315048</v>
      </c>
      <c r="P131" s="16" t="s">
        <v>14</v>
      </c>
      <c r="Q131" s="39" t="s">
        <v>686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198</v>
      </c>
      <c r="D132" s="17" t="s">
        <v>201</v>
      </c>
      <c r="E132" s="17">
        <v>5</v>
      </c>
      <c r="F132" s="14">
        <v>16.62</v>
      </c>
      <c r="G132" s="14">
        <v>15.02</v>
      </c>
      <c r="H132" s="14">
        <v>13.43</v>
      </c>
      <c r="I132" s="14"/>
      <c r="J132" s="14">
        <v>21.25</v>
      </c>
      <c r="K132" s="14">
        <v>24.43</v>
      </c>
      <c r="L132" s="14">
        <v>29.58</v>
      </c>
      <c r="M132" s="14"/>
      <c r="N132" s="14">
        <v>54.678650672000003</v>
      </c>
      <c r="O132" s="33">
        <v>96.892164332999997</v>
      </c>
      <c r="P132" s="17" t="s">
        <v>17</v>
      </c>
      <c r="Q132" s="40" t="s">
        <v>687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202</v>
      </c>
      <c r="D133" s="16" t="s">
        <v>203</v>
      </c>
      <c r="E133" s="16">
        <v>2</v>
      </c>
      <c r="F133" s="15">
        <v>11.29</v>
      </c>
      <c r="G133" s="15">
        <v>8.83</v>
      </c>
      <c r="H133" s="15">
        <v>6.37</v>
      </c>
      <c r="I133" s="14"/>
      <c r="J133" s="15">
        <v>11.57</v>
      </c>
      <c r="K133" s="15">
        <v>16.48</v>
      </c>
      <c r="L133" s="15">
        <v>24.43</v>
      </c>
      <c r="M133" s="15"/>
      <c r="N133" s="15">
        <v>40.012752269000003</v>
      </c>
      <c r="O133" s="15">
        <v>8.5168223810000008</v>
      </c>
      <c r="P133" s="16" t="s">
        <v>14</v>
      </c>
      <c r="Q133" s="39" t="s">
        <v>688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204</v>
      </c>
      <c r="D134" s="17" t="s">
        <v>205</v>
      </c>
      <c r="E134" s="17">
        <v>2</v>
      </c>
      <c r="F134" s="14">
        <v>2.59</v>
      </c>
      <c r="G134" s="14">
        <v>1.51</v>
      </c>
      <c r="H134" s="14">
        <v>0.44</v>
      </c>
      <c r="I134" s="14"/>
      <c r="J134" s="14">
        <v>2.75</v>
      </c>
      <c r="K134" s="14">
        <v>4.8899999999999997</v>
      </c>
      <c r="L134" s="14">
        <v>8.36</v>
      </c>
      <c r="M134" s="14"/>
      <c r="N134" s="14">
        <v>33.763275382000003</v>
      </c>
      <c r="O134" s="33">
        <v>13.105611381000001</v>
      </c>
      <c r="P134" s="17" t="s">
        <v>14</v>
      </c>
      <c r="Q134" s="40" t="s">
        <v>689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206</v>
      </c>
      <c r="D135" s="16" t="s">
        <v>207</v>
      </c>
      <c r="E135" s="16">
        <v>3</v>
      </c>
      <c r="F135" s="15">
        <v>40.83</v>
      </c>
      <c r="G135" s="15">
        <v>36.96</v>
      </c>
      <c r="H135" s="15">
        <v>33.090000000000003</v>
      </c>
      <c r="I135" s="14"/>
      <c r="J135" s="15">
        <v>42.45</v>
      </c>
      <c r="K135" s="15">
        <v>50.18</v>
      </c>
      <c r="L135" s="15">
        <v>62.7</v>
      </c>
      <c r="M135" s="15"/>
      <c r="N135" s="15">
        <v>38.341658535999997</v>
      </c>
      <c r="O135" s="15">
        <v>442.85312448000002</v>
      </c>
      <c r="P135" s="16" t="s">
        <v>14</v>
      </c>
      <c r="Q135" s="39" t="s">
        <v>690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206</v>
      </c>
      <c r="D136" s="17" t="s">
        <v>208</v>
      </c>
      <c r="E136" s="17">
        <v>2</v>
      </c>
      <c r="F136" s="14">
        <v>39.659999999999997</v>
      </c>
      <c r="G136" s="14">
        <v>35.799999999999997</v>
      </c>
      <c r="H136" s="14">
        <v>31.94</v>
      </c>
      <c r="I136" s="14"/>
      <c r="J136" s="14">
        <v>40.880000000000003</v>
      </c>
      <c r="K136" s="14">
        <v>48.59</v>
      </c>
      <c r="L136" s="14">
        <v>61.08</v>
      </c>
      <c r="M136" s="14"/>
      <c r="N136" s="14">
        <v>38.935107610999999</v>
      </c>
      <c r="O136" s="33">
        <v>8.1507166666999993</v>
      </c>
      <c r="P136" s="17" t="s">
        <v>14</v>
      </c>
      <c r="Q136" s="40" t="s">
        <v>691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209</v>
      </c>
      <c r="D137" s="16" t="s">
        <v>210</v>
      </c>
      <c r="E137" s="16">
        <v>10</v>
      </c>
      <c r="F137" s="15">
        <v>29.2</v>
      </c>
      <c r="G137" s="15">
        <v>27.35</v>
      </c>
      <c r="H137" s="15">
        <v>25.5</v>
      </c>
      <c r="I137" s="14"/>
      <c r="J137" s="15">
        <v>30.7</v>
      </c>
      <c r="K137" s="15">
        <v>34.39</v>
      </c>
      <c r="L137" s="15">
        <v>40.369999999999997</v>
      </c>
      <c r="M137" s="15"/>
      <c r="N137" s="15">
        <v>83.115404737000006</v>
      </c>
      <c r="O137" s="15">
        <v>10.957348571000001</v>
      </c>
      <c r="P137" s="16" t="s">
        <v>17</v>
      </c>
      <c r="Q137" s="39" t="s">
        <v>692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211</v>
      </c>
      <c r="D138" s="17" t="s">
        <v>212</v>
      </c>
      <c r="E138" s="17">
        <v>9</v>
      </c>
      <c r="F138" s="14">
        <v>14.85</v>
      </c>
      <c r="G138" s="14">
        <v>13.86</v>
      </c>
      <c r="H138" s="14">
        <v>12.87</v>
      </c>
      <c r="I138" s="14"/>
      <c r="J138" s="14">
        <v>16.22</v>
      </c>
      <c r="K138" s="14">
        <v>18.190000000000001</v>
      </c>
      <c r="L138" s="14">
        <v>21.38</v>
      </c>
      <c r="M138" s="14"/>
      <c r="N138" s="14">
        <v>66.415362521000006</v>
      </c>
      <c r="O138" s="33">
        <v>246.07540919000002</v>
      </c>
      <c r="P138" s="17" t="s">
        <v>17</v>
      </c>
      <c r="Q138" s="40" t="s">
        <v>693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213</v>
      </c>
      <c r="D139" s="16" t="s">
        <v>214</v>
      </c>
      <c r="E139" s="16">
        <v>1</v>
      </c>
      <c r="F139" s="15">
        <v>3.75</v>
      </c>
      <c r="G139" s="15">
        <v>3.27</v>
      </c>
      <c r="H139" s="15">
        <v>2.8</v>
      </c>
      <c r="I139" s="14"/>
      <c r="J139" s="15">
        <v>3.87</v>
      </c>
      <c r="K139" s="15">
        <v>4.8099999999999996</v>
      </c>
      <c r="L139" s="15">
        <v>6.33</v>
      </c>
      <c r="M139" s="15"/>
      <c r="N139" s="15">
        <v>50.819182175999998</v>
      </c>
      <c r="O139" s="15">
        <v>15.127321094999999</v>
      </c>
      <c r="P139" s="16" t="s">
        <v>14</v>
      </c>
      <c r="Q139" s="39" t="s">
        <v>694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215</v>
      </c>
      <c r="D140" s="17" t="s">
        <v>216</v>
      </c>
      <c r="E140" s="17">
        <v>2</v>
      </c>
      <c r="F140" s="14">
        <v>18.940000000000001</v>
      </c>
      <c r="G140" s="14">
        <v>16.64</v>
      </c>
      <c r="H140" s="14">
        <v>14.34</v>
      </c>
      <c r="I140" s="14"/>
      <c r="J140" s="14">
        <v>19.25</v>
      </c>
      <c r="K140" s="14">
        <v>23.84</v>
      </c>
      <c r="L140" s="14">
        <v>31.27</v>
      </c>
      <c r="M140" s="14"/>
      <c r="N140" s="14">
        <v>31.151929730999999</v>
      </c>
      <c r="O140" s="33">
        <v>13.101822523000001</v>
      </c>
      <c r="P140" s="17" t="s">
        <v>14</v>
      </c>
      <c r="Q140" s="40" t="s">
        <v>695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217</v>
      </c>
      <c r="D141" s="16" t="s">
        <v>218</v>
      </c>
      <c r="E141" s="16">
        <v>0</v>
      </c>
      <c r="F141" s="15">
        <v>5.68</v>
      </c>
      <c r="G141" s="15">
        <v>4.01</v>
      </c>
      <c r="H141" s="15">
        <v>2.35</v>
      </c>
      <c r="I141" s="14"/>
      <c r="J141" s="15">
        <v>5.93</v>
      </c>
      <c r="K141" s="15">
        <v>9.25</v>
      </c>
      <c r="L141" s="15">
        <v>14.62</v>
      </c>
      <c r="M141" s="15"/>
      <c r="N141" s="15">
        <v>16.272158934</v>
      </c>
      <c r="O141" s="15">
        <v>121.33354204</v>
      </c>
      <c r="P141" s="16" t="s">
        <v>14</v>
      </c>
      <c r="Q141" s="39" t="s">
        <v>696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219</v>
      </c>
      <c r="D142" s="17" t="s">
        <v>220</v>
      </c>
      <c r="E142" s="17">
        <v>3</v>
      </c>
      <c r="F142" s="14">
        <v>5.75</v>
      </c>
      <c r="G142" s="14">
        <v>5.32</v>
      </c>
      <c r="H142" s="14">
        <v>4.9000000000000004</v>
      </c>
      <c r="I142" s="14"/>
      <c r="J142" s="14">
        <v>5.97</v>
      </c>
      <c r="K142" s="14">
        <v>6.81</v>
      </c>
      <c r="L142" s="14">
        <v>8.17</v>
      </c>
      <c r="M142" s="14"/>
      <c r="N142" s="14">
        <v>40.198193603</v>
      </c>
      <c r="O142" s="33">
        <v>4.020590619</v>
      </c>
      <c r="P142" s="17" t="s">
        <v>14</v>
      </c>
      <c r="Q142" s="40" t="s">
        <v>697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219</v>
      </c>
      <c r="D143" s="16" t="s">
        <v>221</v>
      </c>
      <c r="E143" s="16">
        <v>0</v>
      </c>
      <c r="F143" s="15">
        <v>5.92</v>
      </c>
      <c r="G143" s="15">
        <v>5.47</v>
      </c>
      <c r="H143" s="15">
        <v>5.03</v>
      </c>
      <c r="I143" s="14"/>
      <c r="J143" s="15">
        <v>6.14</v>
      </c>
      <c r="K143" s="15">
        <v>7.02</v>
      </c>
      <c r="L143" s="15">
        <v>8.4499999999999993</v>
      </c>
      <c r="M143" s="15"/>
      <c r="N143" s="15">
        <v>40.061276665999998</v>
      </c>
      <c r="O143" s="15">
        <v>49.201433762000001</v>
      </c>
      <c r="P143" s="16" t="s">
        <v>14</v>
      </c>
      <c r="Q143" s="39" t="s">
        <v>698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222</v>
      </c>
      <c r="D144" s="17" t="s">
        <v>223</v>
      </c>
      <c r="E144" s="17">
        <v>2</v>
      </c>
      <c r="F144" s="14">
        <v>15.65</v>
      </c>
      <c r="G144" s="14">
        <v>13.36</v>
      </c>
      <c r="H144" s="14">
        <v>11.07</v>
      </c>
      <c r="I144" s="14"/>
      <c r="J144" s="14">
        <v>16.05</v>
      </c>
      <c r="K144" s="14">
        <v>20.62</v>
      </c>
      <c r="L144" s="14">
        <v>28.03</v>
      </c>
      <c r="M144" s="14"/>
      <c r="N144" s="14">
        <v>31.059578862999999</v>
      </c>
      <c r="O144" s="33">
        <v>116.06697742</v>
      </c>
      <c r="P144" s="17" t="s">
        <v>14</v>
      </c>
      <c r="Q144" s="40" t="s">
        <v>699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469</v>
      </c>
      <c r="D145" s="16" t="s">
        <v>470</v>
      </c>
      <c r="E145" s="16">
        <v>10</v>
      </c>
      <c r="F145" s="15">
        <v>123.2</v>
      </c>
      <c r="G145" s="15">
        <v>89.96</v>
      </c>
      <c r="H145" s="15">
        <v>56.72</v>
      </c>
      <c r="I145" s="14"/>
      <c r="J145" s="15">
        <v>145</v>
      </c>
      <c r="K145" s="15">
        <v>211.47</v>
      </c>
      <c r="L145" s="15">
        <v>319.02999999999997</v>
      </c>
      <c r="M145" s="15"/>
      <c r="N145" s="15">
        <v>87.482816502000006</v>
      </c>
      <c r="O145" s="15">
        <v>1.9606525171</v>
      </c>
      <c r="P145" s="16" t="s">
        <v>17</v>
      </c>
      <c r="Q145" s="39" t="s">
        <v>700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528</v>
      </c>
      <c r="D146" s="17" t="s">
        <v>529</v>
      </c>
      <c r="E146" s="17">
        <v>0</v>
      </c>
      <c r="F146" s="14">
        <v>77.73</v>
      </c>
      <c r="G146" s="14">
        <v>72.47</v>
      </c>
      <c r="H146" s="14">
        <v>67.209999999999994</v>
      </c>
      <c r="I146" s="14"/>
      <c r="J146" s="14">
        <v>80.400000000000006</v>
      </c>
      <c r="K146" s="14">
        <v>90.91</v>
      </c>
      <c r="L146" s="14">
        <v>107.92</v>
      </c>
      <c r="M146" s="14"/>
      <c r="N146" s="14">
        <v>42.982447964999999</v>
      </c>
      <c r="O146" s="33">
        <v>1.6901876661999999</v>
      </c>
      <c r="P146" s="17" t="s">
        <v>14</v>
      </c>
      <c r="Q146" s="40" t="s">
        <v>701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702</v>
      </c>
      <c r="D147" s="16" t="s">
        <v>703</v>
      </c>
      <c r="E147" s="16">
        <v>3</v>
      </c>
      <c r="F147" s="15">
        <v>5.01</v>
      </c>
      <c r="G147" s="15">
        <v>4.62</v>
      </c>
      <c r="H147" s="15">
        <v>4.24</v>
      </c>
      <c r="I147" s="14"/>
      <c r="J147" s="15">
        <v>5.1100000000000003</v>
      </c>
      <c r="K147" s="15">
        <v>5.87</v>
      </c>
      <c r="L147" s="15">
        <v>7.1</v>
      </c>
      <c r="M147" s="15"/>
      <c r="N147" s="15">
        <v>38.048074626999998</v>
      </c>
      <c r="O147" s="15">
        <v>1.0475711905</v>
      </c>
      <c r="P147" s="16" t="s">
        <v>14</v>
      </c>
      <c r="Q147" s="39" t="s">
        <v>704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224</v>
      </c>
      <c r="D148" s="17" t="s">
        <v>225</v>
      </c>
      <c r="E148" s="17">
        <v>1</v>
      </c>
      <c r="F148" s="14">
        <v>4.03</v>
      </c>
      <c r="G148" s="14">
        <v>3.6</v>
      </c>
      <c r="H148" s="14">
        <v>3.17</v>
      </c>
      <c r="I148" s="14"/>
      <c r="J148" s="14">
        <v>4.3899999999999997</v>
      </c>
      <c r="K148" s="14">
        <v>5.24</v>
      </c>
      <c r="L148" s="14">
        <v>6.63</v>
      </c>
      <c r="M148" s="14"/>
      <c r="N148" s="14">
        <v>42.198734160999997</v>
      </c>
      <c r="O148" s="33">
        <v>4.7792815237999999</v>
      </c>
      <c r="P148" s="17" t="s">
        <v>14</v>
      </c>
      <c r="Q148" s="40" t="s">
        <v>705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422</v>
      </c>
      <c r="D149" s="16" t="s">
        <v>423</v>
      </c>
      <c r="E149" s="16">
        <v>4</v>
      </c>
      <c r="F149" s="15">
        <v>3.23</v>
      </c>
      <c r="G149" s="15">
        <v>2.95</v>
      </c>
      <c r="H149" s="15">
        <v>2.67</v>
      </c>
      <c r="I149" s="14"/>
      <c r="J149" s="15">
        <v>4</v>
      </c>
      <c r="K149" s="15">
        <v>4.55</v>
      </c>
      <c r="L149" s="15">
        <v>5.45</v>
      </c>
      <c r="M149" s="15"/>
      <c r="N149" s="15">
        <v>46.880717961999999</v>
      </c>
      <c r="O149" s="15">
        <v>1.7482382857000001</v>
      </c>
      <c r="P149" s="16" t="s">
        <v>17</v>
      </c>
      <c r="Q149" s="39" t="s">
        <v>706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226</v>
      </c>
      <c r="D150" s="17" t="s">
        <v>227</v>
      </c>
      <c r="E150" s="17">
        <v>4</v>
      </c>
      <c r="F150" s="14">
        <v>69.39</v>
      </c>
      <c r="G150" s="14">
        <v>56.97</v>
      </c>
      <c r="H150" s="14">
        <v>44.55</v>
      </c>
      <c r="I150" s="14"/>
      <c r="J150" s="14">
        <v>101.54</v>
      </c>
      <c r="K150" s="14">
        <v>126.37</v>
      </c>
      <c r="L150" s="14">
        <v>166.56</v>
      </c>
      <c r="M150" s="14"/>
      <c r="N150" s="14">
        <v>48.717866235999999</v>
      </c>
      <c r="O150" s="33">
        <v>56.320383003000003</v>
      </c>
      <c r="P150" s="17" t="s">
        <v>17</v>
      </c>
      <c r="Q150" s="40" t="s">
        <v>707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412</v>
      </c>
      <c r="D151" s="16" t="s">
        <v>413</v>
      </c>
      <c r="E151" s="16">
        <v>8</v>
      </c>
      <c r="F151" s="15">
        <v>72.8</v>
      </c>
      <c r="G151" s="15">
        <v>65.489999999999995</v>
      </c>
      <c r="H151" s="15">
        <v>58.18</v>
      </c>
      <c r="I151" s="14"/>
      <c r="J151" s="15">
        <v>88.78</v>
      </c>
      <c r="K151" s="15">
        <v>103.39</v>
      </c>
      <c r="L151" s="15">
        <v>127.04</v>
      </c>
      <c r="M151" s="15"/>
      <c r="N151" s="15">
        <v>49.709572047000002</v>
      </c>
      <c r="O151" s="15">
        <v>2.5737487142999997</v>
      </c>
      <c r="P151" s="16" t="s">
        <v>17</v>
      </c>
      <c r="Q151" s="39" t="s">
        <v>708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228</v>
      </c>
      <c r="D152" s="17" t="s">
        <v>229</v>
      </c>
      <c r="E152" s="17">
        <v>1</v>
      </c>
      <c r="F152" s="14">
        <v>107</v>
      </c>
      <c r="G152" s="14">
        <v>94.76</v>
      </c>
      <c r="H152" s="14">
        <v>82.53</v>
      </c>
      <c r="I152" s="14"/>
      <c r="J152" s="14">
        <v>109.07</v>
      </c>
      <c r="K152" s="14">
        <v>133.53</v>
      </c>
      <c r="L152" s="14">
        <v>173.13</v>
      </c>
      <c r="M152" s="14"/>
      <c r="N152" s="14">
        <v>40.356692135999999</v>
      </c>
      <c r="O152" s="33">
        <v>19.682922345999998</v>
      </c>
      <c r="P152" s="17" t="s">
        <v>14</v>
      </c>
      <c r="Q152" s="40" t="s">
        <v>709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230</v>
      </c>
      <c r="D153" s="16" t="s">
        <v>231</v>
      </c>
      <c r="E153" s="16">
        <v>3</v>
      </c>
      <c r="F153" s="15">
        <v>32.93</v>
      </c>
      <c r="G153" s="15">
        <v>31.52</v>
      </c>
      <c r="H153" s="15">
        <v>30.11</v>
      </c>
      <c r="I153" s="14"/>
      <c r="J153" s="15">
        <v>33.590000000000003</v>
      </c>
      <c r="K153" s="15">
        <v>36.4</v>
      </c>
      <c r="L153" s="15">
        <v>40.96</v>
      </c>
      <c r="M153" s="15"/>
      <c r="N153" s="15">
        <v>48.270162433000003</v>
      </c>
      <c r="O153" s="15">
        <v>10.015815428</v>
      </c>
      <c r="P153" s="16" t="s">
        <v>14</v>
      </c>
      <c r="Q153" s="39" t="s">
        <v>710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439</v>
      </c>
      <c r="D154" s="17" t="s">
        <v>232</v>
      </c>
      <c r="E154" s="17">
        <v>10</v>
      </c>
      <c r="F154" s="14">
        <v>850.2</v>
      </c>
      <c r="G154" s="14">
        <v>656.61</v>
      </c>
      <c r="H154" s="14">
        <v>463.02</v>
      </c>
      <c r="I154" s="14"/>
      <c r="J154" s="14">
        <v>898.25</v>
      </c>
      <c r="K154" s="14">
        <v>1285.42</v>
      </c>
      <c r="L154" s="14">
        <v>1911.91</v>
      </c>
      <c r="M154" s="14"/>
      <c r="N154" s="14">
        <v>87.102997978999994</v>
      </c>
      <c r="O154" s="33">
        <v>89.451677967999998</v>
      </c>
      <c r="P154" s="17" t="s">
        <v>17</v>
      </c>
      <c r="Q154" s="40" t="s">
        <v>711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233</v>
      </c>
      <c r="D155" s="16" t="s">
        <v>234</v>
      </c>
      <c r="E155" s="16">
        <v>4</v>
      </c>
      <c r="F155" s="15">
        <v>92.04</v>
      </c>
      <c r="G155" s="15">
        <v>83.63</v>
      </c>
      <c r="H155" s="15">
        <v>75.22</v>
      </c>
      <c r="I155" s="14"/>
      <c r="J155" s="15">
        <v>104.36</v>
      </c>
      <c r="K155" s="15">
        <v>121.17</v>
      </c>
      <c r="L155" s="15">
        <v>148.37</v>
      </c>
      <c r="M155" s="15"/>
      <c r="N155" s="15">
        <v>62.198850511000003</v>
      </c>
      <c r="O155" s="15">
        <v>36.032672820000002</v>
      </c>
      <c r="P155" s="16" t="s">
        <v>17</v>
      </c>
      <c r="Q155" s="39" t="s">
        <v>712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235</v>
      </c>
      <c r="D156" s="17" t="s">
        <v>236</v>
      </c>
      <c r="E156" s="17">
        <v>8</v>
      </c>
      <c r="F156" s="14">
        <v>15.15</v>
      </c>
      <c r="G156" s="14">
        <v>14.22</v>
      </c>
      <c r="H156" s="14">
        <v>13.3</v>
      </c>
      <c r="I156" s="14"/>
      <c r="J156" s="14">
        <v>15.33</v>
      </c>
      <c r="K156" s="14">
        <v>17.170000000000002</v>
      </c>
      <c r="L156" s="14">
        <v>20.16</v>
      </c>
      <c r="M156" s="14"/>
      <c r="N156" s="14">
        <v>82.078407248999994</v>
      </c>
      <c r="O156" s="33">
        <v>21.648383999999997</v>
      </c>
      <c r="P156" s="17" t="s">
        <v>17</v>
      </c>
      <c r="Q156" s="40" t="s">
        <v>713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237</v>
      </c>
      <c r="D157" s="16" t="s">
        <v>238</v>
      </c>
      <c r="E157" s="16">
        <v>1</v>
      </c>
      <c r="F157" s="15">
        <v>3.42</v>
      </c>
      <c r="G157" s="15">
        <v>2.5299999999999998</v>
      </c>
      <c r="H157" s="15">
        <v>1.64</v>
      </c>
      <c r="I157" s="14"/>
      <c r="J157" s="15">
        <v>3.57</v>
      </c>
      <c r="K157" s="15">
        <v>5.34</v>
      </c>
      <c r="L157" s="15">
        <v>8.2200000000000006</v>
      </c>
      <c r="M157" s="15"/>
      <c r="N157" s="15">
        <v>29.568290275999999</v>
      </c>
      <c r="O157" s="15">
        <v>83.856575905</v>
      </c>
      <c r="P157" s="16" t="s">
        <v>14</v>
      </c>
      <c r="Q157" s="39" t="s">
        <v>714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431</v>
      </c>
      <c r="D158" s="17" t="s">
        <v>432</v>
      </c>
      <c r="E158" s="17">
        <v>9</v>
      </c>
      <c r="F158" s="14">
        <v>3.57</v>
      </c>
      <c r="G158" s="14">
        <v>3.29</v>
      </c>
      <c r="H158" s="14">
        <v>3.02</v>
      </c>
      <c r="I158" s="14"/>
      <c r="J158" s="14">
        <v>4.18</v>
      </c>
      <c r="K158" s="14">
        <v>4.72</v>
      </c>
      <c r="L158" s="14">
        <v>5.59</v>
      </c>
      <c r="M158" s="14"/>
      <c r="N158" s="14">
        <v>64.762543527000005</v>
      </c>
      <c r="O158" s="33">
        <v>2.3376333810000003</v>
      </c>
      <c r="P158" s="17" t="s">
        <v>17</v>
      </c>
      <c r="Q158" s="40" t="s">
        <v>715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239</v>
      </c>
      <c r="D159" s="16" t="s">
        <v>240</v>
      </c>
      <c r="E159" s="16">
        <v>3</v>
      </c>
      <c r="F159" s="15">
        <v>14.02</v>
      </c>
      <c r="G159" s="15">
        <v>12.78</v>
      </c>
      <c r="H159" s="15">
        <v>11.54</v>
      </c>
      <c r="I159" s="14"/>
      <c r="J159" s="15">
        <v>14.35</v>
      </c>
      <c r="K159" s="15">
        <v>16.82</v>
      </c>
      <c r="L159" s="15">
        <v>20.81</v>
      </c>
      <c r="M159" s="15"/>
      <c r="N159" s="15">
        <v>31.707875720000001</v>
      </c>
      <c r="O159" s="15">
        <v>135.11377919</v>
      </c>
      <c r="P159" s="16" t="s">
        <v>14</v>
      </c>
      <c r="Q159" s="39" t="s">
        <v>716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241</v>
      </c>
      <c r="D160" s="17" t="s">
        <v>242</v>
      </c>
      <c r="E160" s="17">
        <v>5</v>
      </c>
      <c r="F160" s="14">
        <v>27.05</v>
      </c>
      <c r="G160" s="14">
        <v>24.61</v>
      </c>
      <c r="H160" s="14">
        <v>22.18</v>
      </c>
      <c r="I160" s="14"/>
      <c r="J160" s="14">
        <v>28.18</v>
      </c>
      <c r="K160" s="14">
        <v>33.04</v>
      </c>
      <c r="L160" s="14">
        <v>40.909999999999997</v>
      </c>
      <c r="M160" s="14"/>
      <c r="N160" s="14">
        <v>46.729878329999998</v>
      </c>
      <c r="O160" s="33">
        <v>35.664607762000003</v>
      </c>
      <c r="P160" s="17" t="s">
        <v>14</v>
      </c>
      <c r="Q160" s="40" t="s">
        <v>717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243</v>
      </c>
      <c r="D161" s="16" t="s">
        <v>244</v>
      </c>
      <c r="E161" s="16">
        <v>2</v>
      </c>
      <c r="F161" s="15">
        <v>9.5299999999999994</v>
      </c>
      <c r="G161" s="15">
        <v>7.7</v>
      </c>
      <c r="H161" s="15">
        <v>5.88</v>
      </c>
      <c r="I161" s="14"/>
      <c r="J161" s="15">
        <v>9.9499999999999993</v>
      </c>
      <c r="K161" s="15">
        <v>13.59</v>
      </c>
      <c r="L161" s="15">
        <v>19.5</v>
      </c>
      <c r="M161" s="15"/>
      <c r="N161" s="15">
        <v>43.579611909999997</v>
      </c>
      <c r="O161" s="15">
        <v>64.834411189999997</v>
      </c>
      <c r="P161" s="16" t="s">
        <v>14</v>
      </c>
      <c r="Q161" s="39" t="s">
        <v>718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245</v>
      </c>
      <c r="D162" s="17" t="s">
        <v>246</v>
      </c>
      <c r="E162" s="17">
        <v>3</v>
      </c>
      <c r="F162" s="14">
        <v>5.78</v>
      </c>
      <c r="G162" s="14">
        <v>4.28</v>
      </c>
      <c r="H162" s="14">
        <v>2.78</v>
      </c>
      <c r="I162" s="14"/>
      <c r="J162" s="14">
        <v>6.02</v>
      </c>
      <c r="K162" s="14">
        <v>9.01</v>
      </c>
      <c r="L162" s="14">
        <v>13.86</v>
      </c>
      <c r="M162" s="14"/>
      <c r="N162" s="14">
        <v>39.979290675000001</v>
      </c>
      <c r="O162" s="33">
        <v>58.799866905000002</v>
      </c>
      <c r="P162" s="17" t="s">
        <v>14</v>
      </c>
      <c r="Q162" s="40" t="s">
        <v>719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530</v>
      </c>
      <c r="D163" s="16" t="s">
        <v>531</v>
      </c>
      <c r="E163" s="16">
        <v>9</v>
      </c>
      <c r="F163" s="15">
        <v>1.65</v>
      </c>
      <c r="G163" s="15">
        <v>1.46</v>
      </c>
      <c r="H163" s="15">
        <v>1.28</v>
      </c>
      <c r="I163" s="14"/>
      <c r="J163" s="15">
        <v>1.76</v>
      </c>
      <c r="K163" s="15">
        <v>2.12</v>
      </c>
      <c r="L163" s="15">
        <v>2.71</v>
      </c>
      <c r="M163" s="15"/>
      <c r="N163" s="15">
        <v>62.40738614</v>
      </c>
      <c r="O163" s="15">
        <v>2.4266091904999998</v>
      </c>
      <c r="P163" s="16" t="s">
        <v>17</v>
      </c>
      <c r="Q163" s="39" t="s">
        <v>720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247</v>
      </c>
      <c r="D164" s="17" t="s">
        <v>248</v>
      </c>
      <c r="E164" s="17">
        <v>2</v>
      </c>
      <c r="F164" s="14">
        <v>29.32</v>
      </c>
      <c r="G164" s="14">
        <v>27.24</v>
      </c>
      <c r="H164" s="14">
        <v>25.17</v>
      </c>
      <c r="I164" s="14"/>
      <c r="J164" s="14">
        <v>29.76</v>
      </c>
      <c r="K164" s="14">
        <v>33.9</v>
      </c>
      <c r="L164" s="14">
        <v>40.619999999999997</v>
      </c>
      <c r="M164" s="14"/>
      <c r="N164" s="14">
        <v>39.839660445</v>
      </c>
      <c r="O164" s="33">
        <v>98.191313475999991</v>
      </c>
      <c r="P164" s="17" t="s">
        <v>14</v>
      </c>
      <c r="Q164" s="40" t="s">
        <v>721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249</v>
      </c>
      <c r="D165" s="16" t="s">
        <v>250</v>
      </c>
      <c r="E165" s="16">
        <v>5</v>
      </c>
      <c r="F165" s="15">
        <v>9.75</v>
      </c>
      <c r="G165" s="15">
        <v>8.91</v>
      </c>
      <c r="H165" s="15">
        <v>8.07</v>
      </c>
      <c r="I165" s="14"/>
      <c r="J165" s="15">
        <v>10</v>
      </c>
      <c r="K165" s="15">
        <v>11.67</v>
      </c>
      <c r="L165" s="15">
        <v>14.38</v>
      </c>
      <c r="M165" s="15"/>
      <c r="N165" s="15">
        <v>43.441713954000001</v>
      </c>
      <c r="O165" s="15">
        <v>140.78088067000002</v>
      </c>
      <c r="P165" s="16" t="s">
        <v>14</v>
      </c>
      <c r="Q165" s="39" t="s">
        <v>722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454</v>
      </c>
      <c r="D166" s="17" t="s">
        <v>455</v>
      </c>
      <c r="E166" s="17">
        <v>9</v>
      </c>
      <c r="F166" s="14">
        <v>33.6</v>
      </c>
      <c r="G166" s="14">
        <v>30.86</v>
      </c>
      <c r="H166" s="14">
        <v>28.12</v>
      </c>
      <c r="I166" s="14"/>
      <c r="J166" s="14">
        <v>33.75</v>
      </c>
      <c r="K166" s="14">
        <v>39.22</v>
      </c>
      <c r="L166" s="14">
        <v>48.08</v>
      </c>
      <c r="M166" s="14"/>
      <c r="N166" s="14">
        <v>65.702810378999999</v>
      </c>
      <c r="O166" s="33">
        <v>1.7507341905</v>
      </c>
      <c r="P166" s="17" t="s">
        <v>17</v>
      </c>
      <c r="Q166" s="40" t="s">
        <v>723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251</v>
      </c>
      <c r="D167" s="16" t="s">
        <v>252</v>
      </c>
      <c r="E167" s="16">
        <v>0</v>
      </c>
      <c r="F167" s="15">
        <v>8.35</v>
      </c>
      <c r="G167" s="15">
        <v>7.37</v>
      </c>
      <c r="H167" s="15">
        <v>6.39</v>
      </c>
      <c r="I167" s="14"/>
      <c r="J167" s="15">
        <v>8.6300000000000008</v>
      </c>
      <c r="K167" s="15">
        <v>10.58</v>
      </c>
      <c r="L167" s="15">
        <v>13.75</v>
      </c>
      <c r="M167" s="15"/>
      <c r="N167" s="15">
        <v>28.960977517</v>
      </c>
      <c r="O167" s="15">
        <v>8.2037104309000011</v>
      </c>
      <c r="P167" s="16" t="s">
        <v>14</v>
      </c>
      <c r="Q167" s="39" t="s">
        <v>724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253</v>
      </c>
      <c r="D168" s="17" t="s">
        <v>254</v>
      </c>
      <c r="E168" s="17">
        <v>0</v>
      </c>
      <c r="F168" s="14">
        <v>9.6300000000000008</v>
      </c>
      <c r="G168" s="14">
        <v>7.48</v>
      </c>
      <c r="H168" s="14">
        <v>5.34</v>
      </c>
      <c r="I168" s="14"/>
      <c r="J168" s="14">
        <v>10.29</v>
      </c>
      <c r="K168" s="14">
        <v>14.57</v>
      </c>
      <c r="L168" s="14">
        <v>21.51</v>
      </c>
      <c r="M168" s="14"/>
      <c r="N168" s="14">
        <v>23.747225284999999</v>
      </c>
      <c r="O168" s="33">
        <v>94.317621371000001</v>
      </c>
      <c r="P168" s="17" t="s">
        <v>14</v>
      </c>
      <c r="Q168" s="40" t="s">
        <v>725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255</v>
      </c>
      <c r="D169" s="16" t="s">
        <v>256</v>
      </c>
      <c r="E169" s="16">
        <v>9</v>
      </c>
      <c r="F169" s="15">
        <v>22.56</v>
      </c>
      <c r="G169" s="15">
        <v>20.53</v>
      </c>
      <c r="H169" s="15">
        <v>18.5</v>
      </c>
      <c r="I169" s="14"/>
      <c r="J169" s="15">
        <v>24.54</v>
      </c>
      <c r="K169" s="15">
        <v>28.59</v>
      </c>
      <c r="L169" s="15">
        <v>35.159999999999997</v>
      </c>
      <c r="M169" s="15"/>
      <c r="N169" s="15">
        <v>62.047221618000002</v>
      </c>
      <c r="O169" s="15">
        <v>106.05251903999999</v>
      </c>
      <c r="P169" s="16" t="s">
        <v>17</v>
      </c>
      <c r="Q169" s="39" t="s">
        <v>726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257</v>
      </c>
      <c r="D170" s="17" t="s">
        <v>258</v>
      </c>
      <c r="E170" s="17">
        <v>10</v>
      </c>
      <c r="F170" s="14">
        <v>10.6</v>
      </c>
      <c r="G170" s="14">
        <v>9.89</v>
      </c>
      <c r="H170" s="14">
        <v>9.18</v>
      </c>
      <c r="I170" s="14"/>
      <c r="J170" s="14">
        <v>10.87</v>
      </c>
      <c r="K170" s="14">
        <v>12.28</v>
      </c>
      <c r="L170" s="14">
        <v>14.57</v>
      </c>
      <c r="M170" s="14"/>
      <c r="N170" s="14">
        <v>70.893211582999996</v>
      </c>
      <c r="O170" s="33">
        <v>5.3355391429000001</v>
      </c>
      <c r="P170" s="17" t="s">
        <v>17</v>
      </c>
      <c r="Q170" s="40" t="s">
        <v>727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259</v>
      </c>
      <c r="D171" s="16" t="s">
        <v>260</v>
      </c>
      <c r="E171" s="16">
        <v>2</v>
      </c>
      <c r="F171" s="15">
        <v>1.19</v>
      </c>
      <c r="G171" s="15">
        <v>0.56000000000000005</v>
      </c>
      <c r="H171" s="15">
        <v>-0.05</v>
      </c>
      <c r="I171" s="14"/>
      <c r="J171" s="15">
        <v>1.3</v>
      </c>
      <c r="K171" s="15">
        <v>2.54</v>
      </c>
      <c r="L171" s="15">
        <v>4.55</v>
      </c>
      <c r="M171" s="15"/>
      <c r="N171" s="15">
        <v>45.287632825999999</v>
      </c>
      <c r="O171" s="15">
        <v>11.031646333000001</v>
      </c>
      <c r="P171" s="16" t="s">
        <v>14</v>
      </c>
      <c r="Q171" s="39" t="s">
        <v>728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261</v>
      </c>
      <c r="D172" s="17" t="s">
        <v>262</v>
      </c>
      <c r="E172" s="17">
        <v>7</v>
      </c>
      <c r="F172" s="14">
        <v>197.61</v>
      </c>
      <c r="G172" s="14">
        <v>167.85</v>
      </c>
      <c r="H172" s="14">
        <v>138.09</v>
      </c>
      <c r="I172" s="14"/>
      <c r="J172" s="14">
        <v>209.06</v>
      </c>
      <c r="K172" s="14">
        <v>268.57</v>
      </c>
      <c r="L172" s="14">
        <v>364.88</v>
      </c>
      <c r="M172" s="14"/>
      <c r="N172" s="14">
        <v>81.837126884</v>
      </c>
      <c r="O172" s="33">
        <v>15.774420275000001</v>
      </c>
      <c r="P172" s="17" t="s">
        <v>17</v>
      </c>
      <c r="Q172" s="40" t="s">
        <v>729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399</v>
      </c>
      <c r="D173" s="16" t="s">
        <v>400</v>
      </c>
      <c r="E173" s="16">
        <v>0</v>
      </c>
      <c r="F173" s="15">
        <v>6.09</v>
      </c>
      <c r="G173" s="15">
        <v>5.37</v>
      </c>
      <c r="H173" s="15">
        <v>4.6500000000000004</v>
      </c>
      <c r="I173" s="14"/>
      <c r="J173" s="15">
        <v>6.65</v>
      </c>
      <c r="K173" s="15">
        <v>8.08</v>
      </c>
      <c r="L173" s="15">
        <v>10.41</v>
      </c>
      <c r="M173" s="15"/>
      <c r="N173" s="15">
        <v>24.749066857999999</v>
      </c>
      <c r="O173" s="15">
        <v>3.5659605237999998</v>
      </c>
      <c r="P173" s="16" t="s">
        <v>14</v>
      </c>
      <c r="Q173" s="39" t="s">
        <v>730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263</v>
      </c>
      <c r="D174" s="17" t="s">
        <v>264</v>
      </c>
      <c r="E174" s="17">
        <v>4</v>
      </c>
      <c r="F174" s="14">
        <v>77.760000000000005</v>
      </c>
      <c r="G174" s="14">
        <v>71.099999999999994</v>
      </c>
      <c r="H174" s="14">
        <v>64.44</v>
      </c>
      <c r="I174" s="14"/>
      <c r="J174" s="14">
        <v>81.11</v>
      </c>
      <c r="K174" s="14">
        <v>94.42</v>
      </c>
      <c r="L174" s="14">
        <v>115.97</v>
      </c>
      <c r="M174" s="14"/>
      <c r="N174" s="14">
        <v>47.230245881999998</v>
      </c>
      <c r="O174" s="33">
        <v>61.036681332999997</v>
      </c>
      <c r="P174" s="17" t="s">
        <v>14</v>
      </c>
      <c r="Q174" s="40" t="s">
        <v>731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265</v>
      </c>
      <c r="D175" s="16" t="s">
        <v>266</v>
      </c>
      <c r="E175" s="16">
        <v>0</v>
      </c>
      <c r="F175" s="15">
        <v>1.56</v>
      </c>
      <c r="G175" s="15">
        <v>0.83</v>
      </c>
      <c r="H175" s="15">
        <v>0.1</v>
      </c>
      <c r="I175" s="14"/>
      <c r="J175" s="15">
        <v>1.65</v>
      </c>
      <c r="K175" s="15">
        <v>3.1</v>
      </c>
      <c r="L175" s="15">
        <v>5.46</v>
      </c>
      <c r="M175" s="15"/>
      <c r="N175" s="15">
        <v>13.462159587</v>
      </c>
      <c r="O175" s="15">
        <v>6.249676</v>
      </c>
      <c r="P175" s="16" t="s">
        <v>14</v>
      </c>
      <c r="Q175" s="39" t="s">
        <v>732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733</v>
      </c>
      <c r="D176" s="17" t="s">
        <v>734</v>
      </c>
      <c r="E176" s="17">
        <v>1</v>
      </c>
      <c r="F176" s="14">
        <v>9.2100000000000009</v>
      </c>
      <c r="G176" s="14">
        <v>8.0299999999999994</v>
      </c>
      <c r="H176" s="14">
        <v>6.86</v>
      </c>
      <c r="I176" s="14"/>
      <c r="J176" s="14">
        <v>9.6</v>
      </c>
      <c r="K176" s="14">
        <v>11.94</v>
      </c>
      <c r="L176" s="14">
        <v>15.74</v>
      </c>
      <c r="M176" s="14"/>
      <c r="N176" s="14">
        <v>45.189526481000001</v>
      </c>
      <c r="O176" s="33">
        <v>1.9378084094999999</v>
      </c>
      <c r="P176" s="17" t="s">
        <v>14</v>
      </c>
      <c r="Q176" s="40" t="s">
        <v>735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267</v>
      </c>
      <c r="D177" s="16" t="s">
        <v>268</v>
      </c>
      <c r="E177" s="16">
        <v>2</v>
      </c>
      <c r="F177" s="15">
        <v>4.09</v>
      </c>
      <c r="G177" s="15">
        <v>2.99</v>
      </c>
      <c r="H177" s="15">
        <v>1.9</v>
      </c>
      <c r="I177" s="14"/>
      <c r="J177" s="15">
        <v>4.25</v>
      </c>
      <c r="K177" s="15">
        <v>6.43</v>
      </c>
      <c r="L177" s="15">
        <v>9.9600000000000009</v>
      </c>
      <c r="M177" s="15"/>
      <c r="N177" s="15">
        <v>31.753756011</v>
      </c>
      <c r="O177" s="15">
        <v>24.794130238000001</v>
      </c>
      <c r="P177" s="16" t="s">
        <v>14</v>
      </c>
      <c r="Q177" s="39" t="s">
        <v>736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471</v>
      </c>
      <c r="D178" s="17" t="s">
        <v>472</v>
      </c>
      <c r="E178" s="17">
        <v>4</v>
      </c>
      <c r="F178" s="14">
        <v>250.89</v>
      </c>
      <c r="G178" s="14">
        <v>225.03</v>
      </c>
      <c r="H178" s="14">
        <v>199.18</v>
      </c>
      <c r="I178" s="14"/>
      <c r="J178" s="14">
        <v>289</v>
      </c>
      <c r="K178" s="14">
        <v>340.7</v>
      </c>
      <c r="L178" s="14">
        <v>424.37</v>
      </c>
      <c r="M178" s="14"/>
      <c r="N178" s="14">
        <v>62.197928550999997</v>
      </c>
      <c r="O178" s="33">
        <v>6.9749279433</v>
      </c>
      <c r="P178" s="17" t="s">
        <v>17</v>
      </c>
      <c r="Q178" s="40" t="s">
        <v>737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532</v>
      </c>
      <c r="D179" s="16" t="s">
        <v>533</v>
      </c>
      <c r="E179" s="16">
        <v>3</v>
      </c>
      <c r="F179" s="15">
        <v>0.22</v>
      </c>
      <c r="G179" s="15">
        <v>0.01</v>
      </c>
      <c r="H179" s="15">
        <v>-0.19</v>
      </c>
      <c r="I179" s="14"/>
      <c r="J179" s="15">
        <v>0.31</v>
      </c>
      <c r="K179" s="15">
        <v>0.72</v>
      </c>
      <c r="L179" s="15">
        <v>1.39</v>
      </c>
      <c r="M179" s="15"/>
      <c r="N179" s="15">
        <v>18.168788704000001</v>
      </c>
      <c r="O179" s="15">
        <v>1.7665774286</v>
      </c>
      <c r="P179" s="16" t="s">
        <v>14</v>
      </c>
      <c r="Q179" s="39" t="s">
        <v>738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269</v>
      </c>
      <c r="D180" s="17" t="s">
        <v>270</v>
      </c>
      <c r="E180" s="17">
        <v>8</v>
      </c>
      <c r="F180" s="14">
        <v>46.4</v>
      </c>
      <c r="G180" s="14">
        <v>41.15</v>
      </c>
      <c r="H180" s="14">
        <v>35.909999999999997</v>
      </c>
      <c r="I180" s="14"/>
      <c r="J180" s="14">
        <v>54.62</v>
      </c>
      <c r="K180" s="14">
        <v>65.099999999999994</v>
      </c>
      <c r="L180" s="14">
        <v>82.06</v>
      </c>
      <c r="M180" s="14"/>
      <c r="N180" s="14">
        <v>34.025664296000002</v>
      </c>
      <c r="O180" s="33">
        <v>601.93262532999995</v>
      </c>
      <c r="P180" s="17" t="s">
        <v>17</v>
      </c>
      <c r="Q180" s="40" t="s">
        <v>739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269</v>
      </c>
      <c r="D181" s="16" t="s">
        <v>272</v>
      </c>
      <c r="E181" s="16">
        <v>8</v>
      </c>
      <c r="F181" s="15">
        <v>41.26</v>
      </c>
      <c r="G181" s="15">
        <v>36.99</v>
      </c>
      <c r="H181" s="15">
        <v>32.72</v>
      </c>
      <c r="I181" s="14"/>
      <c r="J181" s="15">
        <v>49.16</v>
      </c>
      <c r="K181" s="15">
        <v>57.69</v>
      </c>
      <c r="L181" s="15">
        <v>71.5</v>
      </c>
      <c r="M181" s="15"/>
      <c r="N181" s="15">
        <v>30.107118814</v>
      </c>
      <c r="O181" s="15">
        <v>2313.5865883000001</v>
      </c>
      <c r="P181" s="16" t="s">
        <v>17</v>
      </c>
      <c r="Q181" s="39" t="s">
        <v>740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273</v>
      </c>
      <c r="D182" s="17" t="s">
        <v>274</v>
      </c>
      <c r="E182" s="17">
        <v>0</v>
      </c>
      <c r="F182" s="14">
        <v>11.05</v>
      </c>
      <c r="G182" s="14">
        <v>9.8000000000000007</v>
      </c>
      <c r="H182" s="14">
        <v>8.56</v>
      </c>
      <c r="I182" s="14"/>
      <c r="J182" s="14">
        <v>11.34</v>
      </c>
      <c r="K182" s="14">
        <v>13.82</v>
      </c>
      <c r="L182" s="14">
        <v>17.84</v>
      </c>
      <c r="M182" s="14"/>
      <c r="N182" s="14">
        <v>26.110045880000001</v>
      </c>
      <c r="O182" s="33">
        <v>28.737636570999999</v>
      </c>
      <c r="P182" s="17" t="s">
        <v>14</v>
      </c>
      <c r="Q182" s="40" t="s">
        <v>741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397</v>
      </c>
      <c r="D183" s="16" t="s">
        <v>275</v>
      </c>
      <c r="E183" s="16">
        <v>3</v>
      </c>
      <c r="F183" s="15">
        <v>61.98</v>
      </c>
      <c r="G183" s="15">
        <v>54.46</v>
      </c>
      <c r="H183" s="15">
        <v>46.95</v>
      </c>
      <c r="I183" s="14"/>
      <c r="J183" s="15">
        <v>63.18</v>
      </c>
      <c r="K183" s="15">
        <v>78.2</v>
      </c>
      <c r="L183" s="15">
        <v>102.51</v>
      </c>
      <c r="M183" s="15"/>
      <c r="N183" s="15">
        <v>32.606740133000002</v>
      </c>
      <c r="O183" s="15">
        <v>651.93160129</v>
      </c>
      <c r="P183" s="16" t="s">
        <v>14</v>
      </c>
      <c r="Q183" s="39" t="s">
        <v>742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449</v>
      </c>
      <c r="D184" s="17" t="s">
        <v>276</v>
      </c>
      <c r="E184" s="17">
        <v>0</v>
      </c>
      <c r="F184" s="14">
        <v>3.2</v>
      </c>
      <c r="G184" s="14">
        <v>2.81</v>
      </c>
      <c r="H184" s="14">
        <v>2.4300000000000002</v>
      </c>
      <c r="I184" s="14"/>
      <c r="J184" s="14">
        <v>3.34</v>
      </c>
      <c r="K184" s="14">
        <v>4.0999999999999996</v>
      </c>
      <c r="L184" s="14">
        <v>5.34</v>
      </c>
      <c r="M184" s="14"/>
      <c r="N184" s="14">
        <v>38.489792864000002</v>
      </c>
      <c r="O184" s="33">
        <v>12.103642619</v>
      </c>
      <c r="P184" s="17" t="s">
        <v>14</v>
      </c>
      <c r="Q184" s="40" t="s">
        <v>743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421</v>
      </c>
      <c r="D185" s="16" t="s">
        <v>277</v>
      </c>
      <c r="E185" s="16">
        <v>6</v>
      </c>
      <c r="F185" s="15">
        <v>12.52</v>
      </c>
      <c r="G185" s="15">
        <v>10.78</v>
      </c>
      <c r="H185" s="15">
        <v>9.0399999999999991</v>
      </c>
      <c r="I185" s="14"/>
      <c r="J185" s="15">
        <v>13.65</v>
      </c>
      <c r="K185" s="15">
        <v>17.12</v>
      </c>
      <c r="L185" s="15">
        <v>22.74</v>
      </c>
      <c r="M185" s="15"/>
      <c r="N185" s="15">
        <v>36.529415575000002</v>
      </c>
      <c r="O185" s="15">
        <v>19.038212189999999</v>
      </c>
      <c r="P185" s="16" t="s">
        <v>14</v>
      </c>
      <c r="Q185" s="39" t="s">
        <v>744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398</v>
      </c>
      <c r="D186" s="17" t="s">
        <v>278</v>
      </c>
      <c r="E186" s="17">
        <v>0</v>
      </c>
      <c r="F186" s="14">
        <v>9.19</v>
      </c>
      <c r="G186" s="14">
        <v>6.81</v>
      </c>
      <c r="H186" s="14">
        <v>4.4400000000000004</v>
      </c>
      <c r="I186" s="14"/>
      <c r="J186" s="14">
        <v>9.7899999999999991</v>
      </c>
      <c r="K186" s="14">
        <v>14.53</v>
      </c>
      <c r="L186" s="14">
        <v>22.21</v>
      </c>
      <c r="M186" s="14"/>
      <c r="N186" s="14">
        <v>37.728384267999999</v>
      </c>
      <c r="O186" s="33">
        <v>66.673683048000001</v>
      </c>
      <c r="P186" s="17" t="s">
        <v>14</v>
      </c>
      <c r="Q186" s="40" t="s">
        <v>745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746</v>
      </c>
      <c r="D187" s="16" t="s">
        <v>279</v>
      </c>
      <c r="E187" s="16">
        <v>6</v>
      </c>
      <c r="F187" s="15">
        <v>48.23</v>
      </c>
      <c r="G187" s="15">
        <v>44.92</v>
      </c>
      <c r="H187" s="15">
        <v>41.61</v>
      </c>
      <c r="I187" s="14"/>
      <c r="J187" s="15">
        <v>49.63</v>
      </c>
      <c r="K187" s="15">
        <v>56.24</v>
      </c>
      <c r="L187" s="15">
        <v>66.959999999999994</v>
      </c>
      <c r="M187" s="15"/>
      <c r="N187" s="15">
        <v>47.718835681999998</v>
      </c>
      <c r="O187" s="15">
        <v>82.672647857000001</v>
      </c>
      <c r="P187" s="16" t="s">
        <v>14</v>
      </c>
      <c r="Q187" s="39" t="s">
        <v>747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405</v>
      </c>
      <c r="D188" s="17" t="s">
        <v>280</v>
      </c>
      <c r="E188" s="17">
        <v>0</v>
      </c>
      <c r="F188" s="14">
        <v>4.0199999999999996</v>
      </c>
      <c r="G188" s="14">
        <v>3.7</v>
      </c>
      <c r="H188" s="14">
        <v>3.38</v>
      </c>
      <c r="I188" s="14"/>
      <c r="J188" s="14">
        <v>4.13</v>
      </c>
      <c r="K188" s="14">
        <v>4.76</v>
      </c>
      <c r="L188" s="14">
        <v>5.79</v>
      </c>
      <c r="M188" s="14"/>
      <c r="N188" s="14">
        <v>42.558628636000002</v>
      </c>
      <c r="O188" s="33">
        <v>4.2521013332999997</v>
      </c>
      <c r="P188" s="17" t="s">
        <v>14</v>
      </c>
      <c r="Q188" s="40" t="s">
        <v>748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453</v>
      </c>
      <c r="D189" s="16" t="s">
        <v>281</v>
      </c>
      <c r="E189" s="16">
        <v>8</v>
      </c>
      <c r="F189" s="15">
        <v>18.809999999999999</v>
      </c>
      <c r="G189" s="15">
        <v>17.21</v>
      </c>
      <c r="H189" s="15">
        <v>15.61</v>
      </c>
      <c r="I189" s="14"/>
      <c r="J189" s="15">
        <v>22.09</v>
      </c>
      <c r="K189" s="15">
        <v>25.28</v>
      </c>
      <c r="L189" s="15">
        <v>30.45</v>
      </c>
      <c r="M189" s="15"/>
      <c r="N189" s="15">
        <v>50.233279736</v>
      </c>
      <c r="O189" s="15">
        <v>10.289820809</v>
      </c>
      <c r="P189" s="16" t="s">
        <v>17</v>
      </c>
      <c r="Q189" s="39" t="s">
        <v>749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450</v>
      </c>
      <c r="D190" s="17" t="s">
        <v>451</v>
      </c>
      <c r="E190" s="17">
        <v>6</v>
      </c>
      <c r="F190" s="14">
        <v>6.82</v>
      </c>
      <c r="G190" s="14">
        <v>5.75</v>
      </c>
      <c r="H190" s="14">
        <v>4.68</v>
      </c>
      <c r="I190" s="14"/>
      <c r="J190" s="14">
        <v>9.6999999999999993</v>
      </c>
      <c r="K190" s="14">
        <v>11.83</v>
      </c>
      <c r="L190" s="14">
        <v>15.29</v>
      </c>
      <c r="M190" s="14"/>
      <c r="N190" s="14">
        <v>55.301395892000002</v>
      </c>
      <c r="O190" s="33">
        <v>1.8272030476000001</v>
      </c>
      <c r="P190" s="17" t="s">
        <v>17</v>
      </c>
      <c r="Q190" s="40" t="s">
        <v>750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473</v>
      </c>
      <c r="D191" s="16" t="s">
        <v>474</v>
      </c>
      <c r="E191" s="16">
        <v>8</v>
      </c>
      <c r="F191" s="15">
        <v>95.55</v>
      </c>
      <c r="G191" s="15">
        <v>77.88</v>
      </c>
      <c r="H191" s="15">
        <v>60.22</v>
      </c>
      <c r="I191" s="14"/>
      <c r="J191" s="15">
        <v>109.71</v>
      </c>
      <c r="K191" s="15">
        <v>145.03</v>
      </c>
      <c r="L191" s="15">
        <v>202.18</v>
      </c>
      <c r="M191" s="15"/>
      <c r="N191" s="15">
        <v>55.424033021</v>
      </c>
      <c r="O191" s="15">
        <v>4.5316675167000007</v>
      </c>
      <c r="P191" s="16" t="s">
        <v>17</v>
      </c>
      <c r="Q191" s="39" t="s">
        <v>751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282</v>
      </c>
      <c r="E192" s="17">
        <v>3</v>
      </c>
      <c r="F192" s="14">
        <v>1.6</v>
      </c>
      <c r="G192" s="14">
        <v>1.24</v>
      </c>
      <c r="H192" s="14">
        <v>0.89</v>
      </c>
      <c r="I192" s="14"/>
      <c r="J192" s="14">
        <v>1.68</v>
      </c>
      <c r="K192" s="14">
        <v>2.38</v>
      </c>
      <c r="L192" s="14">
        <v>3.52</v>
      </c>
      <c r="M192" s="14"/>
      <c r="N192" s="14">
        <v>33.671565049999998</v>
      </c>
      <c r="O192" s="33">
        <v>7.3593612381</v>
      </c>
      <c r="P192" s="17" t="s">
        <v>14</v>
      </c>
      <c r="Q192" s="40" t="s">
        <v>752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534</v>
      </c>
      <c r="D193" s="16" t="s">
        <v>283</v>
      </c>
      <c r="E193" s="16">
        <v>1</v>
      </c>
      <c r="F193" s="15">
        <v>1.38</v>
      </c>
      <c r="G193" s="15">
        <v>0.94</v>
      </c>
      <c r="H193" s="15">
        <v>0.5</v>
      </c>
      <c r="I193" s="14"/>
      <c r="J193" s="15">
        <v>1.45</v>
      </c>
      <c r="K193" s="15">
        <v>2.3199999999999998</v>
      </c>
      <c r="L193" s="15">
        <v>3.73</v>
      </c>
      <c r="M193" s="15"/>
      <c r="N193" s="15">
        <v>37.697150753000003</v>
      </c>
      <c r="O193" s="15">
        <v>5.8132415713999999</v>
      </c>
      <c r="P193" s="16" t="s">
        <v>14</v>
      </c>
      <c r="Q193" s="39" t="s">
        <v>753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487</v>
      </c>
      <c r="D194" s="17" t="s">
        <v>284</v>
      </c>
      <c r="E194" s="17">
        <v>3</v>
      </c>
      <c r="F194" s="14">
        <v>17.7</v>
      </c>
      <c r="G194" s="14">
        <v>14.72</v>
      </c>
      <c r="H194" s="14">
        <v>11.75</v>
      </c>
      <c r="I194" s="14"/>
      <c r="J194" s="14">
        <v>18.16</v>
      </c>
      <c r="K194" s="14">
        <v>24.1</v>
      </c>
      <c r="L194" s="14">
        <v>33.71</v>
      </c>
      <c r="M194" s="14"/>
      <c r="N194" s="14">
        <v>35.931248914999998</v>
      </c>
      <c r="O194" s="33">
        <v>253.81381062</v>
      </c>
      <c r="P194" s="17" t="s">
        <v>14</v>
      </c>
      <c r="Q194" s="40" t="s">
        <v>754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490</v>
      </c>
      <c r="D195" s="16" t="s">
        <v>285</v>
      </c>
      <c r="E195" s="16">
        <v>0</v>
      </c>
      <c r="F195" s="15">
        <v>0.37</v>
      </c>
      <c r="G195" s="15">
        <v>0.12</v>
      </c>
      <c r="H195" s="15">
        <v>-0.12</v>
      </c>
      <c r="I195" s="14"/>
      <c r="J195" s="15">
        <v>0.4</v>
      </c>
      <c r="K195" s="15">
        <v>0.89</v>
      </c>
      <c r="L195" s="15">
        <v>1.69</v>
      </c>
      <c r="M195" s="15"/>
      <c r="N195" s="15">
        <v>41.915565950999998</v>
      </c>
      <c r="O195" s="15">
        <v>6.4093376189999995</v>
      </c>
      <c r="P195" s="16" t="s">
        <v>14</v>
      </c>
      <c r="Q195" s="39" t="s">
        <v>755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506</v>
      </c>
      <c r="D196" s="17" t="s">
        <v>286</v>
      </c>
      <c r="E196" s="17">
        <v>3</v>
      </c>
      <c r="F196" s="14">
        <v>5.04</v>
      </c>
      <c r="G196" s="14">
        <v>4.3</v>
      </c>
      <c r="H196" s="14">
        <v>3.56</v>
      </c>
      <c r="I196" s="14"/>
      <c r="J196" s="14">
        <v>6.91</v>
      </c>
      <c r="K196" s="14">
        <v>8.3800000000000008</v>
      </c>
      <c r="L196" s="14">
        <v>10.77</v>
      </c>
      <c r="M196" s="14"/>
      <c r="N196" s="14">
        <v>49.086333406000001</v>
      </c>
      <c r="O196" s="33">
        <v>14.301767571000001</v>
      </c>
      <c r="P196" s="17" t="s">
        <v>17</v>
      </c>
      <c r="Q196" s="40" t="s">
        <v>756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456</v>
      </c>
      <c r="D197" s="16" t="s">
        <v>457</v>
      </c>
      <c r="E197" s="16">
        <v>7</v>
      </c>
      <c r="F197" s="15">
        <v>0.55000000000000004</v>
      </c>
      <c r="G197" s="15">
        <v>-0.08</v>
      </c>
      <c r="H197" s="15">
        <v>-0.71</v>
      </c>
      <c r="I197" s="14"/>
      <c r="J197" s="15">
        <v>2.5</v>
      </c>
      <c r="K197" s="15">
        <v>3.76</v>
      </c>
      <c r="L197" s="15">
        <v>5.8</v>
      </c>
      <c r="M197" s="15"/>
      <c r="N197" s="15">
        <v>56.207302476000002</v>
      </c>
      <c r="O197" s="15">
        <v>1.9989033332999999</v>
      </c>
      <c r="P197" s="16" t="s">
        <v>17</v>
      </c>
      <c r="Q197" s="39" t="s">
        <v>757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402</v>
      </c>
      <c r="D198" s="17" t="s">
        <v>287</v>
      </c>
      <c r="E198" s="17">
        <v>2</v>
      </c>
      <c r="F198" s="14">
        <v>33.89</v>
      </c>
      <c r="G198" s="14">
        <v>30.24</v>
      </c>
      <c r="H198" s="14">
        <v>26.6</v>
      </c>
      <c r="I198" s="14"/>
      <c r="J198" s="14">
        <v>34.68</v>
      </c>
      <c r="K198" s="14">
        <v>41.96</v>
      </c>
      <c r="L198" s="14">
        <v>53.75</v>
      </c>
      <c r="M198" s="14"/>
      <c r="N198" s="14">
        <v>40.156154766999997</v>
      </c>
      <c r="O198" s="33">
        <v>335.52760424000002</v>
      </c>
      <c r="P198" s="17" t="s">
        <v>14</v>
      </c>
      <c r="Q198" s="40" t="s">
        <v>758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404</v>
      </c>
      <c r="D199" s="16" t="s">
        <v>288</v>
      </c>
      <c r="E199" s="16">
        <v>5</v>
      </c>
      <c r="F199" s="15">
        <v>8.76</v>
      </c>
      <c r="G199" s="15">
        <v>7.84</v>
      </c>
      <c r="H199" s="15">
        <v>6.93</v>
      </c>
      <c r="I199" s="14"/>
      <c r="J199" s="15">
        <v>8.98</v>
      </c>
      <c r="K199" s="15">
        <v>10.8</v>
      </c>
      <c r="L199" s="15">
        <v>13.77</v>
      </c>
      <c r="M199" s="15"/>
      <c r="N199" s="15">
        <v>42.488735976000001</v>
      </c>
      <c r="O199" s="15">
        <v>15.640965619000001</v>
      </c>
      <c r="P199" s="16" t="s">
        <v>14</v>
      </c>
      <c r="Q199" s="39" t="s">
        <v>759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760</v>
      </c>
      <c r="D200" s="17" t="s">
        <v>761</v>
      </c>
      <c r="E200" s="17">
        <v>10</v>
      </c>
      <c r="F200" s="14">
        <v>127.94</v>
      </c>
      <c r="G200" s="14">
        <v>104.71</v>
      </c>
      <c r="H200" s="14">
        <v>81.489999999999995</v>
      </c>
      <c r="I200" s="14"/>
      <c r="J200" s="14">
        <v>141.15</v>
      </c>
      <c r="K200" s="14">
        <v>187.59</v>
      </c>
      <c r="L200" s="14">
        <v>262.74</v>
      </c>
      <c r="M200" s="14"/>
      <c r="N200" s="14">
        <v>65.984918112000003</v>
      </c>
      <c r="O200" s="33">
        <v>1.1021384314</v>
      </c>
      <c r="P200" s="17" t="s">
        <v>17</v>
      </c>
      <c r="Q200" s="40" t="s">
        <v>762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535</v>
      </c>
      <c r="D201" s="16" t="s">
        <v>536</v>
      </c>
      <c r="E201" s="16">
        <v>9</v>
      </c>
      <c r="F201" s="15">
        <v>552.92999999999995</v>
      </c>
      <c r="G201" s="15">
        <v>512.52</v>
      </c>
      <c r="H201" s="15">
        <v>472.12</v>
      </c>
      <c r="I201" s="14"/>
      <c r="J201" s="15">
        <v>562.75</v>
      </c>
      <c r="K201" s="15">
        <v>643.54999999999995</v>
      </c>
      <c r="L201" s="15">
        <v>774.3</v>
      </c>
      <c r="M201" s="15"/>
      <c r="N201" s="15">
        <v>70.678096159000006</v>
      </c>
      <c r="O201" s="15">
        <v>1.5561578162</v>
      </c>
      <c r="P201" s="16" t="s">
        <v>17</v>
      </c>
      <c r="Q201" s="39" t="s">
        <v>763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407</v>
      </c>
      <c r="D202" s="17" t="s">
        <v>289</v>
      </c>
      <c r="E202" s="17">
        <v>2</v>
      </c>
      <c r="F202" s="14">
        <v>13.96</v>
      </c>
      <c r="G202" s="14">
        <v>12.81</v>
      </c>
      <c r="H202" s="14">
        <v>11.66</v>
      </c>
      <c r="I202" s="14"/>
      <c r="J202" s="14">
        <v>14.37</v>
      </c>
      <c r="K202" s="14">
        <v>16.66</v>
      </c>
      <c r="L202" s="14">
        <v>20.38</v>
      </c>
      <c r="M202" s="14"/>
      <c r="N202" s="14">
        <v>40.042885276</v>
      </c>
      <c r="O202" s="33">
        <v>219.54369704999999</v>
      </c>
      <c r="P202" s="17" t="s">
        <v>14</v>
      </c>
      <c r="Q202" s="40" t="s">
        <v>764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290</v>
      </c>
      <c r="D203" s="16" t="s">
        <v>291</v>
      </c>
      <c r="E203" s="16">
        <v>5</v>
      </c>
      <c r="F203" s="15">
        <v>27.39</v>
      </c>
      <c r="G203" s="15">
        <v>24.9</v>
      </c>
      <c r="H203" s="15">
        <v>22.42</v>
      </c>
      <c r="I203" s="14"/>
      <c r="J203" s="15">
        <v>27.95</v>
      </c>
      <c r="K203" s="15">
        <v>32.909999999999997</v>
      </c>
      <c r="L203" s="15">
        <v>40.950000000000003</v>
      </c>
      <c r="M203" s="15"/>
      <c r="N203" s="15">
        <v>31.573418769</v>
      </c>
      <c r="O203" s="15">
        <v>447.73580276000001</v>
      </c>
      <c r="P203" s="16" t="s">
        <v>14</v>
      </c>
      <c r="Q203" s="39" t="s">
        <v>765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292</v>
      </c>
      <c r="D204" s="17" t="s">
        <v>293</v>
      </c>
      <c r="E204" s="17">
        <v>1</v>
      </c>
      <c r="F204" s="14">
        <v>7.18</v>
      </c>
      <c r="G204" s="14">
        <v>6.52</v>
      </c>
      <c r="H204" s="14">
        <v>5.86</v>
      </c>
      <c r="I204" s="14"/>
      <c r="J204" s="14">
        <v>7.28</v>
      </c>
      <c r="K204" s="14">
        <v>8.59</v>
      </c>
      <c r="L204" s="14">
        <v>10.71</v>
      </c>
      <c r="M204" s="14"/>
      <c r="N204" s="14">
        <v>32.589309966000002</v>
      </c>
      <c r="O204" s="33">
        <v>9.2754440000000002</v>
      </c>
      <c r="P204" s="17" t="s">
        <v>14</v>
      </c>
      <c r="Q204" s="40" t="s">
        <v>766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292</v>
      </c>
      <c r="D205" s="16" t="s">
        <v>294</v>
      </c>
      <c r="E205" s="16">
        <v>2</v>
      </c>
      <c r="F205" s="15">
        <v>36.799999999999997</v>
      </c>
      <c r="G205" s="15">
        <v>33.04</v>
      </c>
      <c r="H205" s="15">
        <v>29.28</v>
      </c>
      <c r="I205" s="14"/>
      <c r="J205" s="15">
        <v>37.549999999999997</v>
      </c>
      <c r="K205" s="15">
        <v>45.06</v>
      </c>
      <c r="L205" s="15">
        <v>57.22</v>
      </c>
      <c r="M205" s="15"/>
      <c r="N205" s="15">
        <v>36.715295234999999</v>
      </c>
      <c r="O205" s="15">
        <v>51.738594810000002</v>
      </c>
      <c r="P205" s="16" t="s">
        <v>14</v>
      </c>
      <c r="Q205" s="39" t="s">
        <v>767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295</v>
      </c>
      <c r="D206" s="17" t="s">
        <v>507</v>
      </c>
      <c r="E206" s="17">
        <v>3</v>
      </c>
      <c r="F206" s="14">
        <v>14.01</v>
      </c>
      <c r="G206" s="14">
        <v>12.4</v>
      </c>
      <c r="H206" s="14">
        <v>10.8</v>
      </c>
      <c r="I206" s="14"/>
      <c r="J206" s="14">
        <v>14.27</v>
      </c>
      <c r="K206" s="14">
        <v>17.47</v>
      </c>
      <c r="L206" s="14">
        <v>22.67</v>
      </c>
      <c r="M206" s="14"/>
      <c r="N206" s="14">
        <v>46.853232724000001</v>
      </c>
      <c r="O206" s="33">
        <v>1.5409988095</v>
      </c>
      <c r="P206" s="17" t="s">
        <v>14</v>
      </c>
      <c r="Q206" s="40" t="s">
        <v>768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295</v>
      </c>
      <c r="D207" s="16" t="s">
        <v>296</v>
      </c>
      <c r="E207" s="16">
        <v>3</v>
      </c>
      <c r="F207" s="15">
        <v>27.1</v>
      </c>
      <c r="G207" s="15">
        <v>23.75</v>
      </c>
      <c r="H207" s="15">
        <v>20.41</v>
      </c>
      <c r="I207" s="14"/>
      <c r="J207" s="15">
        <v>27.67</v>
      </c>
      <c r="K207" s="15">
        <v>34.35</v>
      </c>
      <c r="L207" s="15">
        <v>45.16</v>
      </c>
      <c r="M207" s="15"/>
      <c r="N207" s="15">
        <v>45.443616929999997</v>
      </c>
      <c r="O207" s="15">
        <v>69.860145286000005</v>
      </c>
      <c r="P207" s="16" t="s">
        <v>14</v>
      </c>
      <c r="Q207" s="39" t="s">
        <v>769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297</v>
      </c>
      <c r="D208" s="17" t="s">
        <v>298</v>
      </c>
      <c r="E208" s="17">
        <v>8</v>
      </c>
      <c r="F208" s="14">
        <v>17.03</v>
      </c>
      <c r="G208" s="14">
        <v>14.75</v>
      </c>
      <c r="H208" s="14">
        <v>12.48</v>
      </c>
      <c r="I208" s="14"/>
      <c r="J208" s="14">
        <v>21.7</v>
      </c>
      <c r="K208" s="14">
        <v>26.24</v>
      </c>
      <c r="L208" s="14">
        <v>33.590000000000003</v>
      </c>
      <c r="M208" s="14"/>
      <c r="N208" s="14">
        <v>52.83243555</v>
      </c>
      <c r="O208" s="33">
        <v>44.972149238</v>
      </c>
      <c r="P208" s="17" t="s">
        <v>17</v>
      </c>
      <c r="Q208" s="40" t="s">
        <v>770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299</v>
      </c>
      <c r="D209" s="16" t="s">
        <v>300</v>
      </c>
      <c r="E209" s="16">
        <v>5</v>
      </c>
      <c r="F209" s="15">
        <v>4.84</v>
      </c>
      <c r="G209" s="15">
        <v>4.58</v>
      </c>
      <c r="H209" s="15">
        <v>4.32</v>
      </c>
      <c r="I209" s="14"/>
      <c r="J209" s="15">
        <v>4.92</v>
      </c>
      <c r="K209" s="15">
        <v>5.43</v>
      </c>
      <c r="L209" s="15">
        <v>6.27</v>
      </c>
      <c r="M209" s="15"/>
      <c r="N209" s="15">
        <v>44.240442080999998</v>
      </c>
      <c r="O209" s="15">
        <v>3.1517935237999999</v>
      </c>
      <c r="P209" s="16" t="s">
        <v>14</v>
      </c>
      <c r="Q209" s="39" t="s">
        <v>771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301</v>
      </c>
      <c r="D210" s="17" t="s">
        <v>302</v>
      </c>
      <c r="E210" s="17">
        <v>5</v>
      </c>
      <c r="F210" s="14">
        <v>11.32</v>
      </c>
      <c r="G210" s="14">
        <v>9.8800000000000008</v>
      </c>
      <c r="H210" s="14">
        <v>8.4499999999999993</v>
      </c>
      <c r="I210" s="14"/>
      <c r="J210" s="14">
        <v>11.75</v>
      </c>
      <c r="K210" s="14">
        <v>14.61</v>
      </c>
      <c r="L210" s="14">
        <v>19.23</v>
      </c>
      <c r="M210" s="14"/>
      <c r="N210" s="14">
        <v>45.379205943000002</v>
      </c>
      <c r="O210" s="33">
        <v>12.864895381</v>
      </c>
      <c r="P210" s="17" t="s">
        <v>14</v>
      </c>
      <c r="Q210" s="40" t="s">
        <v>772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475</v>
      </c>
      <c r="D211" s="16" t="s">
        <v>476</v>
      </c>
      <c r="E211" s="16">
        <v>4</v>
      </c>
      <c r="F211" s="15">
        <v>12.28</v>
      </c>
      <c r="G211" s="15">
        <v>10.47</v>
      </c>
      <c r="H211" s="15">
        <v>8.66</v>
      </c>
      <c r="I211" s="14"/>
      <c r="J211" s="15">
        <v>14.03</v>
      </c>
      <c r="K211" s="15">
        <v>17.64</v>
      </c>
      <c r="L211" s="15">
        <v>23.49</v>
      </c>
      <c r="M211" s="15"/>
      <c r="N211" s="15">
        <v>71.047261731999996</v>
      </c>
      <c r="O211" s="15">
        <v>1.7693882189999999</v>
      </c>
      <c r="P211" s="16" t="s">
        <v>17</v>
      </c>
      <c r="Q211" s="39" t="s">
        <v>773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303</v>
      </c>
      <c r="D212" s="17" t="s">
        <v>304</v>
      </c>
      <c r="E212" s="17">
        <v>7</v>
      </c>
      <c r="F212" s="14">
        <v>6.55</v>
      </c>
      <c r="G212" s="14">
        <v>4.8</v>
      </c>
      <c r="H212" s="14">
        <v>3.05</v>
      </c>
      <c r="I212" s="14"/>
      <c r="J212" s="14">
        <v>11.32</v>
      </c>
      <c r="K212" s="14">
        <v>14.81</v>
      </c>
      <c r="L212" s="14">
        <v>20.47</v>
      </c>
      <c r="M212" s="14"/>
      <c r="N212" s="14">
        <v>65.538778399999998</v>
      </c>
      <c r="O212" s="33">
        <v>75.108268190000004</v>
      </c>
      <c r="P212" s="17" t="s">
        <v>17</v>
      </c>
      <c r="Q212" s="40" t="s">
        <v>774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305</v>
      </c>
      <c r="D213" s="16" t="s">
        <v>306</v>
      </c>
      <c r="E213" s="16">
        <v>0</v>
      </c>
      <c r="F213" s="15">
        <v>8.8800000000000008</v>
      </c>
      <c r="G213" s="15">
        <v>7.16</v>
      </c>
      <c r="H213" s="15">
        <v>5.44</v>
      </c>
      <c r="I213" s="14"/>
      <c r="J213" s="15">
        <v>9.19</v>
      </c>
      <c r="K213" s="15">
        <v>12.62</v>
      </c>
      <c r="L213" s="15">
        <v>18.170000000000002</v>
      </c>
      <c r="M213" s="15"/>
      <c r="N213" s="15">
        <v>37.868997432999997</v>
      </c>
      <c r="O213" s="15">
        <v>26.783724332999999</v>
      </c>
      <c r="P213" s="16" t="s">
        <v>14</v>
      </c>
      <c r="Q213" s="39" t="s">
        <v>775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307</v>
      </c>
      <c r="D214" s="17" t="s">
        <v>308</v>
      </c>
      <c r="E214" s="17">
        <v>2</v>
      </c>
      <c r="F214" s="14">
        <v>15.23</v>
      </c>
      <c r="G214" s="14">
        <v>13.87</v>
      </c>
      <c r="H214" s="14">
        <v>12.52</v>
      </c>
      <c r="I214" s="14"/>
      <c r="J214" s="14">
        <v>15.44</v>
      </c>
      <c r="K214" s="14">
        <v>18.14</v>
      </c>
      <c r="L214" s="14">
        <v>22.51</v>
      </c>
      <c r="M214" s="14"/>
      <c r="N214" s="14">
        <v>18.848769485999998</v>
      </c>
      <c r="O214" s="33">
        <v>48.929537476</v>
      </c>
      <c r="P214" s="17" t="s">
        <v>14</v>
      </c>
      <c r="Q214" s="40" t="s">
        <v>776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309</v>
      </c>
      <c r="D215" s="16" t="s">
        <v>310</v>
      </c>
      <c r="E215" s="16">
        <v>2</v>
      </c>
      <c r="F215" s="15">
        <v>18.47</v>
      </c>
      <c r="G215" s="15">
        <v>16.399999999999999</v>
      </c>
      <c r="H215" s="15">
        <v>14.34</v>
      </c>
      <c r="I215" s="14"/>
      <c r="J215" s="15">
        <v>18.88</v>
      </c>
      <c r="K215" s="15">
        <v>23</v>
      </c>
      <c r="L215" s="15">
        <v>29.68</v>
      </c>
      <c r="M215" s="15"/>
      <c r="N215" s="15">
        <v>46.961733441</v>
      </c>
      <c r="O215" s="15">
        <v>145.32051343000001</v>
      </c>
      <c r="P215" s="16" t="s">
        <v>14</v>
      </c>
      <c r="Q215" s="39" t="s">
        <v>777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491</v>
      </c>
      <c r="D216" s="17" t="s">
        <v>492</v>
      </c>
      <c r="E216" s="17">
        <v>7</v>
      </c>
      <c r="F216" s="14">
        <v>32</v>
      </c>
      <c r="G216" s="14">
        <v>25.5</v>
      </c>
      <c r="H216" s="14">
        <v>19.010000000000002</v>
      </c>
      <c r="I216" s="14"/>
      <c r="J216" s="14">
        <v>35.89</v>
      </c>
      <c r="K216" s="14">
        <v>48.87</v>
      </c>
      <c r="L216" s="14">
        <v>69.88</v>
      </c>
      <c r="M216" s="14"/>
      <c r="N216" s="14">
        <v>81.815609385000002</v>
      </c>
      <c r="O216" s="33">
        <v>1.8480497809999998</v>
      </c>
      <c r="P216" s="17" t="s">
        <v>17</v>
      </c>
      <c r="Q216" s="40" t="s">
        <v>778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311</v>
      </c>
      <c r="D217" s="16" t="s">
        <v>312</v>
      </c>
      <c r="E217" s="16">
        <v>4</v>
      </c>
      <c r="F217" s="15">
        <v>55.85</v>
      </c>
      <c r="G217" s="15">
        <v>44.72</v>
      </c>
      <c r="H217" s="15">
        <v>33.590000000000003</v>
      </c>
      <c r="I217" s="14"/>
      <c r="J217" s="15">
        <v>83.58</v>
      </c>
      <c r="K217" s="15">
        <v>105.83</v>
      </c>
      <c r="L217" s="15">
        <v>141.84</v>
      </c>
      <c r="M217" s="15"/>
      <c r="N217" s="15">
        <v>51.151018530999998</v>
      </c>
      <c r="O217" s="15">
        <v>8.3652933280999999</v>
      </c>
      <c r="P217" s="16" t="s">
        <v>17</v>
      </c>
      <c r="Q217" s="39" t="s">
        <v>779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440</v>
      </c>
      <c r="D218" s="17" t="s">
        <v>313</v>
      </c>
      <c r="E218" s="17">
        <v>0</v>
      </c>
      <c r="F218" s="14">
        <v>9.6300000000000008</v>
      </c>
      <c r="G218" s="14">
        <v>7.79</v>
      </c>
      <c r="H218" s="14">
        <v>5.96</v>
      </c>
      <c r="I218" s="14"/>
      <c r="J218" s="14">
        <v>10.34</v>
      </c>
      <c r="K218" s="14">
        <v>14</v>
      </c>
      <c r="L218" s="14">
        <v>19.93</v>
      </c>
      <c r="M218" s="14"/>
      <c r="N218" s="14">
        <v>26.381141839000001</v>
      </c>
      <c r="O218" s="33">
        <v>31.626514439999998</v>
      </c>
      <c r="P218" s="17" t="s">
        <v>14</v>
      </c>
      <c r="Q218" s="40" t="s">
        <v>780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314</v>
      </c>
      <c r="D219" s="16" t="s">
        <v>315</v>
      </c>
      <c r="E219" s="16">
        <v>0</v>
      </c>
      <c r="F219" s="15">
        <v>40.17</v>
      </c>
      <c r="G219" s="15">
        <v>34.15</v>
      </c>
      <c r="H219" s="15">
        <v>28.13</v>
      </c>
      <c r="I219" s="14"/>
      <c r="J219" s="15">
        <v>40.9</v>
      </c>
      <c r="K219" s="15">
        <v>52.93</v>
      </c>
      <c r="L219" s="15">
        <v>72.400000000000006</v>
      </c>
      <c r="M219" s="15"/>
      <c r="N219" s="15">
        <v>29.929602082999999</v>
      </c>
      <c r="O219" s="15">
        <v>280.45216452</v>
      </c>
      <c r="P219" s="16" t="s">
        <v>14</v>
      </c>
      <c r="Q219" s="39" t="s">
        <v>781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508</v>
      </c>
      <c r="D220" s="17" t="s">
        <v>509</v>
      </c>
      <c r="E220" s="17">
        <v>0</v>
      </c>
      <c r="F220" s="14">
        <v>3.6</v>
      </c>
      <c r="G220" s="14">
        <v>3.11</v>
      </c>
      <c r="H220" s="14">
        <v>2.62</v>
      </c>
      <c r="I220" s="14"/>
      <c r="J220" s="14">
        <v>3.76</v>
      </c>
      <c r="K220" s="14">
        <v>4.7300000000000004</v>
      </c>
      <c r="L220" s="14">
        <v>6.31</v>
      </c>
      <c r="M220" s="14"/>
      <c r="N220" s="14">
        <v>34.998459631999999</v>
      </c>
      <c r="O220" s="33">
        <v>1.4565566667000001</v>
      </c>
      <c r="P220" s="17" t="s">
        <v>14</v>
      </c>
      <c r="Q220" s="40" t="s">
        <v>782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316</v>
      </c>
      <c r="D221" s="16" t="s">
        <v>462</v>
      </c>
      <c r="E221" s="16">
        <v>8</v>
      </c>
      <c r="F221" s="15">
        <v>12.98</v>
      </c>
      <c r="G221" s="15">
        <v>12.34</v>
      </c>
      <c r="H221" s="15">
        <v>11.71</v>
      </c>
      <c r="I221" s="14"/>
      <c r="J221" s="15">
        <v>14.6</v>
      </c>
      <c r="K221" s="15">
        <v>15.86</v>
      </c>
      <c r="L221" s="15">
        <v>17.91</v>
      </c>
      <c r="M221" s="15"/>
      <c r="N221" s="15">
        <v>52.411181321000001</v>
      </c>
      <c r="O221" s="15">
        <v>1.7997726667</v>
      </c>
      <c r="P221" s="16" t="s">
        <v>17</v>
      </c>
      <c r="Q221" s="39" t="s">
        <v>783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316</v>
      </c>
      <c r="D222" s="17" t="s">
        <v>317</v>
      </c>
      <c r="E222" s="17">
        <v>5</v>
      </c>
      <c r="F222" s="14">
        <v>13.03</v>
      </c>
      <c r="G222" s="14">
        <v>12.34</v>
      </c>
      <c r="H222" s="14">
        <v>11.65</v>
      </c>
      <c r="I222" s="14"/>
      <c r="J222" s="14">
        <v>13.21</v>
      </c>
      <c r="K222" s="14">
        <v>14.58</v>
      </c>
      <c r="L222" s="14">
        <v>16.79</v>
      </c>
      <c r="M222" s="14"/>
      <c r="N222" s="14">
        <v>48.152385733999999</v>
      </c>
      <c r="O222" s="33">
        <v>3.0029534285999997</v>
      </c>
      <c r="P222" s="17" t="s">
        <v>14</v>
      </c>
      <c r="Q222" s="40" t="s">
        <v>784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316</v>
      </c>
      <c r="D223" s="16" t="s">
        <v>318</v>
      </c>
      <c r="E223" s="16">
        <v>5</v>
      </c>
      <c r="F223" s="15">
        <v>38.869999999999997</v>
      </c>
      <c r="G223" s="15">
        <v>36.83</v>
      </c>
      <c r="H223" s="15">
        <v>34.79</v>
      </c>
      <c r="I223" s="14"/>
      <c r="J223" s="15">
        <v>39.33</v>
      </c>
      <c r="K223" s="15">
        <v>43.4</v>
      </c>
      <c r="L223" s="15">
        <v>50</v>
      </c>
      <c r="M223" s="15"/>
      <c r="N223" s="15">
        <v>48.454360188000003</v>
      </c>
      <c r="O223" s="15">
        <v>79.544559047999996</v>
      </c>
      <c r="P223" s="16" t="s">
        <v>14</v>
      </c>
      <c r="Q223" s="39" t="s">
        <v>785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319</v>
      </c>
      <c r="D224" s="17" t="s">
        <v>320</v>
      </c>
      <c r="E224" s="17">
        <v>9</v>
      </c>
      <c r="F224" s="14">
        <v>273.02</v>
      </c>
      <c r="G224" s="14">
        <v>249.54</v>
      </c>
      <c r="H224" s="14">
        <v>226.06</v>
      </c>
      <c r="I224" s="14"/>
      <c r="J224" s="14">
        <v>282.29000000000002</v>
      </c>
      <c r="K224" s="14">
        <v>329.24</v>
      </c>
      <c r="L224" s="14">
        <v>405.22</v>
      </c>
      <c r="M224" s="14"/>
      <c r="N224" s="14">
        <v>75.321692079000002</v>
      </c>
      <c r="O224" s="33">
        <v>21.727213014</v>
      </c>
      <c r="P224" s="17" t="s">
        <v>17</v>
      </c>
      <c r="Q224" s="40" t="s">
        <v>786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537</v>
      </c>
      <c r="D225" s="16" t="s">
        <v>538</v>
      </c>
      <c r="E225" s="16">
        <v>5</v>
      </c>
      <c r="F225" s="15">
        <v>4.55</v>
      </c>
      <c r="G225" s="15">
        <v>3.98</v>
      </c>
      <c r="H225" s="15">
        <v>3.42</v>
      </c>
      <c r="I225" s="14"/>
      <c r="J225" s="15">
        <v>6.06</v>
      </c>
      <c r="K225" s="15">
        <v>7.18</v>
      </c>
      <c r="L225" s="15">
        <v>8.99</v>
      </c>
      <c r="M225" s="15"/>
      <c r="N225" s="15">
        <v>60.581229309999998</v>
      </c>
      <c r="O225" s="15">
        <v>1.5333592381000001</v>
      </c>
      <c r="P225" s="16" t="s">
        <v>17</v>
      </c>
      <c r="Q225" s="39" t="s">
        <v>787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321</v>
      </c>
      <c r="D226" s="17" t="s">
        <v>322</v>
      </c>
      <c r="E226" s="17">
        <v>2</v>
      </c>
      <c r="F226" s="14">
        <v>30.1</v>
      </c>
      <c r="G226" s="14">
        <v>25.79</v>
      </c>
      <c r="H226" s="14">
        <v>21.48</v>
      </c>
      <c r="I226" s="14"/>
      <c r="J226" s="14">
        <v>30.8</v>
      </c>
      <c r="K226" s="14">
        <v>39.409999999999997</v>
      </c>
      <c r="L226" s="14">
        <v>53.35</v>
      </c>
      <c r="M226" s="14"/>
      <c r="N226" s="14">
        <v>43.182140457000003</v>
      </c>
      <c r="O226" s="33">
        <v>7.4727410475999996</v>
      </c>
      <c r="P226" s="17" t="s">
        <v>14</v>
      </c>
      <c r="Q226" s="40" t="s">
        <v>788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323</v>
      </c>
      <c r="D227" s="16" t="s">
        <v>324</v>
      </c>
      <c r="E227" s="16">
        <v>2</v>
      </c>
      <c r="F227" s="15">
        <v>33.28</v>
      </c>
      <c r="G227" s="15">
        <v>30.65</v>
      </c>
      <c r="H227" s="15">
        <v>28.03</v>
      </c>
      <c r="I227" s="14"/>
      <c r="J227" s="15">
        <v>34.04</v>
      </c>
      <c r="K227" s="15">
        <v>39.28</v>
      </c>
      <c r="L227" s="15">
        <v>47.78</v>
      </c>
      <c r="M227" s="15"/>
      <c r="N227" s="15">
        <v>43.039738941000003</v>
      </c>
      <c r="O227" s="15">
        <v>186.04448909999999</v>
      </c>
      <c r="P227" s="16" t="s">
        <v>14</v>
      </c>
      <c r="Q227" s="39" t="s">
        <v>789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325</v>
      </c>
      <c r="D228" s="17" t="s">
        <v>326</v>
      </c>
      <c r="E228" s="17">
        <v>10</v>
      </c>
      <c r="F228" s="14">
        <v>32.479999999999997</v>
      </c>
      <c r="G228" s="14">
        <v>29.51</v>
      </c>
      <c r="H228" s="14">
        <v>26.55</v>
      </c>
      <c r="I228" s="14"/>
      <c r="J228" s="14">
        <v>34.97</v>
      </c>
      <c r="K228" s="14">
        <v>40.89</v>
      </c>
      <c r="L228" s="14">
        <v>50.47</v>
      </c>
      <c r="M228" s="14"/>
      <c r="N228" s="14">
        <v>66.946188176000007</v>
      </c>
      <c r="O228" s="33">
        <v>90.347002810000006</v>
      </c>
      <c r="P228" s="17" t="s">
        <v>17</v>
      </c>
      <c r="Q228" s="40" t="s">
        <v>790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327</v>
      </c>
      <c r="D229" s="16" t="s">
        <v>328</v>
      </c>
      <c r="E229" s="16">
        <v>5</v>
      </c>
      <c r="F229" s="15">
        <v>64.849999999999994</v>
      </c>
      <c r="G229" s="15">
        <v>59.11</v>
      </c>
      <c r="H229" s="15">
        <v>53.37</v>
      </c>
      <c r="I229" s="14"/>
      <c r="J229" s="15">
        <v>72.069999999999993</v>
      </c>
      <c r="K229" s="15">
        <v>83.54</v>
      </c>
      <c r="L229" s="15">
        <v>102.1</v>
      </c>
      <c r="M229" s="15"/>
      <c r="N229" s="15">
        <v>50.590916800000002</v>
      </c>
      <c r="O229" s="15">
        <v>63.026389893000001</v>
      </c>
      <c r="P229" s="16" t="s">
        <v>17</v>
      </c>
      <c r="Q229" s="39" t="s">
        <v>791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539</v>
      </c>
      <c r="D230" s="17" t="s">
        <v>540</v>
      </c>
      <c r="E230" s="17">
        <v>10</v>
      </c>
      <c r="F230" s="14">
        <v>173.98</v>
      </c>
      <c r="G230" s="14">
        <v>160.47</v>
      </c>
      <c r="H230" s="14">
        <v>146.97</v>
      </c>
      <c r="I230" s="14"/>
      <c r="J230" s="14">
        <v>179.3</v>
      </c>
      <c r="K230" s="14">
        <v>206.3</v>
      </c>
      <c r="L230" s="14">
        <v>250.01</v>
      </c>
      <c r="M230" s="14"/>
      <c r="N230" s="14">
        <v>79.238110965000004</v>
      </c>
      <c r="O230" s="33">
        <v>3.7893907005000003</v>
      </c>
      <c r="P230" s="17" t="s">
        <v>17</v>
      </c>
      <c r="Q230" s="40" t="s">
        <v>792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329</v>
      </c>
      <c r="D231" s="16" t="s">
        <v>330</v>
      </c>
      <c r="E231" s="16">
        <v>2</v>
      </c>
      <c r="F231" s="15">
        <v>21.89</v>
      </c>
      <c r="G231" s="15">
        <v>19.79</v>
      </c>
      <c r="H231" s="15">
        <v>17.690000000000001</v>
      </c>
      <c r="I231" s="14"/>
      <c r="J231" s="15">
        <v>22.38</v>
      </c>
      <c r="K231" s="15">
        <v>26.57</v>
      </c>
      <c r="L231" s="15">
        <v>33.35</v>
      </c>
      <c r="M231" s="15"/>
      <c r="N231" s="15">
        <v>34.824365192000002</v>
      </c>
      <c r="O231" s="15">
        <v>143.82987638</v>
      </c>
      <c r="P231" s="16" t="s">
        <v>14</v>
      </c>
      <c r="Q231" s="39" t="s">
        <v>793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331</v>
      </c>
      <c r="D232" s="17" t="s">
        <v>332</v>
      </c>
      <c r="E232" s="17">
        <v>4</v>
      </c>
      <c r="F232" s="14">
        <v>33.99</v>
      </c>
      <c r="G232" s="14">
        <v>28.63</v>
      </c>
      <c r="H232" s="14">
        <v>23.28</v>
      </c>
      <c r="I232" s="14"/>
      <c r="J232" s="14">
        <v>47.61</v>
      </c>
      <c r="K232" s="14">
        <v>58.31</v>
      </c>
      <c r="L232" s="14">
        <v>75.64</v>
      </c>
      <c r="M232" s="14"/>
      <c r="N232" s="14">
        <v>65.207271274999997</v>
      </c>
      <c r="O232" s="33">
        <v>394.97216966999997</v>
      </c>
      <c r="P232" s="17" t="s">
        <v>17</v>
      </c>
      <c r="Q232" s="40" t="s">
        <v>794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333</v>
      </c>
      <c r="D233" s="16" t="s">
        <v>334</v>
      </c>
      <c r="E233" s="16">
        <v>4</v>
      </c>
      <c r="F233" s="15">
        <v>14.89</v>
      </c>
      <c r="G233" s="15">
        <v>13.73</v>
      </c>
      <c r="H233" s="15">
        <v>12.58</v>
      </c>
      <c r="I233" s="14"/>
      <c r="J233" s="15">
        <v>17.829999999999998</v>
      </c>
      <c r="K233" s="15">
        <v>20.13</v>
      </c>
      <c r="L233" s="15">
        <v>23.86</v>
      </c>
      <c r="M233" s="15"/>
      <c r="N233" s="15">
        <v>54.642333557999997</v>
      </c>
      <c r="O233" s="15">
        <v>11.099737952</v>
      </c>
      <c r="P233" s="16" t="s">
        <v>17</v>
      </c>
      <c r="Q233" s="39" t="s">
        <v>795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335</v>
      </c>
      <c r="D234" s="17" t="s">
        <v>336</v>
      </c>
      <c r="E234" s="17">
        <v>2</v>
      </c>
      <c r="F234" s="14">
        <v>12.74</v>
      </c>
      <c r="G234" s="14">
        <v>11.05</v>
      </c>
      <c r="H234" s="14">
        <v>9.3699999999999992</v>
      </c>
      <c r="I234" s="14"/>
      <c r="J234" s="14">
        <v>13.07</v>
      </c>
      <c r="K234" s="14">
        <v>16.43</v>
      </c>
      <c r="L234" s="14">
        <v>21.87</v>
      </c>
      <c r="M234" s="14"/>
      <c r="N234" s="14">
        <v>43.623827859999999</v>
      </c>
      <c r="O234" s="33">
        <v>9.9176065238</v>
      </c>
      <c r="P234" s="17" t="s">
        <v>14</v>
      </c>
      <c r="Q234" s="40" t="s">
        <v>796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337</v>
      </c>
      <c r="D235" s="16" t="s">
        <v>338</v>
      </c>
      <c r="E235" s="16">
        <v>5</v>
      </c>
      <c r="F235" s="15">
        <v>25.49</v>
      </c>
      <c r="G235" s="15">
        <v>23.6</v>
      </c>
      <c r="H235" s="15">
        <v>21.71</v>
      </c>
      <c r="I235" s="14"/>
      <c r="J235" s="15">
        <v>25.91</v>
      </c>
      <c r="K235" s="15">
        <v>29.68</v>
      </c>
      <c r="L235" s="15">
        <v>35.79</v>
      </c>
      <c r="M235" s="15"/>
      <c r="N235" s="15">
        <v>23.585538913000001</v>
      </c>
      <c r="O235" s="15">
        <v>212.23879251999998</v>
      </c>
      <c r="P235" s="16" t="s">
        <v>14</v>
      </c>
      <c r="Q235" s="39" t="s">
        <v>797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339</v>
      </c>
      <c r="D236" s="17" t="s">
        <v>340</v>
      </c>
      <c r="E236" s="17">
        <v>3</v>
      </c>
      <c r="F236" s="14">
        <v>6.32</v>
      </c>
      <c r="G236" s="14">
        <v>5.46</v>
      </c>
      <c r="H236" s="14">
        <v>4.5999999999999996</v>
      </c>
      <c r="I236" s="14"/>
      <c r="J236" s="14">
        <v>6.45</v>
      </c>
      <c r="K236" s="14">
        <v>8.16</v>
      </c>
      <c r="L236" s="14">
        <v>10.94</v>
      </c>
      <c r="M236" s="14"/>
      <c r="N236" s="14">
        <v>37.580816913</v>
      </c>
      <c r="O236" s="33">
        <v>4.0771087618999999</v>
      </c>
      <c r="P236" s="17" t="s">
        <v>14</v>
      </c>
      <c r="Q236" s="40" t="s">
        <v>798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341</v>
      </c>
      <c r="D237" s="16" t="s">
        <v>342</v>
      </c>
      <c r="E237" s="16">
        <v>1</v>
      </c>
      <c r="F237" s="15">
        <v>61.02</v>
      </c>
      <c r="G237" s="15">
        <v>56.32</v>
      </c>
      <c r="H237" s="15">
        <v>51.63</v>
      </c>
      <c r="I237" s="14"/>
      <c r="J237" s="15">
        <v>61.95</v>
      </c>
      <c r="K237" s="15">
        <v>71.33</v>
      </c>
      <c r="L237" s="15">
        <v>86.51</v>
      </c>
      <c r="M237" s="15"/>
      <c r="N237" s="15">
        <v>51.498286243999999</v>
      </c>
      <c r="O237" s="15">
        <v>13.549718237999999</v>
      </c>
      <c r="P237" s="16" t="s">
        <v>14</v>
      </c>
      <c r="Q237" s="39" t="s">
        <v>799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343</v>
      </c>
      <c r="D238" s="17" t="s">
        <v>403</v>
      </c>
      <c r="E238" s="17">
        <v>10</v>
      </c>
      <c r="F238" s="14">
        <v>10.09</v>
      </c>
      <c r="G238" s="14">
        <v>8.52</v>
      </c>
      <c r="H238" s="14">
        <v>6.96</v>
      </c>
      <c r="I238" s="14"/>
      <c r="J238" s="14">
        <v>10.95</v>
      </c>
      <c r="K238" s="14">
        <v>14.07</v>
      </c>
      <c r="L238" s="14">
        <v>19.12</v>
      </c>
      <c r="M238" s="14"/>
      <c r="N238" s="14">
        <v>79.332460658000002</v>
      </c>
      <c r="O238" s="33">
        <v>6.6653286190000003</v>
      </c>
      <c r="P238" s="17" t="s">
        <v>17</v>
      </c>
      <c r="Q238" s="40" t="s">
        <v>800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343</v>
      </c>
      <c r="D239" s="16" t="s">
        <v>344</v>
      </c>
      <c r="E239" s="16">
        <v>10</v>
      </c>
      <c r="F239" s="15">
        <v>11.12</v>
      </c>
      <c r="G239" s="15">
        <v>9.19</v>
      </c>
      <c r="H239" s="15">
        <v>7.26</v>
      </c>
      <c r="I239" s="14"/>
      <c r="J239" s="15">
        <v>12.18</v>
      </c>
      <c r="K239" s="15">
        <v>16.03</v>
      </c>
      <c r="L239" s="15">
        <v>22.27</v>
      </c>
      <c r="M239" s="15"/>
      <c r="N239" s="15">
        <v>82.058170164000003</v>
      </c>
      <c r="O239" s="15">
        <v>175.36781619000001</v>
      </c>
      <c r="P239" s="16" t="s">
        <v>17</v>
      </c>
      <c r="Q239" s="39" t="s">
        <v>801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345</v>
      </c>
      <c r="D240" s="17" t="s">
        <v>346</v>
      </c>
      <c r="E240" s="17">
        <v>9</v>
      </c>
      <c r="F240" s="14">
        <v>82.04</v>
      </c>
      <c r="G240" s="14">
        <v>76.61</v>
      </c>
      <c r="H240" s="14">
        <v>71.180000000000007</v>
      </c>
      <c r="I240" s="14"/>
      <c r="J240" s="14">
        <v>91.62</v>
      </c>
      <c r="K240" s="14">
        <v>102.47</v>
      </c>
      <c r="L240" s="14">
        <v>120.03</v>
      </c>
      <c r="M240" s="14"/>
      <c r="N240" s="14">
        <v>60.471361096000003</v>
      </c>
      <c r="O240" s="33">
        <v>1532.2262897999999</v>
      </c>
      <c r="P240" s="17" t="s">
        <v>17</v>
      </c>
      <c r="Q240" s="40" t="s">
        <v>802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347</v>
      </c>
      <c r="D241" s="16" t="s">
        <v>348</v>
      </c>
      <c r="E241" s="16">
        <v>0</v>
      </c>
      <c r="F241" s="15">
        <v>17.27</v>
      </c>
      <c r="G241" s="15">
        <v>15.24</v>
      </c>
      <c r="H241" s="15">
        <v>13.21</v>
      </c>
      <c r="I241" s="14"/>
      <c r="J241" s="15">
        <v>17.75</v>
      </c>
      <c r="K241" s="15">
        <v>21.8</v>
      </c>
      <c r="L241" s="15">
        <v>28.36</v>
      </c>
      <c r="M241" s="15"/>
      <c r="N241" s="15">
        <v>43.366635410999997</v>
      </c>
      <c r="O241" s="15">
        <v>9.7187060476000013</v>
      </c>
      <c r="P241" s="16" t="s">
        <v>14</v>
      </c>
      <c r="Q241" s="39" t="s">
        <v>803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349</v>
      </c>
      <c r="D242" s="17" t="s">
        <v>350</v>
      </c>
      <c r="E242" s="17">
        <v>0</v>
      </c>
      <c r="F242" s="14">
        <v>2.95</v>
      </c>
      <c r="G242" s="14">
        <v>2.33</v>
      </c>
      <c r="H242" s="14">
        <v>1.72</v>
      </c>
      <c r="I242" s="14"/>
      <c r="J242" s="14">
        <v>3.03</v>
      </c>
      <c r="K242" s="14">
        <v>4.25</v>
      </c>
      <c r="L242" s="14">
        <v>6.23</v>
      </c>
      <c r="M242" s="14"/>
      <c r="N242" s="14">
        <v>23.952260942999999</v>
      </c>
      <c r="O242" s="33">
        <v>43.594817285999994</v>
      </c>
      <c r="P242" s="17" t="s">
        <v>14</v>
      </c>
      <c r="Q242" s="40" t="s">
        <v>804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351</v>
      </c>
      <c r="D243" s="16" t="s">
        <v>352</v>
      </c>
      <c r="E243" s="16">
        <v>6</v>
      </c>
      <c r="F243" s="15">
        <v>29.76</v>
      </c>
      <c r="G243" s="15">
        <v>27.81</v>
      </c>
      <c r="H243" s="15">
        <v>25.86</v>
      </c>
      <c r="I243" s="14"/>
      <c r="J243" s="15">
        <v>30.43</v>
      </c>
      <c r="K243" s="15">
        <v>34.32</v>
      </c>
      <c r="L243" s="15">
        <v>40.630000000000003</v>
      </c>
      <c r="M243" s="15"/>
      <c r="N243" s="15">
        <v>28.951316859999999</v>
      </c>
      <c r="O243" s="15">
        <v>252.075245</v>
      </c>
      <c r="P243" s="16" t="s">
        <v>14</v>
      </c>
      <c r="Q243" s="39" t="s">
        <v>805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353</v>
      </c>
      <c r="D244" s="17" t="s">
        <v>354</v>
      </c>
      <c r="E244" s="17">
        <v>2</v>
      </c>
      <c r="F244" s="14">
        <v>12.59</v>
      </c>
      <c r="G244" s="14">
        <v>11.11</v>
      </c>
      <c r="H244" s="14">
        <v>9.64</v>
      </c>
      <c r="I244" s="14"/>
      <c r="J244" s="14">
        <v>13.12</v>
      </c>
      <c r="K244" s="14">
        <v>16.059999999999999</v>
      </c>
      <c r="L244" s="14">
        <v>20.83</v>
      </c>
      <c r="M244" s="14"/>
      <c r="N244" s="14">
        <v>42.095097035999999</v>
      </c>
      <c r="O244" s="33">
        <v>10.194789760999999</v>
      </c>
      <c r="P244" s="17" t="s">
        <v>14</v>
      </c>
      <c r="Q244" s="40" t="s">
        <v>806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355</v>
      </c>
      <c r="D245" s="16" t="s">
        <v>356</v>
      </c>
      <c r="E245" s="16">
        <v>0</v>
      </c>
      <c r="F245" s="15">
        <v>21.36</v>
      </c>
      <c r="G245" s="15">
        <v>17.78</v>
      </c>
      <c r="H245" s="15">
        <v>14.2</v>
      </c>
      <c r="I245" s="14"/>
      <c r="J245" s="15">
        <v>21.78</v>
      </c>
      <c r="K245" s="15">
        <v>28.93</v>
      </c>
      <c r="L245" s="15">
        <v>40.51</v>
      </c>
      <c r="M245" s="15"/>
      <c r="N245" s="15">
        <v>26.793745588</v>
      </c>
      <c r="O245" s="15">
        <v>80.394198904999996</v>
      </c>
      <c r="P245" s="16" t="s">
        <v>14</v>
      </c>
      <c r="Q245" s="39" t="s">
        <v>807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510</v>
      </c>
      <c r="D246" s="17" t="s">
        <v>511</v>
      </c>
      <c r="E246" s="17">
        <v>10</v>
      </c>
      <c r="F246" s="14">
        <v>1.32</v>
      </c>
      <c r="G246" s="14">
        <v>1.0900000000000001</v>
      </c>
      <c r="H246" s="14">
        <v>0.87</v>
      </c>
      <c r="I246" s="14"/>
      <c r="J246" s="14">
        <v>1.86</v>
      </c>
      <c r="K246" s="14">
        <v>2.2999999999999998</v>
      </c>
      <c r="L246" s="14">
        <v>3.02</v>
      </c>
      <c r="M246" s="14"/>
      <c r="N246" s="14">
        <v>71.121355854000001</v>
      </c>
      <c r="O246" s="33">
        <v>2.6815885237999999</v>
      </c>
      <c r="P246" s="17" t="s">
        <v>17</v>
      </c>
      <c r="Q246" s="40" t="s">
        <v>808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357</v>
      </c>
      <c r="D247" s="16" t="s">
        <v>358</v>
      </c>
      <c r="E247" s="16">
        <v>0</v>
      </c>
      <c r="F247" s="15">
        <v>14.87</v>
      </c>
      <c r="G247" s="15">
        <v>13.3</v>
      </c>
      <c r="H247" s="15">
        <v>11.73</v>
      </c>
      <c r="I247" s="14"/>
      <c r="J247" s="15">
        <v>15.12</v>
      </c>
      <c r="K247" s="15">
        <v>18.25</v>
      </c>
      <c r="L247" s="15">
        <v>23.33</v>
      </c>
      <c r="M247" s="15"/>
      <c r="N247" s="15">
        <v>39.939755575</v>
      </c>
      <c r="O247" s="15">
        <v>20.247401285999999</v>
      </c>
      <c r="P247" s="16" t="s">
        <v>14</v>
      </c>
      <c r="Q247" s="39" t="s">
        <v>809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493</v>
      </c>
      <c r="D248" s="17" t="s">
        <v>494</v>
      </c>
      <c r="E248" s="17">
        <v>0</v>
      </c>
      <c r="F248" s="14">
        <v>33.5</v>
      </c>
      <c r="G248" s="14">
        <v>31.1</v>
      </c>
      <c r="H248" s="14">
        <v>28.71</v>
      </c>
      <c r="I248" s="14"/>
      <c r="J248" s="14">
        <v>34.299999999999997</v>
      </c>
      <c r="K248" s="14">
        <v>39.08</v>
      </c>
      <c r="L248" s="14">
        <v>46.82</v>
      </c>
      <c r="M248" s="14"/>
      <c r="N248" s="14">
        <v>40.98608625</v>
      </c>
      <c r="O248" s="33">
        <v>1.3788777800000001</v>
      </c>
      <c r="P248" s="17" t="s">
        <v>14</v>
      </c>
      <c r="Q248" s="40" t="s">
        <v>810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359</v>
      </c>
      <c r="D249" s="16" t="s">
        <v>360</v>
      </c>
      <c r="E249" s="16">
        <v>0</v>
      </c>
      <c r="F249" s="15">
        <v>41.63</v>
      </c>
      <c r="G249" s="15">
        <v>37.64</v>
      </c>
      <c r="H249" s="15">
        <v>33.65</v>
      </c>
      <c r="I249" s="14"/>
      <c r="J249" s="15">
        <v>43.36</v>
      </c>
      <c r="K249" s="15">
        <v>51.33</v>
      </c>
      <c r="L249" s="15">
        <v>64.23</v>
      </c>
      <c r="M249" s="15"/>
      <c r="N249" s="15">
        <v>34.413653449000002</v>
      </c>
      <c r="O249" s="15">
        <v>316.67381776000002</v>
      </c>
      <c r="P249" s="16" t="s">
        <v>14</v>
      </c>
      <c r="Q249" s="39" t="s">
        <v>811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361</v>
      </c>
      <c r="D250" s="17" t="s">
        <v>362</v>
      </c>
      <c r="E250" s="17">
        <v>2</v>
      </c>
      <c r="F250" s="14">
        <v>7.8</v>
      </c>
      <c r="G250" s="14">
        <v>7.09</v>
      </c>
      <c r="H250" s="14">
        <v>6.39</v>
      </c>
      <c r="I250" s="14"/>
      <c r="J250" s="14">
        <v>7.91</v>
      </c>
      <c r="K250" s="14">
        <v>9.31</v>
      </c>
      <c r="L250" s="14">
        <v>11.58</v>
      </c>
      <c r="M250" s="14"/>
      <c r="N250" s="14">
        <v>37.131477077</v>
      </c>
      <c r="O250" s="33">
        <v>3.8156183810000002</v>
      </c>
      <c r="P250" s="17" t="s">
        <v>14</v>
      </c>
      <c r="Q250" s="40" t="s">
        <v>812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363</v>
      </c>
      <c r="D251" s="16" t="s">
        <v>364</v>
      </c>
      <c r="E251" s="16">
        <v>0</v>
      </c>
      <c r="F251" s="15" t="s">
        <v>32</v>
      </c>
      <c r="G251" s="15" t="s">
        <v>32</v>
      </c>
      <c r="H251" s="15" t="s">
        <v>32</v>
      </c>
      <c r="I251" s="14"/>
      <c r="J251" s="15" t="s">
        <v>32</v>
      </c>
      <c r="K251" s="15" t="s">
        <v>32</v>
      </c>
      <c r="L251" s="15" t="s">
        <v>32</v>
      </c>
      <c r="M251" s="15"/>
      <c r="N251" s="15" t="s">
        <v>32</v>
      </c>
      <c r="O251" s="15" t="s">
        <v>32</v>
      </c>
      <c r="P251" s="16" t="s">
        <v>32</v>
      </c>
      <c r="Q251" s="39" t="s">
        <v>33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365</v>
      </c>
      <c r="D252" s="17" t="s">
        <v>366</v>
      </c>
      <c r="E252" s="17">
        <v>0</v>
      </c>
      <c r="F252" s="14">
        <v>9.3699999999999992</v>
      </c>
      <c r="G252" s="14">
        <v>7.58</v>
      </c>
      <c r="H252" s="14">
        <v>5.79</v>
      </c>
      <c r="I252" s="14"/>
      <c r="J252" s="14">
        <v>9.56</v>
      </c>
      <c r="K252" s="14">
        <v>13.13</v>
      </c>
      <c r="L252" s="14">
        <v>18.920000000000002</v>
      </c>
      <c r="M252" s="14"/>
      <c r="N252" s="14">
        <v>34.373463356000002</v>
      </c>
      <c r="O252" s="33">
        <v>43.839860286000004</v>
      </c>
      <c r="P252" s="17" t="s">
        <v>14</v>
      </c>
      <c r="Q252" s="40" t="s">
        <v>813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512</v>
      </c>
      <c r="D253" s="16" t="s">
        <v>513</v>
      </c>
      <c r="E253" s="16">
        <v>7</v>
      </c>
      <c r="F253" s="15">
        <v>63.25</v>
      </c>
      <c r="G253" s="15">
        <v>60.11</v>
      </c>
      <c r="H253" s="15">
        <v>56.97</v>
      </c>
      <c r="I253" s="14"/>
      <c r="J253" s="15">
        <v>69.14</v>
      </c>
      <c r="K253" s="15">
        <v>75.41</v>
      </c>
      <c r="L253" s="15">
        <v>85.56</v>
      </c>
      <c r="M253" s="15"/>
      <c r="N253" s="15">
        <v>52.806463712000003</v>
      </c>
      <c r="O253" s="15">
        <v>1.4693597081000001</v>
      </c>
      <c r="P253" s="16" t="s">
        <v>17</v>
      </c>
      <c r="Q253" s="39" t="s">
        <v>814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815</v>
      </c>
      <c r="D254" s="17" t="s">
        <v>816</v>
      </c>
      <c r="E254" s="17">
        <v>7</v>
      </c>
      <c r="F254" s="14">
        <v>118.56</v>
      </c>
      <c r="G254" s="14">
        <v>111.99</v>
      </c>
      <c r="H254" s="14">
        <v>105.43</v>
      </c>
      <c r="I254" s="14"/>
      <c r="J254" s="14">
        <v>118.68</v>
      </c>
      <c r="K254" s="14">
        <v>131.80000000000001</v>
      </c>
      <c r="L254" s="14">
        <v>153.03</v>
      </c>
      <c r="M254" s="14"/>
      <c r="N254" s="14">
        <v>81.212467477000004</v>
      </c>
      <c r="O254" s="33">
        <v>1.1864499195</v>
      </c>
      <c r="P254" s="17" t="s">
        <v>17</v>
      </c>
      <c r="Q254" s="40" t="s">
        <v>817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424</v>
      </c>
      <c r="D255" s="16" t="s">
        <v>425</v>
      </c>
      <c r="E255" s="16">
        <v>5</v>
      </c>
      <c r="F255" s="15">
        <v>176.27</v>
      </c>
      <c r="G255" s="15">
        <v>167.78</v>
      </c>
      <c r="H255" s="15">
        <v>159.29</v>
      </c>
      <c r="I255" s="14"/>
      <c r="J255" s="15">
        <v>178.74</v>
      </c>
      <c r="K255" s="15">
        <v>195.71</v>
      </c>
      <c r="L255" s="15">
        <v>223.17</v>
      </c>
      <c r="M255" s="15"/>
      <c r="N255" s="15">
        <v>37.994829365999998</v>
      </c>
      <c r="O255" s="15">
        <v>11.421474567999999</v>
      </c>
      <c r="P255" s="16" t="s">
        <v>14</v>
      </c>
      <c r="Q255" s="39" t="s">
        <v>818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367</v>
      </c>
      <c r="D256" s="17" t="s">
        <v>368</v>
      </c>
      <c r="E256" s="17">
        <v>0</v>
      </c>
      <c r="F256" s="14">
        <v>41.1</v>
      </c>
      <c r="G256" s="14">
        <v>36.06</v>
      </c>
      <c r="H256" s="14">
        <v>31.02</v>
      </c>
      <c r="I256" s="14"/>
      <c r="J256" s="14">
        <v>42.67</v>
      </c>
      <c r="K256" s="14">
        <v>52.74</v>
      </c>
      <c r="L256" s="14">
        <v>69.05</v>
      </c>
      <c r="M256" s="14"/>
      <c r="N256" s="14">
        <v>19.372196108000001</v>
      </c>
      <c r="O256" s="33">
        <v>3.3887379556999999</v>
      </c>
      <c r="P256" s="17" t="s">
        <v>14</v>
      </c>
      <c r="Q256" s="40" t="s">
        <v>819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477</v>
      </c>
      <c r="D257" s="16" t="s">
        <v>478</v>
      </c>
      <c r="E257" s="16">
        <v>0</v>
      </c>
      <c r="F257" s="15">
        <v>90</v>
      </c>
      <c r="G257" s="15">
        <v>80.73</v>
      </c>
      <c r="H257" s="15">
        <v>71.459999999999994</v>
      </c>
      <c r="I257" s="14"/>
      <c r="J257" s="15">
        <v>97.62</v>
      </c>
      <c r="K257" s="15">
        <v>116.16</v>
      </c>
      <c r="L257" s="15">
        <v>146.16</v>
      </c>
      <c r="M257" s="15"/>
      <c r="N257" s="15">
        <v>15.106930498000001</v>
      </c>
      <c r="O257" s="15">
        <v>1.3242328910000001</v>
      </c>
      <c r="P257" s="16" t="s">
        <v>14</v>
      </c>
      <c r="Q257" s="39" t="s">
        <v>820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426</v>
      </c>
      <c r="D258" s="17" t="s">
        <v>427</v>
      </c>
      <c r="E258" s="17">
        <v>10</v>
      </c>
      <c r="F258" s="14">
        <v>45.72</v>
      </c>
      <c r="G258" s="14">
        <v>40.9</v>
      </c>
      <c r="H258" s="14">
        <v>36.08</v>
      </c>
      <c r="I258" s="14"/>
      <c r="J258" s="14">
        <v>51.84</v>
      </c>
      <c r="K258" s="14">
        <v>61.47</v>
      </c>
      <c r="L258" s="14">
        <v>77.06</v>
      </c>
      <c r="M258" s="14"/>
      <c r="N258" s="14">
        <v>73.623836850000004</v>
      </c>
      <c r="O258" s="33">
        <v>2.9910035723999999</v>
      </c>
      <c r="P258" s="17" t="s">
        <v>17</v>
      </c>
      <c r="Q258" s="40" t="s">
        <v>821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822</v>
      </c>
      <c r="D259" s="16" t="s">
        <v>823</v>
      </c>
      <c r="E259" s="16">
        <v>9</v>
      </c>
      <c r="F259" s="15">
        <v>41.77</v>
      </c>
      <c r="G259" s="15">
        <v>36.869999999999997</v>
      </c>
      <c r="H259" s="15">
        <v>31.98</v>
      </c>
      <c r="I259" s="14"/>
      <c r="J259" s="15">
        <v>55</v>
      </c>
      <c r="K259" s="15">
        <v>64.78</v>
      </c>
      <c r="L259" s="15">
        <v>80.62</v>
      </c>
      <c r="M259" s="15"/>
      <c r="N259" s="15">
        <v>61.976268910999998</v>
      </c>
      <c r="O259" s="15">
        <v>1.6563774914</v>
      </c>
      <c r="P259" s="16" t="s">
        <v>17</v>
      </c>
      <c r="Q259" s="39" t="s">
        <v>824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441</v>
      </c>
      <c r="D260" s="17" t="s">
        <v>369</v>
      </c>
      <c r="E260" s="17">
        <v>0</v>
      </c>
      <c r="F260" s="14">
        <v>75.22</v>
      </c>
      <c r="G260" s="14">
        <v>65.069999999999993</v>
      </c>
      <c r="H260" s="14">
        <v>54.93</v>
      </c>
      <c r="I260" s="14"/>
      <c r="J260" s="14">
        <v>78.45</v>
      </c>
      <c r="K260" s="14">
        <v>98.73</v>
      </c>
      <c r="L260" s="14">
        <v>131.56</v>
      </c>
      <c r="M260" s="14"/>
      <c r="N260" s="14">
        <v>17.555128023000002</v>
      </c>
      <c r="O260" s="33">
        <v>8.4487281609999982</v>
      </c>
      <c r="P260" s="17" t="s">
        <v>14</v>
      </c>
      <c r="Q260" s="40" t="s">
        <v>825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442</v>
      </c>
      <c r="D261" s="16" t="s">
        <v>370</v>
      </c>
      <c r="E261" s="16">
        <v>0</v>
      </c>
      <c r="F261" s="15">
        <v>27.35</v>
      </c>
      <c r="G261" s="15">
        <v>21.58</v>
      </c>
      <c r="H261" s="15">
        <v>15.81</v>
      </c>
      <c r="I261" s="14"/>
      <c r="J261" s="15">
        <v>28.84</v>
      </c>
      <c r="K261" s="15">
        <v>40.369999999999997</v>
      </c>
      <c r="L261" s="15">
        <v>59.03</v>
      </c>
      <c r="M261" s="15"/>
      <c r="N261" s="15">
        <v>22.288729955000001</v>
      </c>
      <c r="O261" s="15">
        <v>4.5397657566999996</v>
      </c>
      <c r="P261" s="16" t="s">
        <v>14</v>
      </c>
      <c r="Q261" s="39" t="s">
        <v>826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443</v>
      </c>
      <c r="D262" s="17" t="s">
        <v>444</v>
      </c>
      <c r="E262" s="17">
        <v>0</v>
      </c>
      <c r="F262" s="14">
        <v>43.44</v>
      </c>
      <c r="G262" s="14">
        <v>36.99</v>
      </c>
      <c r="H262" s="14">
        <v>30.54</v>
      </c>
      <c r="I262" s="14"/>
      <c r="J262" s="14">
        <v>45.29</v>
      </c>
      <c r="K262" s="14">
        <v>58.18</v>
      </c>
      <c r="L262" s="14">
        <v>79.040000000000006</v>
      </c>
      <c r="M262" s="14"/>
      <c r="N262" s="14">
        <v>22.166785292</v>
      </c>
      <c r="O262" s="33">
        <v>13.690198002999999</v>
      </c>
      <c r="P262" s="17" t="s">
        <v>14</v>
      </c>
      <c r="Q262" s="40" t="s">
        <v>827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408</v>
      </c>
      <c r="D263" s="16" t="s">
        <v>409</v>
      </c>
      <c r="E263" s="16">
        <v>9</v>
      </c>
      <c r="F263" s="15">
        <v>37.880000000000003</v>
      </c>
      <c r="G263" s="15">
        <v>33.01</v>
      </c>
      <c r="H263" s="15">
        <v>28.15</v>
      </c>
      <c r="I263" s="14"/>
      <c r="J263" s="15">
        <v>39.06</v>
      </c>
      <c r="K263" s="15">
        <v>48.78</v>
      </c>
      <c r="L263" s="15">
        <v>64.510000000000005</v>
      </c>
      <c r="M263" s="15"/>
      <c r="N263" s="15">
        <v>81.619510491</v>
      </c>
      <c r="O263" s="15">
        <v>5.5163263438000003</v>
      </c>
      <c r="P263" s="16" t="s">
        <v>17</v>
      </c>
      <c r="Q263" s="39" t="s">
        <v>828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541</v>
      </c>
      <c r="D264" s="17" t="s">
        <v>542</v>
      </c>
      <c r="E264" s="17">
        <v>0</v>
      </c>
      <c r="F264" s="14">
        <v>56.1</v>
      </c>
      <c r="G264" s="14">
        <v>48.55</v>
      </c>
      <c r="H264" s="14">
        <v>41</v>
      </c>
      <c r="I264" s="14"/>
      <c r="J264" s="14">
        <v>59.01</v>
      </c>
      <c r="K264" s="14">
        <v>74.099999999999994</v>
      </c>
      <c r="L264" s="14">
        <v>98.53</v>
      </c>
      <c r="M264" s="14"/>
      <c r="N264" s="14">
        <v>15.961119832</v>
      </c>
      <c r="O264" s="33">
        <v>1.0758030005000001</v>
      </c>
      <c r="P264" s="17" t="s">
        <v>14</v>
      </c>
      <c r="Q264" s="40" t="s">
        <v>829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514</v>
      </c>
      <c r="D265" s="16" t="s">
        <v>515</v>
      </c>
      <c r="E265" s="16">
        <v>4</v>
      </c>
      <c r="F265" s="15">
        <v>96.98</v>
      </c>
      <c r="G265" s="15">
        <v>93.6</v>
      </c>
      <c r="H265" s="15">
        <v>90.22</v>
      </c>
      <c r="I265" s="14"/>
      <c r="J265" s="15">
        <v>103.93</v>
      </c>
      <c r="K265" s="15">
        <v>110.68</v>
      </c>
      <c r="L265" s="15">
        <v>121.61</v>
      </c>
      <c r="M265" s="15"/>
      <c r="N265" s="15">
        <v>48.680026562000002</v>
      </c>
      <c r="O265" s="15">
        <v>1.2656577113999998</v>
      </c>
      <c r="P265" s="16" t="s">
        <v>17</v>
      </c>
      <c r="Q265" s="39" t="s">
        <v>830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371</v>
      </c>
      <c r="D266" s="17" t="s">
        <v>372</v>
      </c>
      <c r="E266" s="17">
        <v>7</v>
      </c>
      <c r="F266" s="14">
        <v>143.58000000000001</v>
      </c>
      <c r="G266" s="14">
        <v>138.11000000000001</v>
      </c>
      <c r="H266" s="14">
        <v>132.65</v>
      </c>
      <c r="I266" s="14"/>
      <c r="J266" s="14">
        <v>144.72999999999999</v>
      </c>
      <c r="K266" s="14">
        <v>155.65</v>
      </c>
      <c r="L266" s="14">
        <v>173.32</v>
      </c>
      <c r="M266" s="14"/>
      <c r="N266" s="14">
        <v>76.371208205000002</v>
      </c>
      <c r="O266" s="33">
        <v>5.3254894880999997</v>
      </c>
      <c r="P266" s="17" t="s">
        <v>17</v>
      </c>
      <c r="Q266" s="40" t="s">
        <v>831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410</v>
      </c>
      <c r="D267" s="16" t="s">
        <v>411</v>
      </c>
      <c r="E267" s="16">
        <v>2</v>
      </c>
      <c r="F267" s="15">
        <v>119.52</v>
      </c>
      <c r="G267" s="15">
        <v>111.71</v>
      </c>
      <c r="H267" s="15">
        <v>103.9</v>
      </c>
      <c r="I267" s="14"/>
      <c r="J267" s="15">
        <v>121.42</v>
      </c>
      <c r="K267" s="15">
        <v>137.03</v>
      </c>
      <c r="L267" s="15">
        <v>162.29</v>
      </c>
      <c r="M267" s="15"/>
      <c r="N267" s="15">
        <v>38.559194069999997</v>
      </c>
      <c r="O267" s="15">
        <v>12.633575982</v>
      </c>
      <c r="P267" s="16" t="s">
        <v>14</v>
      </c>
      <c r="Q267" s="39" t="s">
        <v>832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543</v>
      </c>
      <c r="D268" s="17" t="s">
        <v>544</v>
      </c>
      <c r="E268" s="17">
        <v>0</v>
      </c>
      <c r="F268" s="14">
        <v>62.88</v>
      </c>
      <c r="G268" s="14">
        <v>54.32</v>
      </c>
      <c r="H268" s="14">
        <v>45.77</v>
      </c>
      <c r="I268" s="14"/>
      <c r="J268" s="14">
        <v>65.44</v>
      </c>
      <c r="K268" s="14">
        <v>82.54</v>
      </c>
      <c r="L268" s="14">
        <v>110.21</v>
      </c>
      <c r="M268" s="14"/>
      <c r="N268" s="14">
        <v>17.557523969999998</v>
      </c>
      <c r="O268" s="33">
        <v>1.4974099748</v>
      </c>
      <c r="P268" s="17" t="s">
        <v>14</v>
      </c>
      <c r="Q268" s="40" t="s">
        <v>833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445</v>
      </c>
      <c r="D269" s="16" t="s">
        <v>373</v>
      </c>
      <c r="E269" s="16">
        <v>6</v>
      </c>
      <c r="F269" s="15">
        <v>169.71</v>
      </c>
      <c r="G269" s="15">
        <v>161.32</v>
      </c>
      <c r="H269" s="15">
        <v>152.94</v>
      </c>
      <c r="I269" s="14"/>
      <c r="J269" s="15">
        <v>171.83</v>
      </c>
      <c r="K269" s="15">
        <v>188.59</v>
      </c>
      <c r="L269" s="15">
        <v>215.71</v>
      </c>
      <c r="M269" s="15"/>
      <c r="N269" s="15">
        <v>39.226033729999997</v>
      </c>
      <c r="O269" s="15">
        <v>555.71667041000001</v>
      </c>
      <c r="P269" s="16" t="s">
        <v>14</v>
      </c>
      <c r="Q269" s="39" t="s">
        <v>834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479</v>
      </c>
      <c r="D270" s="17" t="s">
        <v>480</v>
      </c>
      <c r="E270" s="17">
        <v>7</v>
      </c>
      <c r="F270" s="14">
        <v>95.09</v>
      </c>
      <c r="G270" s="14">
        <v>91.02</v>
      </c>
      <c r="H270" s="14">
        <v>86.95</v>
      </c>
      <c r="I270" s="14"/>
      <c r="J270" s="14">
        <v>96.38</v>
      </c>
      <c r="K270" s="14">
        <v>104.51</v>
      </c>
      <c r="L270" s="14">
        <v>117.67</v>
      </c>
      <c r="M270" s="14"/>
      <c r="N270" s="14">
        <v>63.608324701000001</v>
      </c>
      <c r="O270" s="33">
        <v>3.62551544</v>
      </c>
      <c r="P270" s="17" t="s">
        <v>17</v>
      </c>
      <c r="Q270" s="40" t="s">
        <v>835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836</v>
      </c>
      <c r="D271" s="16" t="s">
        <v>837</v>
      </c>
      <c r="E271" s="16">
        <v>2</v>
      </c>
      <c r="F271" s="15">
        <v>105.69</v>
      </c>
      <c r="G271" s="15">
        <v>96.09</v>
      </c>
      <c r="H271" s="15">
        <v>86.49</v>
      </c>
      <c r="I271" s="14"/>
      <c r="J271" s="15">
        <v>106.75</v>
      </c>
      <c r="K271" s="15">
        <v>125.94</v>
      </c>
      <c r="L271" s="15">
        <v>157</v>
      </c>
      <c r="M271" s="15"/>
      <c r="N271" s="15">
        <v>43.914652433999997</v>
      </c>
      <c r="O271" s="15">
        <v>15.587878838</v>
      </c>
      <c r="P271" s="16" t="s">
        <v>14</v>
      </c>
      <c r="Q271" s="39" t="s">
        <v>838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839</v>
      </c>
      <c r="D272" s="17" t="s">
        <v>840</v>
      </c>
      <c r="E272" s="17">
        <v>10</v>
      </c>
      <c r="F272" s="14">
        <v>79.98</v>
      </c>
      <c r="G272" s="14">
        <v>76.86</v>
      </c>
      <c r="H272" s="14">
        <v>73.75</v>
      </c>
      <c r="I272" s="14"/>
      <c r="J272" s="14">
        <v>80.47</v>
      </c>
      <c r="K272" s="14">
        <v>86.69</v>
      </c>
      <c r="L272" s="14">
        <v>96.77</v>
      </c>
      <c r="M272" s="14"/>
      <c r="N272" s="14">
        <v>78.195660688999993</v>
      </c>
      <c r="O272" s="33">
        <v>6.0559970108999996</v>
      </c>
      <c r="P272" s="17" t="s">
        <v>17</v>
      </c>
      <c r="Q272" s="40" t="s">
        <v>841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481</v>
      </c>
      <c r="D273" s="16" t="s">
        <v>482</v>
      </c>
      <c r="E273" s="16">
        <v>10</v>
      </c>
      <c r="F273" s="15">
        <v>61.67</v>
      </c>
      <c r="G273" s="15">
        <v>57.53</v>
      </c>
      <c r="H273" s="15">
        <v>53.4</v>
      </c>
      <c r="I273" s="14"/>
      <c r="J273" s="15">
        <v>62.02</v>
      </c>
      <c r="K273" s="15">
        <v>70.28</v>
      </c>
      <c r="L273" s="15">
        <v>83.65</v>
      </c>
      <c r="M273" s="15"/>
      <c r="N273" s="15">
        <v>81.283902510999994</v>
      </c>
      <c r="O273" s="15">
        <v>2.7427395747999999</v>
      </c>
      <c r="P273" s="16" t="s">
        <v>17</v>
      </c>
      <c r="Q273" s="39" t="s">
        <v>842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483</v>
      </c>
      <c r="D274" s="17" t="s">
        <v>484</v>
      </c>
      <c r="E274" s="17">
        <v>7</v>
      </c>
      <c r="F274" s="14">
        <v>58.6</v>
      </c>
      <c r="G274" s="14">
        <v>54.88</v>
      </c>
      <c r="H274" s="14">
        <v>51.16</v>
      </c>
      <c r="I274" s="14"/>
      <c r="J274" s="14">
        <v>59.87</v>
      </c>
      <c r="K274" s="14">
        <v>67.3</v>
      </c>
      <c r="L274" s="14">
        <v>79.33</v>
      </c>
      <c r="M274" s="14"/>
      <c r="N274" s="14">
        <v>65.419774597</v>
      </c>
      <c r="O274" s="33">
        <v>3.7861242870999998</v>
      </c>
      <c r="P274" s="17" t="s">
        <v>17</v>
      </c>
      <c r="Q274" s="40" t="s">
        <v>843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495</v>
      </c>
      <c r="D275" s="16" t="s">
        <v>496</v>
      </c>
      <c r="E275" s="16">
        <v>9</v>
      </c>
      <c r="F275" s="15">
        <v>58.04</v>
      </c>
      <c r="G275" s="15">
        <v>55.19</v>
      </c>
      <c r="H275" s="15">
        <v>52.34</v>
      </c>
      <c r="I275" s="14"/>
      <c r="J275" s="15">
        <v>62.23</v>
      </c>
      <c r="K275" s="15">
        <v>67.92</v>
      </c>
      <c r="L275" s="15">
        <v>77.14</v>
      </c>
      <c r="M275" s="15"/>
      <c r="N275" s="15">
        <v>60.102998196000001</v>
      </c>
      <c r="O275" s="15">
        <v>1.4538926218999999</v>
      </c>
      <c r="P275" s="16" t="s">
        <v>17</v>
      </c>
      <c r="Q275" s="39" t="s">
        <v>844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516</v>
      </c>
      <c r="D276" s="17" t="s">
        <v>517</v>
      </c>
      <c r="E276" s="17">
        <v>7</v>
      </c>
      <c r="F276" s="14">
        <v>131.87</v>
      </c>
      <c r="G276" s="14">
        <v>112.79</v>
      </c>
      <c r="H276" s="14">
        <v>93.72</v>
      </c>
      <c r="I276" s="14"/>
      <c r="J276" s="14">
        <v>136.72999999999999</v>
      </c>
      <c r="K276" s="14">
        <v>174.87</v>
      </c>
      <c r="L276" s="14">
        <v>236.6</v>
      </c>
      <c r="M276" s="14"/>
      <c r="N276" s="14">
        <v>75.041751063999996</v>
      </c>
      <c r="O276" s="33">
        <v>6.0445206324000003</v>
      </c>
      <c r="P276" s="17" t="s">
        <v>17</v>
      </c>
      <c r="Q276" s="40" t="s">
        <v>845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446</v>
      </c>
      <c r="D277" s="16" t="s">
        <v>374</v>
      </c>
      <c r="E277" s="16">
        <v>7</v>
      </c>
      <c r="F277" s="15">
        <v>428.51</v>
      </c>
      <c r="G277" s="15">
        <v>410.24</v>
      </c>
      <c r="H277" s="15">
        <v>391.98</v>
      </c>
      <c r="I277" s="14"/>
      <c r="J277" s="15">
        <v>433.35</v>
      </c>
      <c r="K277" s="15">
        <v>469.87</v>
      </c>
      <c r="L277" s="15">
        <v>528.97</v>
      </c>
      <c r="M277" s="15"/>
      <c r="N277" s="15">
        <v>79.514057098999999</v>
      </c>
      <c r="O277" s="15">
        <v>49.562390032000003</v>
      </c>
      <c r="P277" s="16" t="s">
        <v>17</v>
      </c>
      <c r="Q277" s="39" t="s">
        <v>846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447</v>
      </c>
      <c r="D278" s="17" t="s">
        <v>375</v>
      </c>
      <c r="E278" s="17">
        <v>5</v>
      </c>
      <c r="F278" s="14">
        <v>112.98</v>
      </c>
      <c r="G278" s="14">
        <v>86.76</v>
      </c>
      <c r="H278" s="14">
        <v>60.54</v>
      </c>
      <c r="I278" s="14"/>
      <c r="J278" s="14">
        <v>115.53</v>
      </c>
      <c r="K278" s="14">
        <v>167.96</v>
      </c>
      <c r="L278" s="14">
        <v>252.81</v>
      </c>
      <c r="M278" s="14"/>
      <c r="N278" s="14">
        <v>43.486841892999998</v>
      </c>
      <c r="O278" s="33">
        <v>8.1980145661999995</v>
      </c>
      <c r="P278" s="17" t="s">
        <v>14</v>
      </c>
      <c r="Q278" s="40" t="s">
        <v>847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448</v>
      </c>
      <c r="D279" s="16" t="s">
        <v>376</v>
      </c>
      <c r="E279" s="16">
        <v>2</v>
      </c>
      <c r="F279" s="15">
        <v>110.73</v>
      </c>
      <c r="G279" s="15">
        <v>103.79</v>
      </c>
      <c r="H279" s="15">
        <v>96.86</v>
      </c>
      <c r="I279" s="14"/>
      <c r="J279" s="15">
        <v>112.59</v>
      </c>
      <c r="K279" s="15">
        <v>126.45</v>
      </c>
      <c r="L279" s="15">
        <v>148.88999999999999</v>
      </c>
      <c r="M279" s="15"/>
      <c r="N279" s="15">
        <v>45.318957185000002</v>
      </c>
      <c r="O279" s="15">
        <v>286.63372244999999</v>
      </c>
      <c r="P279" s="16" t="s">
        <v>14</v>
      </c>
      <c r="Q279" s="39" t="s">
        <v>848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377</v>
      </c>
      <c r="D280" s="17" t="s">
        <v>378</v>
      </c>
      <c r="E280" s="17">
        <v>6</v>
      </c>
      <c r="F280" s="14">
        <v>178.17</v>
      </c>
      <c r="G280" s="14">
        <v>169.37</v>
      </c>
      <c r="H280" s="14">
        <v>160.57</v>
      </c>
      <c r="I280" s="14"/>
      <c r="J280" s="14">
        <v>180.23</v>
      </c>
      <c r="K280" s="14">
        <v>197.82</v>
      </c>
      <c r="L280" s="14">
        <v>226.29</v>
      </c>
      <c r="M280" s="14"/>
      <c r="N280" s="14">
        <v>37.885761211000002</v>
      </c>
      <c r="O280" s="33">
        <v>87.819833590000002</v>
      </c>
      <c r="P280" s="17" t="s">
        <v>14</v>
      </c>
      <c r="Q280" s="40" t="s">
        <v>849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379</v>
      </c>
      <c r="D281" s="16" t="s">
        <v>380</v>
      </c>
      <c r="E281" s="16">
        <v>5</v>
      </c>
      <c r="F281" s="15">
        <v>122.41</v>
      </c>
      <c r="G281" s="15">
        <v>116.04</v>
      </c>
      <c r="H281" s="15">
        <v>109.67</v>
      </c>
      <c r="I281" s="14"/>
      <c r="J281" s="15">
        <v>123.72</v>
      </c>
      <c r="K281" s="15">
        <v>136.44999999999999</v>
      </c>
      <c r="L281" s="15">
        <v>157.06</v>
      </c>
      <c r="M281" s="15"/>
      <c r="N281" s="15">
        <v>34.435334443000002</v>
      </c>
      <c r="O281" s="15">
        <v>22.946959221</v>
      </c>
      <c r="P281" s="16" t="s">
        <v>14</v>
      </c>
      <c r="Q281" s="39" t="s">
        <v>850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497</v>
      </c>
      <c r="D282" s="17" t="s">
        <v>498</v>
      </c>
      <c r="E282" s="17">
        <v>6</v>
      </c>
      <c r="F282" s="14">
        <v>170.89</v>
      </c>
      <c r="G282" s="14">
        <v>159.36000000000001</v>
      </c>
      <c r="H282" s="14">
        <v>147.83000000000001</v>
      </c>
      <c r="I282" s="14"/>
      <c r="J282" s="14">
        <v>175.94</v>
      </c>
      <c r="K282" s="14">
        <v>198.99</v>
      </c>
      <c r="L282" s="14">
        <v>236.29</v>
      </c>
      <c r="M282" s="14"/>
      <c r="N282" s="14">
        <v>38.781401903999999</v>
      </c>
      <c r="O282" s="33">
        <v>5.8567078905000001</v>
      </c>
      <c r="P282" s="17" t="s">
        <v>14</v>
      </c>
      <c r="Q282" s="40" t="s">
        <v>851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499</v>
      </c>
      <c r="D283" s="16" t="s">
        <v>500</v>
      </c>
      <c r="E283" s="16">
        <v>9</v>
      </c>
      <c r="F283" s="15">
        <v>63</v>
      </c>
      <c r="G283" s="15">
        <v>59.06</v>
      </c>
      <c r="H283" s="15">
        <v>55.13</v>
      </c>
      <c r="I283" s="14"/>
      <c r="J283" s="15">
        <v>70.91</v>
      </c>
      <c r="K283" s="15">
        <v>78.77</v>
      </c>
      <c r="L283" s="15">
        <v>91.49</v>
      </c>
      <c r="M283" s="15"/>
      <c r="N283" s="15">
        <v>61.709245750999997</v>
      </c>
      <c r="O283" s="15">
        <v>1.8437098905</v>
      </c>
      <c r="P283" s="16" t="s">
        <v>17</v>
      </c>
      <c r="Q283" s="39" t="s">
        <v>852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381</v>
      </c>
      <c r="D284" s="17" t="s">
        <v>382</v>
      </c>
      <c r="E284" s="17">
        <v>10</v>
      </c>
      <c r="F284" s="14">
        <v>72.42</v>
      </c>
      <c r="G284" s="14">
        <v>68.23</v>
      </c>
      <c r="H284" s="14">
        <v>64.05</v>
      </c>
      <c r="I284" s="14"/>
      <c r="J284" s="14">
        <v>73.09</v>
      </c>
      <c r="K284" s="14">
        <v>81.45</v>
      </c>
      <c r="L284" s="14">
        <v>94.98</v>
      </c>
      <c r="M284" s="14"/>
      <c r="N284" s="14">
        <v>81.115967634</v>
      </c>
      <c r="O284" s="33">
        <v>13.686530329</v>
      </c>
      <c r="P284" s="17" t="s">
        <v>17</v>
      </c>
      <c r="Q284" s="40" t="s">
        <v>853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383</v>
      </c>
      <c r="D285" s="16" t="s">
        <v>384</v>
      </c>
      <c r="E285" s="16">
        <v>7</v>
      </c>
      <c r="F285" s="15">
        <v>52.07</v>
      </c>
      <c r="G285" s="15">
        <v>49.79</v>
      </c>
      <c r="H285" s="15">
        <v>47.52</v>
      </c>
      <c r="I285" s="14"/>
      <c r="J285" s="15">
        <v>52.8</v>
      </c>
      <c r="K285" s="15">
        <v>57.34</v>
      </c>
      <c r="L285" s="15">
        <v>64.69</v>
      </c>
      <c r="M285" s="15"/>
      <c r="N285" s="15">
        <v>78.442267251999994</v>
      </c>
      <c r="O285" s="15">
        <v>6.9084665329000003</v>
      </c>
      <c r="P285" s="16" t="s">
        <v>17</v>
      </c>
      <c r="Q285" s="39" t="s">
        <v>854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385</v>
      </c>
      <c r="D286" s="17" t="s">
        <v>386</v>
      </c>
      <c r="E286" s="17">
        <v>7</v>
      </c>
      <c r="F286" s="14">
        <v>120.33</v>
      </c>
      <c r="G286" s="14">
        <v>110.26</v>
      </c>
      <c r="H286" s="14">
        <v>100.2</v>
      </c>
      <c r="I286" s="14"/>
      <c r="J286" s="14">
        <v>122.25</v>
      </c>
      <c r="K286" s="14">
        <v>142.37</v>
      </c>
      <c r="L286" s="14">
        <v>174.93</v>
      </c>
      <c r="M286" s="14"/>
      <c r="N286" s="14">
        <v>76.215639303000003</v>
      </c>
      <c r="O286" s="33">
        <v>12.928974743000001</v>
      </c>
      <c r="P286" s="17" t="s">
        <v>17</v>
      </c>
      <c r="Q286" s="40" t="s">
        <v>855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488</v>
      </c>
      <c r="D287" s="16" t="s">
        <v>489</v>
      </c>
      <c r="E287" s="16">
        <v>3</v>
      </c>
      <c r="F287" s="15">
        <v>87.07</v>
      </c>
      <c r="G287" s="15">
        <v>80.08</v>
      </c>
      <c r="H287" s="15">
        <v>73.09</v>
      </c>
      <c r="I287" s="14"/>
      <c r="J287" s="15">
        <v>88.87</v>
      </c>
      <c r="K287" s="15">
        <v>102.84</v>
      </c>
      <c r="L287" s="15">
        <v>125.46</v>
      </c>
      <c r="M287" s="15"/>
      <c r="N287" s="15">
        <v>42.715697630999998</v>
      </c>
      <c r="O287" s="15">
        <v>1.7370244242999999</v>
      </c>
      <c r="P287" s="16" t="s">
        <v>14</v>
      </c>
      <c r="Q287" s="39" t="s">
        <v>856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387</v>
      </c>
      <c r="D288" s="17" t="s">
        <v>388</v>
      </c>
      <c r="E288" s="17">
        <v>0</v>
      </c>
      <c r="F288" s="14">
        <v>20.239999999999998</v>
      </c>
      <c r="G288" s="14">
        <v>17.52</v>
      </c>
      <c r="H288" s="14">
        <v>14.81</v>
      </c>
      <c r="I288" s="14"/>
      <c r="J288" s="14">
        <v>21.15</v>
      </c>
      <c r="K288" s="14">
        <v>26.57</v>
      </c>
      <c r="L288" s="14">
        <v>35.35</v>
      </c>
      <c r="M288" s="14"/>
      <c r="N288" s="14">
        <v>18.35008638</v>
      </c>
      <c r="O288" s="33">
        <v>3.8262741057</v>
      </c>
      <c r="P288" s="17" t="s">
        <v>14</v>
      </c>
      <c r="Q288" s="40" t="s">
        <v>857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559</v>
      </c>
      <c r="D289" s="16" t="s">
        <v>560</v>
      </c>
      <c r="E289" s="16">
        <v>10</v>
      </c>
      <c r="F289" s="15">
        <v>16.760000000000002</v>
      </c>
      <c r="G289" s="15">
        <v>16.079999999999998</v>
      </c>
      <c r="H289" s="15">
        <v>15.41</v>
      </c>
      <c r="I289" s="14"/>
      <c r="J289" s="15">
        <v>16.940000000000001</v>
      </c>
      <c r="K289" s="15">
        <v>18.28</v>
      </c>
      <c r="L289" s="15">
        <v>20.45</v>
      </c>
      <c r="M289" s="15"/>
      <c r="N289" s="15">
        <v>80.394121631999994</v>
      </c>
      <c r="O289" s="15">
        <v>1.677625081</v>
      </c>
      <c r="P289" s="16" t="s">
        <v>17</v>
      </c>
      <c r="Q289" s="39" t="s">
        <v>858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389</v>
      </c>
      <c r="D290" s="17" t="s">
        <v>390</v>
      </c>
      <c r="E290" s="17">
        <v>7</v>
      </c>
      <c r="F290" s="14" t="s">
        <v>32</v>
      </c>
      <c r="G290" s="14" t="s">
        <v>32</v>
      </c>
      <c r="H290" s="14" t="s">
        <v>32</v>
      </c>
      <c r="I290" s="14"/>
      <c r="J290" s="14" t="s">
        <v>32</v>
      </c>
      <c r="K290" s="14" t="s">
        <v>32</v>
      </c>
      <c r="L290" s="14" t="s">
        <v>32</v>
      </c>
      <c r="M290" s="14"/>
      <c r="N290" s="14" t="s">
        <v>32</v>
      </c>
      <c r="O290" s="33" t="s">
        <v>32</v>
      </c>
      <c r="P290" s="17" t="s">
        <v>32</v>
      </c>
      <c r="Q290" s="40" t="s">
        <v>33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391</v>
      </c>
      <c r="D291" s="16" t="s">
        <v>392</v>
      </c>
      <c r="E291" s="16">
        <v>5</v>
      </c>
      <c r="F291" s="15">
        <v>17.72</v>
      </c>
      <c r="G291" s="15">
        <v>16.829999999999998</v>
      </c>
      <c r="H291" s="15">
        <v>15.94</v>
      </c>
      <c r="I291" s="14"/>
      <c r="J291" s="15">
        <v>17.940000000000001</v>
      </c>
      <c r="K291" s="15">
        <v>19.71</v>
      </c>
      <c r="L291" s="15">
        <v>22.58</v>
      </c>
      <c r="M291" s="15"/>
      <c r="N291" s="15">
        <v>38.222635459000003</v>
      </c>
      <c r="O291" s="15">
        <v>15.164600785000001</v>
      </c>
      <c r="P291" s="16" t="s">
        <v>14</v>
      </c>
      <c r="Q291" s="39" t="s">
        <v>859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393</v>
      </c>
      <c r="D292" s="17" t="s">
        <v>394</v>
      </c>
      <c r="E292" s="17">
        <v>10</v>
      </c>
      <c r="F292" s="14">
        <v>21.21</v>
      </c>
      <c r="G292" s="14">
        <v>19.64</v>
      </c>
      <c r="H292" s="14">
        <v>18.079999999999998</v>
      </c>
      <c r="I292" s="14"/>
      <c r="J292" s="14">
        <v>21.8</v>
      </c>
      <c r="K292" s="14">
        <v>24.92</v>
      </c>
      <c r="L292" s="14">
        <v>29.98</v>
      </c>
      <c r="M292" s="14"/>
      <c r="N292" s="14">
        <v>81.960682180000006</v>
      </c>
      <c r="O292" s="33">
        <v>20.069011487000001</v>
      </c>
      <c r="P292" s="17" t="s">
        <v>17</v>
      </c>
      <c r="Q292" s="40" t="s">
        <v>860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395</v>
      </c>
      <c r="D293" s="16" t="s">
        <v>396</v>
      </c>
      <c r="E293" s="16">
        <v>0</v>
      </c>
      <c r="F293" s="15">
        <v>23.32</v>
      </c>
      <c r="G293" s="15">
        <v>21.15</v>
      </c>
      <c r="H293" s="15">
        <v>18.989999999999998</v>
      </c>
      <c r="I293" s="14"/>
      <c r="J293" s="15">
        <v>23.52</v>
      </c>
      <c r="K293" s="15">
        <v>27.84</v>
      </c>
      <c r="L293" s="15">
        <v>34.840000000000003</v>
      </c>
      <c r="M293" s="15"/>
      <c r="N293" s="15">
        <v>37.315606891999998</v>
      </c>
      <c r="O293" s="15">
        <v>27.302596109</v>
      </c>
      <c r="P293" s="16" t="s">
        <v>14</v>
      </c>
      <c r="Q293" s="39" t="s">
        <v>861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568</v>
      </c>
      <c r="D294" s="17" t="s">
        <v>569</v>
      </c>
      <c r="E294" s="17">
        <v>0</v>
      </c>
      <c r="F294" s="14">
        <v>52.3</v>
      </c>
      <c r="G294" s="14">
        <v>47.56</v>
      </c>
      <c r="H294" s="14">
        <v>42.83</v>
      </c>
      <c r="I294" s="14"/>
      <c r="J294" s="14">
        <v>52.7</v>
      </c>
      <c r="K294" s="14">
        <v>62.16</v>
      </c>
      <c r="L294" s="14">
        <v>77.47</v>
      </c>
      <c r="M294" s="14"/>
      <c r="N294" s="14">
        <v>41.696758737000003</v>
      </c>
      <c r="O294" s="33">
        <v>3.2142309300000003</v>
      </c>
      <c r="P294" s="17" t="s">
        <v>14</v>
      </c>
      <c r="Q294" s="40" t="s">
        <v>862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863</v>
      </c>
      <c r="D295" s="16" t="s">
        <v>864</v>
      </c>
      <c r="E295" s="16">
        <v>7</v>
      </c>
      <c r="F295" s="15">
        <v>16.23</v>
      </c>
      <c r="G295" s="15">
        <v>15.51</v>
      </c>
      <c r="H295" s="15">
        <v>14.8</v>
      </c>
      <c r="I295" s="14"/>
      <c r="J295" s="15">
        <v>16.559999999999999</v>
      </c>
      <c r="K295" s="15">
        <v>17.98</v>
      </c>
      <c r="L295" s="15">
        <v>20.28</v>
      </c>
      <c r="M295" s="15"/>
      <c r="N295" s="15">
        <v>68.169767340999996</v>
      </c>
      <c r="O295" s="15">
        <v>3.8604671333000002</v>
      </c>
      <c r="P295" s="16" t="s">
        <v>17</v>
      </c>
      <c r="Q295" s="39" t="s">
        <v>865</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866</v>
      </c>
      <c r="D296" s="17" t="s">
        <v>867</v>
      </c>
      <c r="E296" s="17">
        <v>10</v>
      </c>
      <c r="F296" s="14">
        <v>29.68</v>
      </c>
      <c r="G296" s="14">
        <v>26.85</v>
      </c>
      <c r="H296" s="14">
        <v>24.03</v>
      </c>
      <c r="I296" s="14"/>
      <c r="J296" s="14">
        <v>29.9</v>
      </c>
      <c r="K296" s="14">
        <v>35.54</v>
      </c>
      <c r="L296" s="14">
        <v>44.67</v>
      </c>
      <c r="M296" s="14"/>
      <c r="N296" s="14">
        <v>90.388112949999993</v>
      </c>
      <c r="O296" s="33">
        <v>2.2838560013999998</v>
      </c>
      <c r="P296" s="17" t="s">
        <v>17</v>
      </c>
      <c r="Q296" s="40" t="s">
        <v>868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379</v>
      </c>
      <c r="D297" s="16" t="s">
        <v>380</v>
      </c>
      <c r="E297" s="16">
        <v>3</v>
      </c>
      <c r="F297" s="15">
        <v>121.76</v>
      </c>
      <c r="G297" s="15">
        <v>115.39</v>
      </c>
      <c r="H297" s="15">
        <v>109.02</v>
      </c>
      <c r="I297" s="14"/>
      <c r="J297" s="15">
        <v>123.63</v>
      </c>
      <c r="K297" s="15">
        <v>136.36000000000001</v>
      </c>
      <c r="L297" s="15">
        <v>156.97</v>
      </c>
      <c r="M297" s="15"/>
      <c r="N297" s="15">
        <v>25.327331622999999</v>
      </c>
      <c r="O297" s="15">
        <v>22.946959221</v>
      </c>
      <c r="P297" s="16" t="s">
        <v>14</v>
      </c>
      <c r="Q297" s="39" t="s">
        <v>545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497</v>
      </c>
      <c r="D298" s="17" t="s">
        <v>498</v>
      </c>
      <c r="E298" s="17">
        <v>0</v>
      </c>
      <c r="F298" s="14">
        <v>170.1</v>
      </c>
      <c r="G298" s="14">
        <v>158.57</v>
      </c>
      <c r="H298" s="14">
        <v>147.04</v>
      </c>
      <c r="I298" s="14"/>
      <c r="J298" s="14">
        <v>173.33</v>
      </c>
      <c r="K298" s="14">
        <v>196.38</v>
      </c>
      <c r="L298" s="14">
        <v>233.68</v>
      </c>
      <c r="M298" s="14"/>
      <c r="N298" s="14">
        <v>34.868056805999998</v>
      </c>
      <c r="O298" s="33">
        <v>5.8567078905000001</v>
      </c>
      <c r="P298" s="17" t="s">
        <v>14</v>
      </c>
      <c r="Q298" s="40" t="s">
        <v>546</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499</v>
      </c>
      <c r="D299" s="16" t="s">
        <v>500</v>
      </c>
      <c r="E299" s="16">
        <v>3</v>
      </c>
      <c r="F299" s="15">
        <v>61.12</v>
      </c>
      <c r="G299" s="15">
        <v>57.18</v>
      </c>
      <c r="H299" s="15">
        <v>53.25</v>
      </c>
      <c r="I299" s="14"/>
      <c r="J299" s="15">
        <v>62.22</v>
      </c>
      <c r="K299" s="15">
        <v>70.08</v>
      </c>
      <c r="L299" s="15">
        <v>82.8</v>
      </c>
      <c r="M299" s="15"/>
      <c r="N299" s="15">
        <v>42.513184457000001</v>
      </c>
      <c r="O299" s="15">
        <v>1.8437098905</v>
      </c>
      <c r="P299" s="16" t="s">
        <v>14</v>
      </c>
      <c r="Q299" s="39" t="s">
        <v>547</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t="s">
        <v>381</v>
      </c>
      <c r="D300" s="17" t="s">
        <v>382</v>
      </c>
      <c r="E300" s="17">
        <v>9</v>
      </c>
      <c r="F300" s="14">
        <v>72.36</v>
      </c>
      <c r="G300" s="14">
        <v>68.2</v>
      </c>
      <c r="H300" s="14">
        <v>64.05</v>
      </c>
      <c r="I300" s="14"/>
      <c r="J300" s="14">
        <v>73</v>
      </c>
      <c r="K300" s="14">
        <v>81.3</v>
      </c>
      <c r="L300" s="14">
        <v>94.74</v>
      </c>
      <c r="M300" s="14"/>
      <c r="N300" s="14">
        <v>79.419045198999996</v>
      </c>
      <c r="O300" s="33">
        <v>13.686530329</v>
      </c>
      <c r="P300" s="17" t="s">
        <v>17</v>
      </c>
      <c r="Q300" s="40" t="s">
        <v>548</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t="s">
        <v>383</v>
      </c>
      <c r="D301" s="16" t="s">
        <v>384</v>
      </c>
      <c r="E301" s="16">
        <v>9</v>
      </c>
      <c r="F301" s="15">
        <v>52.13</v>
      </c>
      <c r="G301" s="15">
        <v>49.89</v>
      </c>
      <c r="H301" s="15">
        <v>47.66</v>
      </c>
      <c r="I301" s="14"/>
      <c r="J301" s="15">
        <v>52.67</v>
      </c>
      <c r="K301" s="15">
        <v>57.13</v>
      </c>
      <c r="L301" s="15">
        <v>64.349999999999994</v>
      </c>
      <c r="M301" s="15"/>
      <c r="N301" s="15">
        <v>81.599998970000001</v>
      </c>
      <c r="O301" s="15">
        <v>6.9084665329000003</v>
      </c>
      <c r="P301" s="16" t="s">
        <v>17</v>
      </c>
      <c r="Q301" s="39" t="s">
        <v>549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385</v>
      </c>
      <c r="D302" s="17" t="s">
        <v>386</v>
      </c>
      <c r="E302" s="17">
        <v>9</v>
      </c>
      <c r="F302" s="14">
        <v>119.8</v>
      </c>
      <c r="G302" s="14">
        <v>109.73</v>
      </c>
      <c r="H302" s="14">
        <v>99.67</v>
      </c>
      <c r="I302" s="14"/>
      <c r="J302" s="14">
        <v>122.25</v>
      </c>
      <c r="K302" s="14">
        <v>142.37</v>
      </c>
      <c r="L302" s="14">
        <v>174.93</v>
      </c>
      <c r="M302" s="14"/>
      <c r="N302" s="14">
        <v>83.659597575000006</v>
      </c>
      <c r="O302" s="33">
        <v>12.928974743000001</v>
      </c>
      <c r="P302" s="17" t="s">
        <v>17</v>
      </c>
      <c r="Q302" s="40" t="s">
        <v>550</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501</v>
      </c>
      <c r="D303" s="16" t="s">
        <v>502</v>
      </c>
      <c r="E303" s="16">
        <v>3</v>
      </c>
      <c r="F303" s="15">
        <v>148.32</v>
      </c>
      <c r="G303" s="15">
        <v>141.63</v>
      </c>
      <c r="H303" s="15">
        <v>134.94999999999999</v>
      </c>
      <c r="I303" s="14"/>
      <c r="J303" s="15">
        <v>150.44</v>
      </c>
      <c r="K303" s="15">
        <v>163.80000000000001</v>
      </c>
      <c r="L303" s="15">
        <v>185.42</v>
      </c>
      <c r="M303" s="15"/>
      <c r="N303" s="15">
        <v>34.764103145999997</v>
      </c>
      <c r="O303" s="15">
        <v>1.2839594580999998</v>
      </c>
      <c r="P303" s="16" t="s">
        <v>14</v>
      </c>
      <c r="Q303" s="39" t="s">
        <v>551</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488</v>
      </c>
      <c r="D304" s="17" t="s">
        <v>489</v>
      </c>
      <c r="E304" s="17">
        <v>0</v>
      </c>
      <c r="F304" s="14">
        <v>85.96</v>
      </c>
      <c r="G304" s="14">
        <v>78.97</v>
      </c>
      <c r="H304" s="14">
        <v>71.98</v>
      </c>
      <c r="I304" s="14"/>
      <c r="J304" s="14">
        <v>87.97</v>
      </c>
      <c r="K304" s="14">
        <v>101.94</v>
      </c>
      <c r="L304" s="14">
        <v>124.56</v>
      </c>
      <c r="M304" s="14"/>
      <c r="N304" s="14">
        <v>35.350324225999998</v>
      </c>
      <c r="O304" s="33">
        <v>1.7370244242999999</v>
      </c>
      <c r="P304" s="17" t="s">
        <v>14</v>
      </c>
      <c r="Q304" s="40" t="s">
        <v>552</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t="s">
        <v>518</v>
      </c>
      <c r="D305" s="16" t="s">
        <v>519</v>
      </c>
      <c r="E305" s="16">
        <v>3</v>
      </c>
      <c r="F305" s="15">
        <v>133.38999999999999</v>
      </c>
      <c r="G305" s="15">
        <v>126.92</v>
      </c>
      <c r="H305" s="15">
        <v>120.45</v>
      </c>
      <c r="I305" s="14"/>
      <c r="J305" s="15">
        <v>135.94</v>
      </c>
      <c r="K305" s="15">
        <v>148.87</v>
      </c>
      <c r="L305" s="15">
        <v>169.8</v>
      </c>
      <c r="M305" s="15"/>
      <c r="N305" s="15">
        <v>30.003093272000001</v>
      </c>
      <c r="O305" s="15">
        <v>1.1259707981</v>
      </c>
      <c r="P305" s="16" t="s">
        <v>14</v>
      </c>
      <c r="Q305" s="39" t="s">
        <v>553</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t="s">
        <v>554</v>
      </c>
      <c r="D306" s="17" t="s">
        <v>555</v>
      </c>
      <c r="E306" s="17">
        <v>3</v>
      </c>
      <c r="F306" s="14">
        <v>141.47</v>
      </c>
      <c r="G306" s="14">
        <v>134.44</v>
      </c>
      <c r="H306" s="14">
        <v>127.41</v>
      </c>
      <c r="I306" s="14"/>
      <c r="J306" s="14">
        <v>143</v>
      </c>
      <c r="K306" s="14">
        <v>157.05000000000001</v>
      </c>
      <c r="L306" s="14">
        <v>179.79</v>
      </c>
      <c r="M306" s="14"/>
      <c r="N306" s="14">
        <v>27.150230187999998</v>
      </c>
      <c r="O306" s="33">
        <v>3.9647720904999999</v>
      </c>
      <c r="P306" s="17" t="s">
        <v>14</v>
      </c>
      <c r="Q306" s="40" t="s">
        <v>556</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t="s">
        <v>520</v>
      </c>
      <c r="D307" s="16" t="s">
        <v>521</v>
      </c>
      <c r="E307" s="16">
        <v>3</v>
      </c>
      <c r="F307" s="15">
        <v>307.02999999999997</v>
      </c>
      <c r="G307" s="15">
        <v>291.44</v>
      </c>
      <c r="H307" s="15">
        <v>275.85000000000002</v>
      </c>
      <c r="I307" s="14"/>
      <c r="J307" s="15">
        <v>311.12</v>
      </c>
      <c r="K307" s="15">
        <v>342.29</v>
      </c>
      <c r="L307" s="15">
        <v>392.74</v>
      </c>
      <c r="M307" s="15"/>
      <c r="N307" s="15">
        <v>23.538190050000001</v>
      </c>
      <c r="O307" s="15">
        <v>2.5890785804999998</v>
      </c>
      <c r="P307" s="16" t="s">
        <v>14</v>
      </c>
      <c r="Q307" s="39" t="s">
        <v>557</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t="s">
        <v>387</v>
      </c>
      <c r="D308" s="17" t="s">
        <v>388</v>
      </c>
      <c r="E308" s="17">
        <v>0</v>
      </c>
      <c r="F308" s="14">
        <v>21.54</v>
      </c>
      <c r="G308" s="14">
        <v>18.82</v>
      </c>
      <c r="H308" s="14">
        <v>16.11</v>
      </c>
      <c r="I308" s="14"/>
      <c r="J308" s="14">
        <v>22.08</v>
      </c>
      <c r="K308" s="14">
        <v>27.5</v>
      </c>
      <c r="L308" s="14">
        <v>36.28</v>
      </c>
      <c r="M308" s="14"/>
      <c r="N308" s="14">
        <v>27.247629165999999</v>
      </c>
      <c r="O308" s="33">
        <v>3.8262741057</v>
      </c>
      <c r="P308" s="17" t="s">
        <v>14</v>
      </c>
      <c r="Q308" s="40" t="s">
        <v>558</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t="s">
        <v>559</v>
      </c>
      <c r="D309" s="16" t="s">
        <v>560</v>
      </c>
      <c r="E309" s="16">
        <v>8</v>
      </c>
      <c r="F309" s="15">
        <v>16.68</v>
      </c>
      <c r="G309" s="15">
        <v>16</v>
      </c>
      <c r="H309" s="15">
        <v>15.33</v>
      </c>
      <c r="I309" s="14"/>
      <c r="J309" s="15">
        <v>16.940000000000001</v>
      </c>
      <c r="K309" s="15">
        <v>18.28</v>
      </c>
      <c r="L309" s="15">
        <v>20.45</v>
      </c>
      <c r="M309" s="15"/>
      <c r="N309" s="15">
        <v>79.031298684999996</v>
      </c>
      <c r="O309" s="15">
        <v>1.677625081</v>
      </c>
      <c r="P309" s="16" t="s">
        <v>17</v>
      </c>
      <c r="Q309" s="39" t="s">
        <v>561</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t="s">
        <v>562</v>
      </c>
      <c r="D310" s="17" t="s">
        <v>563</v>
      </c>
      <c r="E310" s="17">
        <v>1</v>
      </c>
      <c r="F310" s="14">
        <v>7.11</v>
      </c>
      <c r="G310" s="14">
        <v>6.61</v>
      </c>
      <c r="H310" s="14">
        <v>6.11</v>
      </c>
      <c r="I310" s="14"/>
      <c r="J310" s="14">
        <v>7.24</v>
      </c>
      <c r="K310" s="14">
        <v>8.23</v>
      </c>
      <c r="L310" s="14">
        <v>9.84</v>
      </c>
      <c r="M310" s="14"/>
      <c r="N310" s="14">
        <v>39.069591133000003</v>
      </c>
      <c r="O310" s="33">
        <v>1.1332722610000001</v>
      </c>
      <c r="P310" s="17" t="s">
        <v>14</v>
      </c>
      <c r="Q310" s="40" t="s">
        <v>564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t="s">
        <v>389</v>
      </c>
      <c r="D311" s="16" t="s">
        <v>390</v>
      </c>
      <c r="E311" s="16">
        <v>7</v>
      </c>
      <c r="F311" s="15" t="s">
        <v>32</v>
      </c>
      <c r="G311" s="15" t="s">
        <v>32</v>
      </c>
      <c r="H311" s="15" t="s">
        <v>32</v>
      </c>
      <c r="I311" s="14"/>
      <c r="J311" s="15" t="s">
        <v>32</v>
      </c>
      <c r="K311" s="15" t="s">
        <v>32</v>
      </c>
      <c r="L311" s="15" t="s">
        <v>32</v>
      </c>
      <c r="M311" s="15"/>
      <c r="N311" s="15" t="s">
        <v>32</v>
      </c>
      <c r="O311" s="15" t="s">
        <v>32</v>
      </c>
      <c r="P311" s="16" t="s">
        <v>32</v>
      </c>
      <c r="Q311" s="39" t="s">
        <v>33</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t="s">
        <v>391</v>
      </c>
      <c r="D312" s="17" t="s">
        <v>392</v>
      </c>
      <c r="E312" s="17">
        <v>3</v>
      </c>
      <c r="F312" s="14">
        <v>17.61</v>
      </c>
      <c r="G312" s="14">
        <v>16.72</v>
      </c>
      <c r="H312" s="14">
        <v>15.83</v>
      </c>
      <c r="I312" s="14"/>
      <c r="J312" s="14">
        <v>18</v>
      </c>
      <c r="K312" s="14">
        <v>19.77</v>
      </c>
      <c r="L312" s="14">
        <v>22.64</v>
      </c>
      <c r="M312" s="14"/>
      <c r="N312" s="14">
        <v>28.735776453</v>
      </c>
      <c r="O312" s="33">
        <v>15.164600785000001</v>
      </c>
      <c r="P312" s="17" t="s">
        <v>14</v>
      </c>
      <c r="Q312" s="40" t="s">
        <v>565</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t="s">
        <v>393</v>
      </c>
      <c r="D313" s="16" t="s">
        <v>394</v>
      </c>
      <c r="E313" s="16">
        <v>9</v>
      </c>
      <c r="F313" s="15">
        <v>21.26</v>
      </c>
      <c r="G313" s="15">
        <v>19.690000000000001</v>
      </c>
      <c r="H313" s="15">
        <v>18.13</v>
      </c>
      <c r="I313" s="14"/>
      <c r="J313" s="15">
        <v>21.8</v>
      </c>
      <c r="K313" s="15">
        <v>24.92</v>
      </c>
      <c r="L313" s="15">
        <v>29.98</v>
      </c>
      <c r="M313" s="15"/>
      <c r="N313" s="15">
        <v>80.972035813000005</v>
      </c>
      <c r="O313" s="15">
        <v>20.069011487000001</v>
      </c>
      <c r="P313" s="16" t="s">
        <v>17</v>
      </c>
      <c r="Q313" s="39" t="s">
        <v>566</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t="s">
        <v>395</v>
      </c>
      <c r="D314" s="17" t="s">
        <v>396</v>
      </c>
      <c r="E314" s="17">
        <v>1</v>
      </c>
      <c r="F314" s="14">
        <v>23.3</v>
      </c>
      <c r="G314" s="14">
        <v>21.13</v>
      </c>
      <c r="H314" s="14">
        <v>18.97</v>
      </c>
      <c r="I314" s="14"/>
      <c r="J314" s="14">
        <v>23.57</v>
      </c>
      <c r="K314" s="14">
        <v>27.89</v>
      </c>
      <c r="L314" s="14">
        <v>34.89</v>
      </c>
      <c r="M314" s="14"/>
      <c r="N314" s="14">
        <v>38.679875455999998</v>
      </c>
      <c r="O314" s="33">
        <v>27.302596109</v>
      </c>
      <c r="P314" s="17" t="s">
        <v>14</v>
      </c>
      <c r="Q314" s="40" t="s">
        <v>567</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t="s">
        <v>568</v>
      </c>
      <c r="D315" s="16" t="s">
        <v>569</v>
      </c>
      <c r="E315" s="16">
        <v>0</v>
      </c>
      <c r="F315" s="15">
        <v>52.15</v>
      </c>
      <c r="G315" s="15">
        <v>47.41</v>
      </c>
      <c r="H315" s="15">
        <v>42.68</v>
      </c>
      <c r="I315" s="14"/>
      <c r="J315" s="15">
        <v>53.02</v>
      </c>
      <c r="K315" s="15">
        <v>62.48</v>
      </c>
      <c r="L315" s="15">
        <v>77.790000000000006</v>
      </c>
      <c r="M315" s="15"/>
      <c r="N315" s="15">
        <v>42.402359849</v>
      </c>
      <c r="O315" s="15">
        <v>3.2142309300000003</v>
      </c>
      <c r="P315" s="16" t="s">
        <v>14</v>
      </c>
      <c r="Q315" s="39" t="s">
        <v>570</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2026-06-02T22:28:16Z</cp:lastPrinted>
  <dcterms:created xsi:type="dcterms:W3CDTF">2020-05-21T15:06:06Z</dcterms:created>
  <dcterms:modified xsi:type="dcterms:W3CDTF">2026-06-02T22:37:56Z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