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460FDA21-7706-4746-AFC5-4CE58F0BA8EE}" xr6:coauthVersionLast="47" xr6:coauthVersionMax="47" xr10:uidLastSave="{73BE46F8-E8BA-473E-BC20-157B4131B11E}"/>
  <bookViews>
    <workbookView xWindow="390" yWindow="390" windowWidth="21285" windowHeight="1564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<sst xmlns="http://schemas.openxmlformats.org/spreadsheetml/2006/main" count="1239" uniqueCount="895">
  <si>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</si>
  <si>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</si>
  <si>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</si>
  <si>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</si>
  <si>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</si>
  <si>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</si>
  <si>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</si>
  <si>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</si>
  <si>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</si>
  <si>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</si>
  <si>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</si>
  <si>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</si>
  <si>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</si>
  <si>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</si>
  <si>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</si>
  <si>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</si>
  <si>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</si>
  <si>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</si>
  <si>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</si>
  <si>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</si>
  <si>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</si>
  <si>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</si>
  <si>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</si>
  <si>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</si>
  <si>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</si>
  <si>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</si>
  <si>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</si>
  <si>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</si>
  <si>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</si>
  <si>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</si>
  <si>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</si>
  <si>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</si>
  <si>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</si>
  <si>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</si>
  <si>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</si>
  <si>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</si>
  <si>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</si>
  <si>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</si>
  <si>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</si>
  <si>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</si>
  <si>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</si>
  <si>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</si>
  <si>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</si>
  <si>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</si>
  <si>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</si>
  <si>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</si>
  <si>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</si>
  <si>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</si>
  <si>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</si>
  <si>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</si>
  <si>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</si>
  <si>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</si>
  <si>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</si>
  <si>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</si>
  <si>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</si>
  <si>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</si>
  <si>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</si>
  <si>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</si>
  <si>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</si>
  <si>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</si>
  <si>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</si>
  <si>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</si>
  <si>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</si>
  <si>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</si>
  <si>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</si>
  <si>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</si>
  <si>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</si>
  <si>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</si>
  <si>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</si>
  <si>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</si>
  <si>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</si>
  <si>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</si>
  <si>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</si>
  <si>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</si>
  <si>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</si>
  <si>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</si>
  <si>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</si>
  <si>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</si>
  <si>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</si>
  <si>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</si>
  <si>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</si>
  <si>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</si>
  <si>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</si>
  <si>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</si>
  <si>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</si>
  <si>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</si>
  <si>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</si>
  <si>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</si>
  <si>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</si>
  <si>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</si>
  <si>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</si>
  <si>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</si>
  <si>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</si>
  <si>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</si>
  <si>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</si>
  <si>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</si>
  <si>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</si>
  <si>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</si>
  <si>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</si>
  <si>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</si>
  <si>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</si>
  <si>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</si>
  <si>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</si>
  <si>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</si>
  <si>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</si>
  <si>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</si>
  <si>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</si>
  <si>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</si>
  <si>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</si>
  <si>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</si>
  <si>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</si>
  <si>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</si>
  <si>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</si>
  <si>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</si>
  <si>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</si>
  <si>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</si>
  <si>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</si>
  <si>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</si>
  <si>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</si>
  <si>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</si>
  <si>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</si>
  <si>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</si>
  <si>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</si>
  <si>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</si>
  <si>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</si>
  <si>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</si>
  <si>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</si>
  <si>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</si>
  <si>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</si>
  <si>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</si>
  <si>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</si>
  <si>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</si>
  <si>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</si>
  <si>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</si>
  <si>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</si>
  <si>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</si>
  <si>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</si>
  <si>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</si>
  <si>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</si>
  <si>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</si>
  <si>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</si>
  <si>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</si>
  <si>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</si>
  <si>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</si>
  <si>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</si>
  <si>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</si>
  <si>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</si>
  <si>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</si>
  <si>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</si>
  <si>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</si>
  <si>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</si>
  <si>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</si>
  <si>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</si>
  <si>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</si>
  <si>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</si>
  <si>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</si>
  <si>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</si>
  <si>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</si>
  <si>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</si>
  <si>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</si>
  <si>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</si>
  <si>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</si>
  <si>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</si>
  <si>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</si>
  <si>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</si>
  <si>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</si>
  <si>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</si>
  <si>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</si>
  <si>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</si>
  <si>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</si>
  <si>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</si>
  <si>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</si>
  <si>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</si>
  <si>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</si>
  <si>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</si>
  <si>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</si>
  <si>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</si>
  <si>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</si>
  <si>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</si>
  <si>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</si>
  <si>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</si>
  <si>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</si>
  <si>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</si>
  <si>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</si>
  <si>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</si>
  <si>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</si>
  <si>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</si>
  <si>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</si>
  <si>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</si>
  <si>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</si>
  <si>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</si>
  <si>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</si>
  <si>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</si>
  <si>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</si>
  <si>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</si>
  <si>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</si>
  <si>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</si>
  <si>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</si>
  <si>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</si>
  <si>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</si>
  <si>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</si>
  <si>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</si>
  <si>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</si>
  <si>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</si>
  <si>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</si>
  <si>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</si>
  <si>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</si>
  <si>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</si>
  <si>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</si>
  <si>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</si>
  <si>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</si>
  <si>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</si>
  <si>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</si>
  <si>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</si>
  <si>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</si>
  <si>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</si>
  <si>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</si>
  <si>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</si>
  <si>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</si>
  <si>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</si>
  <si>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</si>
  <si>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</si>
  <si>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</si>
  <si>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</si>
  <si>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</si>
  <si>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</si>
  <si>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</si>
  <si>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</si>
  <si>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</si>
  <si>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</si>
  <si>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</si>
  <si>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</si>
  <si>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</si>
  <si>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</si>
  <si>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</si>
  <si>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</si>
  <si>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</si>
  <si>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</si>
  <si>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</si>
  <si>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</si>
  <si>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</si>
  <si>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</si>
  <si>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</si>
  <si>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</si>
  <si>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</si>
  <si>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</si>
  <si>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</si>
  <si>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</si>
  <si>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</si>
  <si>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</si>
  <si>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</si>
  <si>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</si>
  <si>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</si>
  <si>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</si>
  <si>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</si>
  <si>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</si>
  <si>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</si>
  <si>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</si>
  <si>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</si>
  <si>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</si>
  <si>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</si>
  <si>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</si>
  <si>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</si>
  <si>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</si>
  <si>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</si>
  <si>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</si>
  <si>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</si>
  <si>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</si>
  <si>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</si>
  <si>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</si>
  <si>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</si>
  <si>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</si>
  <si>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</si>
  <si>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</si>
  <si>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</si>
  <si>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</si>
  <si>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</si>
  <si>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</si>
  <si>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</si>
  <si>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</si>
  <si>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</si>
  <si>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</si>
  <si>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</si>
  <si>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</si>
  <si>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</si>
  <si>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</si>
  <si>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</si>
  <si>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</si>
  <si>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</si>
  <si>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</si>
  <si>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</si>
  <si>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</si>
  <si>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</si>
  <si>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</si>
  <si>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</si>
  <si>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</si>
  <si>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</si>
  <si>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</si>
  <si>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</si>
  <si>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</si>
  <si>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</si>
  <si>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</si>
  <si>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</si>
  <si>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</si>
  <si>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</si>
  <si>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</si>
  <si>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</si>
  <si>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</si>
  <si>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</si>
  <si>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</si>
  <si>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</si>
  <si>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</si>
  <si>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</si>
  <si>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</si>
  <si>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</si>
  <si>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</si>
  <si>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</si>
  <si>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</si>
  <si>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</si>
  <si>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</si>
  <si>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</si>
  <si>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</si>
  <si>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</si>
  <si>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</si>
  <si>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</si>
  <si>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</si>
  <si>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</si>
  <si>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</si>
  <si>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</si>
  <si>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</si>
  <si>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</si>
  <si>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</si>
  <si>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</si>
  <si>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</si>
  <si>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</si>
  <si>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</si>
  <si>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</si>
  <si>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</si>
  <si>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</si>
  <si>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</si>
  <si>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</si>
  <si>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</si>
  <si>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</si>
  <si>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</si>
  <si>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</si>
  <si>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</si>
  <si>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</si>
  <si>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</si>
  <si>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</si>
  <si>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</si>
  <si>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</si>
  <si>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</si>
  <si>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</si>
  <si>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</si>
  <si>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</si>
  <si>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</si>
  <si>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</si>
  <si>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</si>
  <si>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</si>
  <si>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</si>
  <si>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</si>
  <si>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</si>
  <si>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</si>
  <si>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</si>
  <si>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</si>
  <si>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</si>
  <si>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</si>
  <si>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</si>
  <si>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</si>
  <si>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</si>
  <si>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</si>
  <si>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</si>
  <si>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</si>
  <si>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</si>
  <si>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</si>
  <si>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</si>
  <si>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</si>
  <si>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</si>
  <si>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</si>
  <si>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</si>
  <si>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</si>
  <si>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</si>
  <si>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</si>
  <si>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</si>
  <si>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</si>
  <si>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</si>
  <si>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</si>
  <si>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</si>
  <si>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</si>
  <si>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</si>
  <si>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</si>
  <si>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</si>
  <si>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</si>
  <si>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</si>
  <si>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</si>
  <si>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</si>
  <si>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</si>
  <si>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</si>
  <si>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Planoeplano</t>
  </si>
  <si>
    <t>Oranjebtc</t>
  </si>
  <si>
    <t>OBTC3</t>
  </si>
  <si>
    <t>Nota Téc.</t>
  </si>
  <si>
    <t>Rede D Or</t>
  </si>
  <si>
    <t>USIM3</t>
  </si>
  <si>
    <t>Riachuelo</t>
  </si>
  <si>
    <t>Positivo Tec</t>
  </si>
  <si>
    <t>Nota media</t>
  </si>
  <si>
    <t>Rumo S.A.</t>
  </si>
  <si>
    <t>Investo Chip</t>
  </si>
  <si>
    <t>CHIP11</t>
  </si>
  <si>
    <t>Investoutil</t>
  </si>
  <si>
    <t>UTLL11</t>
  </si>
  <si>
    <t>Mercantil</t>
  </si>
  <si>
    <t>BMEB4</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</si>
  <si>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</si>
  <si>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</si>
  <si>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</si>
  <si>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</si>
  <si>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</si>
  <si>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</si>
  <si>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</si>
  <si>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</si>
  <si>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</si>
  <si>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</si>
  <si>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</si>
  <si>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</si>
  <si>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</si>
  <si>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</si>
  <si>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</si>
  <si>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</si>
  <si>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</si>
  <si>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</si>
  <si>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</si>
  <si>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</si>
  <si>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</si>
  <si>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</si>
  <si>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</si>
  <si>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</si>
  <si>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</si>
  <si>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</si>
  <si>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</si>
  <si>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</si>
  <si>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</si>
  <si>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</si>
  <si>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</si>
  <si>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</si>
  <si>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</si>
  <si>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</si>
  <si>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</si>
  <si>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</si>
  <si>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Profarma</t>
  </si>
  <si>
    <t>PFRM3</t>
  </si>
  <si>
    <t>NotaBDR</t>
  </si>
  <si>
    <t>Qualicorp</t>
  </si>
  <si>
    <t>Priner</t>
  </si>
  <si>
    <t>Neogrid</t>
  </si>
  <si>
    <t>NGRD3</t>
  </si>
  <si>
    <t>Recrusul</t>
  </si>
  <si>
    <t>RCSL4</t>
  </si>
  <si>
    <t>Allied</t>
  </si>
  <si>
    <t>ALLD3</t>
  </si>
  <si>
    <t>Helbor</t>
  </si>
  <si>
    <t>HBOR3</t>
  </si>
  <si>
    <t>TAEE3</t>
  </si>
  <si>
    <t>BB Etf Ibov</t>
  </si>
  <si>
    <t>BBOV11</t>
  </si>
  <si>
    <t>Asml Holding Nv</t>
  </si>
  <si>
    <t>ASML34</t>
  </si>
  <si>
    <t>Broadcom Inc</t>
  </si>
  <si>
    <t>AVGO34</t>
  </si>
  <si>
    <t>Dell Inc</t>
  </si>
  <si>
    <t>D1EL34</t>
  </si>
  <si>
    <t>Marvell Technology Group Ltd</t>
  </si>
  <si>
    <t>M2RV34</t>
  </si>
  <si>
    <t>Palantir Technologies Inc</t>
  </si>
  <si>
    <t>P2LT34</t>
  </si>
  <si>
    <t>Qualcomm Inc</t>
  </si>
  <si>
    <t>QCOM34</t>
  </si>
  <si>
    <t>Servicenow, Inc</t>
  </si>
  <si>
    <t>N1OW34</t>
  </si>
  <si>
    <t>Western Digital Corp</t>
  </si>
  <si>
    <t>W1DC34</t>
  </si>
  <si>
    <t>Etf BV Xbci</t>
  </si>
  <si>
    <t>XBCI11</t>
  </si>
  <si>
    <t>iShares Core S&amp;P 500 Index</t>
  </si>
  <si>
    <t>BIVB39</t>
  </si>
  <si>
    <t>iShares MSCI All Country Asia Ex Japan Index Fund</t>
  </si>
  <si>
    <t>BAAX39</t>
  </si>
  <si>
    <t>iShares MSCI Emerging Markets Index</t>
  </si>
  <si>
    <t>BEEM39</t>
  </si>
  <si>
    <t>Brasilagro</t>
  </si>
  <si>
    <t>AGRO3</t>
  </si>
  <si>
    <t>RaiaDrogasil</t>
  </si>
  <si>
    <t>Nuibovhighbt</t>
  </si>
  <si>
    <t>HIGH11</t>
  </si>
  <si>
    <t>Applied Materials Inc</t>
  </si>
  <si>
    <t>A1MT34</t>
  </si>
  <si>
    <t>Nike, Inc</t>
  </si>
  <si>
    <t>NIKE34</t>
  </si>
  <si>
    <t>Raizen</t>
  </si>
  <si>
    <t>Seagate Technology Holdings Plc</t>
  </si>
  <si>
    <t>S1TX34</t>
  </si>
  <si>
    <t>Snowflake Inc</t>
  </si>
  <si>
    <t>S2NW34</t>
  </si>
  <si>
    <t>Walt Disney Co</t>
  </si>
  <si>
    <t>DISB34</t>
  </si>
  <si>
    <t>Etf BV Spyi</t>
  </si>
  <si>
    <t>SPYI11</t>
  </si>
  <si>
    <t>iShares MSCI Japan Index</t>
  </si>
  <si>
    <t>BEWJ39</t>
  </si>
  <si>
    <t>It Now Ifnc Fundo de Indice</t>
  </si>
  <si>
    <t>FIND11</t>
  </si>
  <si>
    <t>It Now Imat</t>
  </si>
  <si>
    <t>MATB11</t>
  </si>
  <si>
    <t>Nu Ibov Div</t>
  </si>
  <si>
    <t>NSDV11</t>
  </si>
  <si>
    <t>Coca Cola Co</t>
  </si>
  <si>
    <t>COCA34</t>
  </si>
  <si>
    <t>Corning Inc</t>
  </si>
  <si>
    <t>G1LW34</t>
  </si>
  <si>
    <t>Cruzeiro Edu</t>
  </si>
  <si>
    <t>CSED3</t>
  </si>
  <si>
    <t>D1000vfarma</t>
  </si>
  <si>
    <t>DMVF3</t>
  </si>
  <si>
    <t>Datadog, Inc</t>
  </si>
  <si>
    <t>D1DG34</t>
  </si>
  <si>
    <t>ITSA3</t>
  </si>
  <si>
    <t>Randon Part</t>
  </si>
  <si>
    <t>Romi</t>
  </si>
  <si>
    <t>ROMI3</t>
  </si>
  <si>
    <t>SANB3</t>
  </si>
  <si>
    <t>SANB4</t>
  </si>
  <si>
    <t>Syn Prop Tec</t>
  </si>
  <si>
    <t>SYNE3</t>
  </si>
  <si>
    <t>Trisul</t>
  </si>
  <si>
    <t>TRIS3</t>
  </si>
  <si>
    <t>Viveo</t>
  </si>
  <si>
    <t>VVEO3</t>
  </si>
  <si>
    <t>Walmart Inc</t>
  </si>
  <si>
    <t>WALM34</t>
  </si>
  <si>
    <t>Btc iShares Core MSCI Europe ETF</t>
  </si>
  <si>
    <t>BIEU39</t>
  </si>
  <si>
    <t>Btgteva Auvp</t>
  </si>
  <si>
    <t>AUVP11</t>
  </si>
  <si>
    <t>Fundo Buena Vista II Fundo de Índice</t>
  </si>
  <si>
    <t>QQQI11</t>
  </si>
  <si>
    <t>Investo Usbd</t>
  </si>
  <si>
    <t>USDB11</t>
  </si>
  <si>
    <t>iShares MSCI South Korea Capped ETF</t>
  </si>
  <si>
    <t>BEWY39</t>
  </si>
  <si>
    <t>Nuibovlowvol</t>
  </si>
  <si>
    <t>LVOL11</t>
  </si>
  <si>
    <t>Pibb Ind Brasil 50</t>
  </si>
  <si>
    <t>PIBB11</t>
  </si>
  <si>
    <t>TTEN3 está em clara tendência de baixa pelas médias de 21 e 200 dias e segue em movimento de baixa. Abaixo dos 15,25 pode buscar suportes 14,57 ou 13,89. Teria sinal de repique altista fechando acima dos 15,64 mirando resistências em 17,45 ou 18,8. O IFR sobrevendido alerta para recuperações se superar 15,64</t>
  </si>
  <si>
    <t>ABCB4 está em tendência de alta pelas médias de 21 e 200 dias, mas começa a dar sinal de possível realização. Abaixo dos 24,19 poderia realizar na direção dos suportes 23,32 ou 22,67. Caso supere os 24,6 retomaria sinal de alta com projeções nos 25,41 ou 26,7.</t>
  </si>
  <si>
    <t>A1MD34 está em tendência de alta pelas médias de 21 e 200 dias, mas começa a dar sinal de possível realização. Abaixo dos 306,61 poderia realizar na direção dos suportes 209,88 ou 172,22. Caso supere os 331,74 retomaria sinal de alta com projeções nos 407,04 ou 528,9. O IFR sobrecomprado alerta realizações se perder 306,61.</t>
  </si>
  <si>
    <t>BABA34 está em tendência de baixa pelas médias de 21 e 200 dias, mas começa a dar sinais de repiques de alta. Acima dos 22,67 teria sinal de repique altista mirando resistências nos 26,24 ou 28,67. Já uma perda dos 22,3 traria de volta o sinal de baixa projetando de 21,08 a 19,86.</t>
  </si>
  <si>
    <t>ALLD3 está em tendência de baixa pelas médias de 21 e 200 dias, mas começa a dar sinais de repiques de alta. Acima dos 5,8 teria sinal de repique altista mirando resistências nos 6,47 ou 6,95. Já uma perda dos 5,68 traria de volta o sinal de baixa projetando de 5,43 a 5,19.</t>
  </si>
  <si>
    <t>ALOS3 apesar de estar em tendência de alta no longo prazo pela média de 200 dias, no curto prazo está em realização. Abaixo dos 27,39 pode seguir em baixa no curto prazo mirando suportes em 26,27 ou 25,16. Teria sinal de retomada altista fechando acima dos 28,35 mirando resistências em 30,99 ou 33,21.</t>
  </si>
  <si>
    <t>ALPA4 está em tendência de alta pelas médias de 21 e 200 dias, mas começa a dar sinal de possível realização. Abaixo dos 12,08 poderia realizar na direção dos suportes 10,83 ou 10,11. Caso supere os 12,57 retomaria sinal de alta com projeções nos 13,16 ou 14,59.</t>
  </si>
  <si>
    <t>GOGL34 apesar de estar em tendência de alta no longo prazo pela média de 200 dias, no curto prazo está em realização. Abaixo dos 156,14 pode seguir em baixa no curto prazo mirando suportes em 151,65 ou 147,17. Teria sinal de retomada altista fechando acima dos 158,75 mirando resistências em 170,64 ou 179,6.</t>
  </si>
  <si>
    <t>ALUP11 está em clara tendência de baixa pelas médias de 21 e 200 dias e segue em movimento de baixa. Abaixo dos 31,26 pode buscar suportes 29,91 ou 28,57. Teria sinal de repique altista fechando acima dos 32,76 mirando resistências em 35,6 ou 38,28.</t>
  </si>
  <si>
    <t>AMZO34 apesar de estar em tendência de alta no longo prazo pela média de 200 dias, no curto prazo está em realização. Abaixo dos 64,32 pode seguir em baixa no curto prazo mirando suportes em 62,75 ou 61,19. Teria sinal de retomada altista fechando acima dos 67,67 mirando resistências em 69,37 ou 72,49.</t>
  </si>
  <si>
    <t>ABEV3 está em tendência de alta pelas médias de 21 e 200 dias e vai mantendo sinal de força altista. Acima dos 16,57 pode buscar projeções nos 17,04 ou 18,65. Teria sinal de realização na perda dos 16,14 mirando os 14,43 ou 13,62. O padrão de volume favorece a alta.</t>
  </si>
  <si>
    <t>AMER3 está em tendência de baixa pelas médias de 21 e 200 dias, mas começa a dar sinais de repiques de alta. Acima dos 5,16 teria sinal de repique altista mirando resistências nos 5,86 ou 6,5. Já uma perda dos 4,81 traria de volta o sinal de baixa projetando de 4,48 a 4,16.</t>
  </si>
  <si>
    <t>ANIM3 está em clara tendência de baixa pelas médias de 21 e 200 dias e segue em movimento de baixa. Abaixo dos 3,09 pode buscar suportes 2,72 ou 2,35. Teria sinal de repique altista fechando acima dos 3,32 mirando resistências em 4,28 ou 5,01.</t>
  </si>
  <si>
    <t>AAPL34 está em tendência de alta pelas médias de 21 e 200 dias, mas começa a dar sinal de possível realização. Abaixo dos 76,51 poderia realizar na direção dos suportes 68,06 ou 64,5. Caso supere os 79,56 retomaria sinal de alta com projeções nos 86,66 ou 98,16.</t>
  </si>
  <si>
    <t>A1MT34 está em tendência de alta pelas médias de 21 e 200 dias e vai mantendo sinal de força altista. Acima dos 237,95 pode buscar projeções nos 266,63 ou 313,04. Teria sinal de realização na perda dos 221,3 mirando os 191,54 ou 177,19.</t>
  </si>
  <si>
    <t>ARML3 está em clara tendência de baixa pelas médias de 21 e 200 dias e segue em movimento de baixa. Abaixo dos 3,42 pode buscar suportes 3,2 ou 2,66. Teria sinal de repique altista fechando acima dos 3,67 mirando resistências em 4,93 ou 5,99.</t>
  </si>
  <si>
    <t>ASML34 está em tendência de alta pelas médias de 21 e 200 dias e vai mantendo sinal de força altista. Acima dos 152,67 pode buscar projeções nos 170,44 ou 199,21. Teria sinal de realização na perda dos 145,49 mirando os 123,9 ou 115,01. O padrão de volume favorece a alta.</t>
  </si>
  <si>
    <t>ASAI3 está em clara tendência de baixa pelas médias de 21 e 200 dias e segue em movimento de baixa. Abaixo dos 8,53 pode buscar suportes 8,09 ou 7,66. Teria sinal de repique altista fechando acima dos 8,84 mirando resistências em 9,48 ou 10,33.</t>
  </si>
  <si>
    <t>AURA33 apesar de estar em tendência de alta no longo prazo pela média de 200 dias, no curto prazo está em realização. Abaixo dos 118,09 pode seguir em baixa no curto prazo mirando suportes em 108,42 ou 98,75. Teria sinal de retomada altista fechando acima dos 130,03 mirando resistências em 149,38 ou 168,71.</t>
  </si>
  <si>
    <t>AURE3 apesar de estar em tendência de alta no longo prazo pela média de 200 dias, no curto prazo está em realização. Abaixo dos 11,92 pode seguir em baixa no curto prazo mirando suportes em 11,21 ou 10,51. Teria sinal de retomada altista fechando acima dos 12,39 mirando resistências em 14,2 ou 15,6. O IFR sobrevendido alerta para recuperações se superar 12,39</t>
  </si>
  <si>
    <t>AXIA3 apesar de estar em tendência de alta no longo prazo pela média de 200 dias, no curto prazo está em realização. Abaixo dos 50,93 pode seguir em baixa no curto prazo mirando suportes em 47,11 ou 43,3. Teria sinal de retomada altista fechando acima dos 52,55 mirando resistências em 63,27 ou 70,89. O IFR sobrevendido alerta para recuperações se superar 52,55</t>
  </si>
  <si>
    <t>AXIA6 apesar de estar em tendência de alta no longo prazo pela média de 200 dias, no curto prazo está em realização. Abaixo dos 55,98 pode seguir em baixa no curto prazo mirando suportes em 51,84 ou 47,71. Teria sinal de retomada altista fechando acima dos 57,68 mirando resistências em 69,36 ou 77,62. O IFR sobrevendido alerta para recuperações se superar 57,68</t>
  </si>
  <si>
    <t>AXIA7 está em clara tendência de baixa pelas médias de 21 e 200 dias e segue em movimento de baixa. Abaixo dos 49,3 pode buscar suportes 45,92 ou 42,55. Teria sinal de repique altista fechando acima dos 50,67 mirando resistências em 60,21 ou 66,95. O IFR sobrevendido alerta para recuperações se superar 50,67</t>
  </si>
  <si>
    <t>AZUL3 está em tendência de baixa pelas médias de 21 e 200 dias, mas começa a dar sinais de repiques de alta. Acima dos 22 teria sinal de repique altista mirando resistências nos 53,41 ou 73,68. Já uma perda dos 20,6 traria de volta o sinal de baixa projetando de 10,46 a 0,32. O IFR sobrevendido alerta para recuperações se superar 22</t>
  </si>
  <si>
    <t>AZZA3 está em clara tendência de baixa pelas médias de 21 e 200 dias e segue em movimento de baixa. Abaixo dos 18,32 pode buscar suportes 16,75 ou 15,19. Teria sinal de repique altista fechando acima dos 19,7 mirando resistências em 23,38 ou 26,5.</t>
  </si>
  <si>
    <t>B3SA3 apesar de estar em tendência de alta no longo prazo pela média de 200 dias, no curto prazo está em realização. Abaixo dos 15,81 pode seguir em baixa no curto prazo mirando suportes em 14,95 ou 14,09. Teria sinal de retomada altista fechando acima dos 16,47 mirando resistências em 18,59 ou 20,3.</t>
  </si>
  <si>
    <t>BMGB4 apesar de estar em tendência de alta no longo prazo pela média de 200 dias, no curto prazo está em realização. Abaixo dos 4,82 pode seguir em baixa no curto prazo mirando suportes em 4,6 ou 4,38. Teria sinal de retomada altista fechando acima dos 5,05 mirando resistências em 5,52 ou 5,95.</t>
  </si>
  <si>
    <t>Bank Of America Corp</t>
  </si>
  <si>
    <t>BOAC34</t>
  </si>
  <si>
    <t>BOAC34 está em tendência de baixa pela média de 200 dias, a parece ter completado movimento de repique de alta de curto prazo e pode estar retomando o movimento baixista. Abaixo dos 64,26 pode seguir em queda na direção dos suportes 61,06 ou 59,33. Teria sinal de repique altista fechando acima dos 65,34 mirando resistências em 66,64 ou 70,08.</t>
  </si>
  <si>
    <t>BRSR6 apesar de estar em tendência de alta no longo prazo pela média de 200 dias, no curto prazo está em realização. Abaixo dos 14,52 pode seguir em baixa no curto prazo mirando suportes em 14,08 ou 13,57. Teria sinal de retomada altista fechando acima dos 14,78 mirando resistências em 15,73 ou 16,74.</t>
  </si>
  <si>
    <t>BBSE3 está em tendência de alta pelas médias de 21 e 200 dias, mas começa a dar sinal de possível realização. Abaixo dos 34,86 poderia realizar na direção dos suportes 33,81 ou 33,28. Caso supere os 35,51 retomaria sinal de alta com projeções nos 36,56 ou 38,26.</t>
  </si>
  <si>
    <t>BMOB3 está em tendência de alta no longo prazo, teve uma correção no curto prazo, mas pode estar retomando sinal de altas. Acima dos 24,68 pode buscar 27,16 ou 29,34. Abaixo dos 23,63 retomaria sinal de realização mirando suportes em 22,53 ou 21,44.</t>
  </si>
  <si>
    <t>BERK34 está em clara tendência de baixa pelas médias de 21 e 200 dias e segue em movimento de baixa. Abaixo dos 117,42 pode buscar suportes 114,15 ou 111,12. Teria sinal de repique altista fechando acima dos 119,32 mirando resistências em 123,95 ou 130.</t>
  </si>
  <si>
    <t>BLAU3 está em tendência de alta pelas médias de 21 e 200 dias, mas começa a dar sinal de possível realização. Abaixo dos 10,65 poderia realizar na direção dos suportes 9,88 ou 9,4. Caso supere os 11,42 retomaria sinal de alta com projeções nos 12,37 ou 13,91.</t>
  </si>
  <si>
    <t>SOJA3 está em clara tendência de baixa pelas médias de 21 e 200 dias e segue em movimento de baixa. Abaixo dos 6,17 pode buscar suportes 5,87 ou 5,57. Teria sinal de repique altista fechando acima dos 6,32 mirando resistências em 7,14 ou 7,73.</t>
  </si>
  <si>
    <t>BRBI11 está em clara tendência de baixa pelas médias de 21 e 200 dias e segue em movimento de baixa. Abaixo dos 15,85 pode buscar suportes 14,82 ou 13,79. Teria sinal de repique altista fechando acima dos 16,2 mirando resistências em 19,18 ou 21,23.</t>
  </si>
  <si>
    <t>BBDC3 está em clara tendência de baixa pelas médias de 21 e 200 dias e segue em movimento de baixa. Abaixo dos 15,02 pode buscar suportes 14,42 ou 13,83. Teria sinal de repique altista fechando acima dos 15,61 mirando resistências em 16,94 ou 18,12.</t>
  </si>
  <si>
    <t>BBDC4 está em clara tendência de baixa pelas médias de 21 e 200 dias e segue em movimento de baixa. Abaixo dos 17,26 pode buscar suportes 16,52 ou 15,78. Teria sinal de repique altista fechando acima dos 17,81 mirando resistências em 19,64 ou 21,11.</t>
  </si>
  <si>
    <t>BRAP4 apesar de estar em tendência de alta no longo prazo pela média de 200 dias, no curto prazo está em realização. Abaixo dos 22,41 pode seguir em baixa no curto prazo mirando suportes em 21,9 ou 21,33. Teria sinal de retomada altista fechando acima dos 23,09 mirando resistências em 23,73 ou 24,86.</t>
  </si>
  <si>
    <t>SAUD3 apesar de estar em tendência de alta no longo prazo pela média de 200 dias, no curto prazo está em realização. Abaixo dos 13,2 pode seguir em baixa no curto prazo mirando suportes em 12,74 ou 11,68. Teria sinal de retomada altista fechando acima dos 13,59 mirando resistências em 16,17 ou 18,28.</t>
  </si>
  <si>
    <t>BBAS3 está em clara tendência de baixa pelas médias de 21 e 200 dias e segue em movimento de baixa. Abaixo dos 19,74 pode buscar suportes 18,85 ou 17,97. Teria sinal de repique altista fechando acima dos 20,55 mirando resistências em 22,6 ou 24,36.</t>
  </si>
  <si>
    <t>AGRO3 apesar de estar em tendência de baixa no longo prazo pela média de 200 dias, no curto prazo está com sinal de recuperação favorecendo repiques de alta. Acima dos 19,43 pode seguir repique altista na direção resistências nos 20,01 ou 20,95. Caso perca os 18,49 teria sinal de baixa projetando de 18,19 a 17,9.</t>
  </si>
  <si>
    <t>BRKM5 apesar de estar em tendência de alta no longo prazo pela média de 200 dias, no curto prazo está em realização. Abaixo dos 10,14 pode seguir em baixa no curto prazo mirando suportes em 8,79 ou 7,37. Teria sinal de retomada altista fechando acima dos 10,64 mirando resistências em 13,38 ou 16,21.</t>
  </si>
  <si>
    <t>BRAV3 está em tendência de alta pelas médias de 21 e 200 dias e vai mantendo sinal de força altista. Acima dos 20,84 pode buscar projeções nos 23,06 ou 26,66. Teria sinal de realização na perda dos 20,13 mirando os 17,24 ou 16,12. O IFR sobrecomprado alerta realizações se perder 20,13.</t>
  </si>
  <si>
    <t>Brisanet</t>
  </si>
  <si>
    <t>BRST3</t>
  </si>
  <si>
    <t>BRST3 está em clara tendência de baixa pelas médias de 21 e 200 dias e segue em movimento de baixa. Abaixo dos 2,72 pode buscar suportes 2,59 ou 2,46. Teria sinal de repique altista fechando acima dos 2,78 mirando resistências em 3,14 ou 3,39.</t>
  </si>
  <si>
    <t>AVGO34 está em tendência de alta pelas médias de 21 e 200 dias e vai mantendo sinal de força altista. Acima dos 33,42 pode buscar projeções nos 36,46 ou 41,38. Teria sinal de realização na perda dos 31,93 mirando os 28,5 ou 26,97. O padrão de volume favorece a alta. O IFR sobrecomprado alerta realizações se perder 31,93.</t>
  </si>
  <si>
    <t>BPAC11 está em clara tendência de baixa pelas médias de 21 e 200 dias e segue em movimento de baixa. Abaixo dos 52,42 pode buscar suportes 49,83 ou 47,25. Teria sinal de repique altista fechando acima dos 53,84 mirando resistências em 60,77 ou 65,93.</t>
  </si>
  <si>
    <t>CXSE3 apesar de estar em tendência de alta no longo prazo pela média de 200 dias, no curto prazo está em realização. Abaixo dos 17,23 pode seguir em baixa no curto prazo mirando suportes em 16,97 ou 16,71. Teria sinal de retomada altista fechando acima dos 17,7 mirando resistências em 18,06 ou 18,57.</t>
  </si>
  <si>
    <t>CAML3 está em tendência de alta pelas médias de 21 e 200 dias e vai mantendo sinal de força altista. Acima dos 5,73 pode buscar projeções nos 6,56 ou 7,24. Teria sinal de realização na perda dos 5,45 mirando os 5,1 ou 4,76.</t>
  </si>
  <si>
    <t>BHIA3 está em clara tendência de baixa pelas médias de 21 e 200 dias e segue em movimento de baixa. Abaixo dos 1,22 pode buscar suportes 0,76 ou 0,31. Teria sinal de repique altista fechando acima dos 1,38 mirando resistências em 2,69 ou 3,59. O IFR sobrevendido alerta para recuperações se superar 1,38</t>
  </si>
  <si>
    <t>CBAV3 está em tendência de alta pelas médias de 21 e 200 dias e vai mantendo sinal de força altista. Acima dos 10,78 pode buscar projeções nos 10,96 ou 11,26. Teria sinal de realização na perda dos 10,66 mirando os 10,48 ou 10,38.</t>
  </si>
  <si>
    <t>CEAB3 está em clara tendência de baixa pelas médias de 21 e 200 dias e segue em movimento de baixa. Abaixo dos 11,3 pode buscar suportes 10,28 ou 9,43. Teria sinal de repique altista fechando acima dos 11,77 mirando resistências em 13,03 ou 14,72.</t>
  </si>
  <si>
    <t>CMIG3</t>
  </si>
  <si>
    <t>CMIG3 apesar de estar em tendência de alta no longo prazo pela média de 200 dias, no curto prazo está em realização. Abaixo dos 15,39 pode seguir em baixa no curto prazo mirando suportes em 14,81 ou 14,24. Teria sinal de retomada altista fechando acima dos 16,14 mirando resistências em 17,25 ou 18,39. O IFR sobrevendido alerta para recuperações se superar 16,14</t>
  </si>
  <si>
    <t>CMIG4 está em tendência de baixa pelas médias de 21 e 200 dias, mas começa a dar sinais de repiques de alta. Acima dos 11,05 teria sinal de repique altista mirando resistências nos 12,41 ou 13,47. Já uma perda dos 10,68 traria de volta o sinal de baixa projetando de 10,14 a 9,61. O IFR sobrevendido alerta para recuperações se superar 11,05</t>
  </si>
  <si>
    <t>COCA34 apesar de estar em tendência de alta no longo prazo pela média de 200 dias, no curto prazo está em realização. Abaixo dos 63,56 pode seguir em baixa no curto prazo mirando suportes em 61,7 ou 59,85. Teria sinal de retomada altista fechando acima dos 66,55 mirando resistências em 69,55 ou 73,25.</t>
  </si>
  <si>
    <t>COGN3 está em clara tendência de baixa pelas médias de 21 e 200 dias e segue em movimento de baixa. Abaixo dos 2,4 pode buscar suportes 2,23 ou 2,07. Teria sinal de repique altista fechando acima dos 2,52 mirando resistências em 2,92 ou 3,24.</t>
  </si>
  <si>
    <t>C2OI34 está em clara tendência de baixa pelas médias de 21 e 200 dias e segue em movimento de baixa. Abaixo dos 34,25 pode buscar suportes 31,14 ou 28,03. Teria sinal de repique altista fechando acima dos 37,41 mirando resistências em 44,3 ou 50,51.</t>
  </si>
  <si>
    <t>CSMG3 apesar de estar em tendência de alta no longo prazo pela média de 200 dias, no curto prazo está em realização. Abaixo dos 51,67 pode seguir em baixa no curto prazo mirando suportes em 49,36 ou 47,43. Teria sinal de retomada altista fechando acima dos 52,81 mirando resistências em 55,58 ou 59,42.</t>
  </si>
  <si>
    <t>CPLE3 apesar de estar em tendência de alta no longo prazo pela média de 200 dias, no curto prazo está em realização. Abaixo dos 14,14 pode seguir em baixa no curto prazo mirando suportes em 13,54 ou 12,95. Teria sinal de retomada altista fechando acima dos 14,7 mirando resistências em 16,05 ou 17,23.</t>
  </si>
  <si>
    <t>G1LW34 apesar de estar em tendência de alta no longo prazo pela média de 200 dias, no curto prazo está em realização. Abaixo dos 872,16 pode seguir em baixa no curto prazo mirando suportes em 789,22 ou 708,95. Teria sinal de retomada altista fechando acima dos 893,33 mirando resistências em 1048,97 ou 1209,49.</t>
  </si>
  <si>
    <t>CSAN3 está em tendência de baixa pelas médias de 21 e 200 dias, mas começa a dar sinais de repiques de alta. Acima dos 3,92 teria sinal de repique altista mirando resistências nos 5,49 ou 6,56. Já uma perda dos 3,75 traria de volta o sinal de baixa projetando de 3,21 a 2,67. O IFR sobrevendido alerta para recuperações se superar 3,92</t>
  </si>
  <si>
    <t>CPFE3 está em clara tendência de baixa pelas médias de 21 e 200 dias e segue em movimento de baixa. Abaixo dos 42,39 pode buscar suportes 40,05 ou 37,71. Teria sinal de repique altista fechando acima dos 43,79 mirando resistências em 49,95 ou 54,62.</t>
  </si>
  <si>
    <t>CSED3 está em tendência de baixa pelas médias de 21 e 200 dias, mas começa a dar sinais de repiques de alta. Acima dos 4,04 teria sinal de repique altista mirando resistências nos 5,63 ou 6,69. Já uma perda dos 3,9 traria de volta o sinal de baixa projetando de 3,36 a 2,83. O IFR sobrevendido alerta para recuperações se superar 4,04</t>
  </si>
  <si>
    <t>CMIN3 está em clara tendência de baixa pelas médias de 21 e 200 dias e segue em movimento de baixa. Abaixo dos 4,42 pode buscar suportes 4,08 ou 3,78. Teria sinal de repique altista fechando acima dos 4,69 mirando resistências em 5,03 ou 5,61.</t>
  </si>
  <si>
    <t>CURY3 está em tendência de baixa pela média de 200 dias, a parece ter completado movimento de repique de alta de curto prazo e pode estar retomando o movimento baixista. Abaixo dos 31,04 pode seguir em queda na direção dos suportes 28,45 ou 27,02. Teria sinal de repique altista fechando acima dos 33,05 mirando resistências em 35,89 ou 40,49.</t>
  </si>
  <si>
    <t>CVCB3 está em tendência de baixa pelas médias de 21 e 200 dias, mas começa a dar sinais de repiques de alta. Acima dos 1,6 teria sinal de repique altista mirando resistências nos 2,57 ou 3,28. Já uma perda dos 1,41 traria de volta o sinal de baixa projetando de 1,05 a 0,69. O IFR sobrevendido alerta para recuperações se superar 1,6</t>
  </si>
  <si>
    <t>CYRE3 está em tendência de baixa pela média de 200 dias, a parece ter completado movimento de repique de alta de curto prazo e pode estar retomando o movimento baixista. Abaixo dos 21,92 pode seguir em queda na direção dos suportes 20,2 ou 19,03. Teria sinal de repique altista fechando acima dos 22,68 mirando resistências em 23,97 ou 26,29.</t>
  </si>
  <si>
    <t>CYRE4 está em tendência de baixa pela média de 200 dias, a parece ter completado movimento de repique de alta de curto prazo e pode estar retomando o movimento baixista. Abaixo dos 20,03 pode seguir em queda na direção dos suportes 19,04 ou 18,24. Teria sinal de repique altista fechando acima dos 20,84 mirando resistências em 21,62 ou 23,21.</t>
  </si>
  <si>
    <t>DMVF3 está em tendência de alta pelas médias de 21 e 200 dias, mas começa a dar sinal de possível realização. Abaixo dos 6,63 poderia realizar na direção dos suportes 5,66 ou 5,21. Caso supere os 7,11 retomaria sinal de alta com projeções nos 8 ou 9,45. O IFR sobrecomprado alerta realizações se perder 6,63.</t>
  </si>
  <si>
    <t>DASA3 apesar de estar em tendência de alta no longo prazo pela média de 200 dias, no curto prazo está em realização. Abaixo dos 2,81 pode seguir em baixa no curto prazo mirando suportes em 2,58 ou 2,35. Teria sinal de retomada altista fechando acima dos 3,13 mirando resistências em 3,55 ou 4.</t>
  </si>
  <si>
    <t>D1DG34 está em tendência de alta pelas médias de 21 e 200 dias e vai mantendo sinal de força altista. Acima dos 139,49 pode buscar projeções nos 183,05 ou 253,54. Teria sinal de realização na perda dos 126,3 mirando os 69 ou 47,21. O IFR sobrecomprado alerta realizações se perder 126,3.</t>
  </si>
  <si>
    <t>D1EL34 está em tendência de alta pelas médias de 21 e 200 dias e vai mantendo sinal de força altista. Acima dos 2351,29 pode buscar projeções nos 3167,81 ou 4489,04. Teria sinal de realização na perda dos 2134,48 mirando os 1030,06 ou 621,79. O padrão de volume favorece a alta. O IFR sobrecomprado alerta realizações se perder 2134,48.</t>
  </si>
  <si>
    <t>DESK3 está em tendência de alta pelas médias de 21 e 200 dias e vai mantendo sinal de força altista. Acima dos 18,57 pode buscar projeções nos 19,43 ou 20,83. Teria sinal de realização na perda dos 17,81 mirando os 17,17 ou 16,73.</t>
  </si>
  <si>
    <t>DXCO3 está em clara tendência de baixa pelas médias de 21 e 200 dias e segue em movimento de baixa. Abaixo dos 4,66 pode buscar suportes 4,26 ou 3,87. Teria sinal de repique altista fechando acima dos 4,82 mirando resistências em 5,93 ou 6,71.</t>
  </si>
  <si>
    <t>PNVL3 está em clara tendência de baixa pelas médias de 21 e 200 dias e segue em movimento de baixa. Abaixo dos 11,4 pode buscar suportes 10,45 ou 9,5. Teria sinal de repique altista fechando acima dos 11,91 mirando resistências em 14,47 ou 16,36.</t>
  </si>
  <si>
    <t>DIRR3 está em tendência de baixa pela média de 200 dias, a parece ter completado movimento de repique de alta de curto prazo e pode estar retomando o movimento baixista. Abaixo dos 13,13 pode seguir em queda na direção dos suportes 12,15 ou 11,65. Teria sinal de repique altista fechando acima dos 13,75 mirando resistências em 14,73 ou 16,33.</t>
  </si>
  <si>
    <t>ECOR3 está em clara tendência de baixa pelas médias de 21 e 200 dias e segue em movimento de baixa. Abaixo dos 7,27 pode buscar suportes 6,64 ou 6,02. Teria sinal de repique altista fechando acima dos 7,61 mirando resistências em 9,29 ou 10,53.</t>
  </si>
  <si>
    <t>LILY34 está em tendência de alta pelas médias de 21 e 200 dias, mas começa a dar sinal de possível realização. Abaixo dos 179,98 poderia realizar na direção dos suportes 154,05 ou 141,9. Caso supere os 185,5 retomaria sinal de alta com projeções nos 193,34 ou 217,62.</t>
  </si>
  <si>
    <t>EMBJ3 está em clara tendência de baixa pelas médias de 21 e 200 dias e segue em movimento de baixa. Abaixo dos 71,35 pode buscar suportes 68,08 ou 62,92. Teria sinal de repique altista fechando acima dos 73,31 mirando resistências em 84,76 ou 95,06.</t>
  </si>
  <si>
    <t>ENGI11 está em clara tendência de baixa pelas médias de 21 e 200 dias e segue em movimento de baixa. Abaixo dos 47,16 pode buscar suportes 44,97 ou 42,78. Teria sinal de repique altista fechando acima dos 48,69 mirando resistências em 54,24 ou 58,61.</t>
  </si>
  <si>
    <t>ENEV3 apesar de estar em tendência de alta no longo prazo pela média de 200 dias, no curto prazo está em realização. Abaixo dos 24,88 pode seguir em baixa no curto prazo mirando suportes em 23,62 ou 22,34. Teria sinal de retomada altista fechando acima dos 25,79 mirando resistências em 27,75 ou 30,3.</t>
  </si>
  <si>
    <t>EGIE3 apesar de estar em tendência de alta no longo prazo pela média de 200 dias, no curto prazo está em realização. Abaixo dos 32,71 pode seguir em baixa no curto prazo mirando suportes em 31,67 ou 30,49. Teria sinal de retomada altista fechando acima dos 33,35 mirando resistências em 35,47 ou 37,81.</t>
  </si>
  <si>
    <t>EQTL3 está em clara tendência de baixa pelas médias de 21 e 200 dias e segue em movimento de baixa. Abaixo dos 38,22 pode buscar suportes 37 ou 34,88. Teria sinal de repique altista fechando acima dos 38,85 mirando resistências em 43,84 ou 48,06.</t>
  </si>
  <si>
    <t>EUCA4 está em tendência de alta pelas médias de 21 e 200 dias, mas começa a dar sinal de possível realização. Abaixo dos 26,77 poderia realizar na direção dos suportes 20,6 ou 18,3. Caso supere os 28,03 retomaria sinal de alta com projeções nos 32,62 ou 40,05.</t>
  </si>
  <si>
    <t>EVEN3 está em tendência de baixa pelas médias de 21 e 200 dias, mas começa a dar sinais de repiques de alta. Acima dos 5,84 teria sinal de repique altista mirando resistências nos 6,47 ou 7,21. Já uma perda dos 5,68 traria de volta o sinal de baixa projetando de 5,26 a 4,88.</t>
  </si>
  <si>
    <t>Exxon Mobil Corp</t>
  </si>
  <si>
    <t>EXXO34</t>
  </si>
  <si>
    <t>EXXO34 está em tendência de alta no longo prazo, teve uma correção no curto prazo, mas pode estar retomando sinal de altas. Acima dos 94,14 pode buscar 103,15 ou 112,68. Abaixo dos 91,71 retomaria sinal de realização mirando suportes em 87,72 ou 82,95.</t>
  </si>
  <si>
    <t>EZTC3 está em clara tendência de baixa pelas médias de 21 e 200 dias e segue em movimento de baixa. Abaixo dos 12,5 pode buscar suportes 11,92 ou 11,34. Teria sinal de repique altista fechando acima dos 13,23 mirando resistências em 14,37 ou 15,52.</t>
  </si>
  <si>
    <t>FESA4 está em clara tendência de baixa pelas médias de 21 e 200 dias e segue em movimento de baixa. Abaixo dos 6,04 pode buscar suportes 5,48 ou 4,92. Teria sinal de repique altista fechando acima dos 6,26 mirando resistências em 7,85 ou 8,96.</t>
  </si>
  <si>
    <t>FLRY3 está em clara tendência de baixa pelas médias de 21 e 200 dias e segue em movimento de baixa. Abaixo dos 15,11 pode buscar suportes 14,53 ou 13,96. Teria sinal de repique altista fechando acima dos 15,47 mirando resistências em 16,96 ou 18,1.</t>
  </si>
  <si>
    <t>FRAS3 está em clara tendência de baixa pelas médias de 21 e 200 dias e segue em movimento de baixa. Abaixo dos 21,45 pode buscar suportes 20,95 ou 20,44. Teria sinal de repique altista fechando acima dos 21,9 mirando resistências em 22,58 ou 23,58.</t>
  </si>
  <si>
    <t>GGBR4 está em tendência de alta no longo prazo, teve uma correção no curto prazo, mas pode estar retomando sinal de altas. Acima dos 23,26 pode buscar 24,42 ou 25,77. Abaixo dos 22,22 retomaria sinal de realização mirando suportes em 21,54 ou 20,86.</t>
  </si>
  <si>
    <t>GOAU4 está em tendência de alta no longo prazo, teve uma correção no curto prazo, mas pode estar retomando sinal de altas. Acima dos 10,02 pode buscar 10,55 ou 11,09. Abaixo dos 9,67 retomaria sinal de realização mirando suportes em 9,39 ou 9,12.</t>
  </si>
  <si>
    <t>GGPS3 está em tendência de baixa pelas médias de 21 e 200 dias, mas começa a dar sinais de repiques de alta. Acima dos 12,42 teria sinal de repique altista mirando resistências nos 15,53 ou 17,68. Já uma perda dos 12,05 traria de volta o sinal de baixa projetando de 10,97 a 9,89. O IFR sobrevendido alerta para recuperações se superar 12,42</t>
  </si>
  <si>
    <t>GRND3 está em clara tendência de baixa pelas médias de 21 e 200 dias e segue em movimento de baixa. Abaixo dos 3,84 pode buscar suportes 3,68 ou 3,53. Teria sinal de repique altista fechando acima dos 4,09 mirando resistências em 4,34 ou 4,64.</t>
  </si>
  <si>
    <t>GMAT3 está em clara tendência de baixa pelas médias de 21 e 200 dias e segue em movimento de baixa. Abaixo dos 4,06 pode buscar suportes 3,87 ou 3,69. Teria sinal de repique altista fechando acima dos 4,29 mirando resistências em 4,65 ou 5,01.</t>
  </si>
  <si>
    <t>SBFG3 está em tendência de baixa pela média de 200 dias, a parece ter completado movimento de repique de alta de curto prazo e pode estar retomando o movimento baixista. Abaixo dos 11,37 pode seguir em queda na direção dos suportes 10,17 ou 9,65. Teria sinal de repique altista fechando acima dos 11,85 mirando resistências em 12,88 ou 14,56.</t>
  </si>
  <si>
    <t>HAPV3 está em tendência de baixa pelas médias de 21 e 200 dias, mas começa a dar sinais de repiques de alta. Acima dos 12,42 teria sinal de repique altista mirando resistências nos 14,42 ou 16,53. Já uma perda dos 11,9 traria de volta o sinal de baixa projetando de 10,99 a 9,93.</t>
  </si>
  <si>
    <t>HBOR3 está em tendência de baixa pela média de 200 dias, a parece ter completado movimento de repique de alta de curto prazo e pode estar retomando o movimento baixista. Abaixo dos 2,37 pode seguir em queda na direção dos suportes 2,14 ou 2,01. Teria sinal de repique altista fechando acima dos 2,54 mirando resistências em 2,78 ou 3,18.</t>
  </si>
  <si>
    <t>HBSA3 está em clara tendência de baixa pelas médias de 21 e 200 dias e segue em movimento de baixa. Abaixo dos 3,16 pode buscar suportes 3,03 ou 2,91. Teria sinal de repique altista fechando acima dos 3,26 mirando resistências em 3,55 ou 3,79.</t>
  </si>
  <si>
    <t>HYPE3 está em clara tendência de baixa pelas médias de 21 e 200 dias e segue em movimento de baixa. Abaixo dos 21,39 pode buscar suportes 20,64 ou 19,9. Teria sinal de repique altista fechando acima dos 22,13 mirando resistências em 23,8 ou 25,28.</t>
  </si>
  <si>
    <t>IGTI11 está em clara tendência de baixa pelas médias de 21 e 200 dias e segue em movimento de baixa. Abaixo dos 25,39 pode buscar suportes 24,4 ou 23,41. Teria sinal de repique altista fechando acima dos 26,06 mirando resistências em 28,58 ou 30,55.</t>
  </si>
  <si>
    <t>ITLC34 apesar de estar em tendência de alta no longo prazo pela média de 200 dias, no curto prazo está em realização. Abaixo dos 89,28 pode seguir em baixa no curto prazo mirando suportes em 79,05 ou 70,15. Teria sinal de retomada altista fechando acima dos 94,87 mirando resistências em 107,83 ou 125,61.</t>
  </si>
  <si>
    <t>INTB3 está em tendência de alta no longo prazo, teve uma correção no curto prazo, mas pode estar retomando sinal de altas. Acima dos 13,94 pode buscar 15,97 ou 17,45. Abaixo dos 13,56 retomaria sinal de realização mirando suportes em 12,81 ou 12,07.</t>
  </si>
  <si>
    <t>INBR32 está em clara tendência de baixa pelas médias de 21 e 200 dias e segue em movimento de baixa. Abaixo dos 30,45 pode buscar suportes 28,33 ou 25,09. Teria sinal de repique altista fechando acima dos 31,82 mirando resistências em 38,81 ou 45,28.</t>
  </si>
  <si>
    <t>MYPK3 está em tendência de baixa pelas médias de 21 e 200 dias, mas começa a dar sinais de repiques de alta. Acima dos 9,09 teria sinal de repique altista mirando resistências nos 10,22 ou 11,16. Já uma perda dos 8,69 traria de volta o sinal de baixa projetando de 8,21 a 7,74.</t>
  </si>
  <si>
    <t>RANI3 está em tendência de baixa pela média de 200 dias, a parece ter completado movimento de repique de alta de curto prazo e pode estar retomando o movimento baixista. Abaixo dos 7,87 pode seguir em queda na direção dos suportes 7,62 ou 7,46. Teria sinal de repique altista fechando acima dos 8,12 mirando resistências em 8,42 ou 8,92.</t>
  </si>
  <si>
    <t>IRBR3 está em tendência de alta pelas médias de 21 e 200 dias e vai mantendo sinal de força altista. Acima dos 52,17 pode buscar projeções nos 54,5 ou 56,82. Teria sinal de realização na perda dos 50,73 mirando os 49,56 ou 48,4. O padrão de volume favorece a alta.</t>
  </si>
  <si>
    <t>ISAE4 apesar de estar em tendência de alta no longo prazo pela média de 200 dias, no curto prazo está em realização. Abaixo dos 26,57 pode seguir em baixa no curto prazo mirando suportes em 25,28 ou 23,99. Teria sinal de retomada altista fechando acima dos 27,19 mirando resistências em 30,73 ou 33,3. O IFR sobrevendido alerta para recuperações se superar 27,19</t>
  </si>
  <si>
    <t>ITSA3 está em tendência de alta pelas médias de 21 e 200 dias e vai mantendo sinal de força altista. Acima dos 13,1 pode buscar projeções nos 13,84 ou 14,56. Teria sinal de realização na perda dos 12,96 mirando os 12,67 ou 12,3.</t>
  </si>
  <si>
    <t>ITSA4 está em tendência de alta pelas médias de 21 e 200 dias e vai mantendo sinal de força altista. Acima dos 12,99 pode buscar projeções nos 13,94 ou 14,8. Teria sinal de realização na perda dos 12,8 mirando os 12,54 ou 12,1. O padrão de volume favorece a alta.</t>
  </si>
  <si>
    <t>ITUB3 está em tendência de alta pelas médias de 21 e 200 dias e vai mantendo sinal de força altista. Acima dos 40,56 pode buscar projeções nos 43,4 ou 45,97. Teria sinal de realização na perda dos 39,23 mirando os 37,94 ou 36,65. O padrão de volume favorece a alta.</t>
  </si>
  <si>
    <t>ITUB4 está em tendência de alta pelas médias de 21 e 200 dias e vai mantendo sinal de força altista. Acima dos 40,14 pode buscar projeções nos 43,27 ou 46,1. Teria sinal de realização na perda dos 39,52 mirando os 38,68 ou 37,26. O padrão de volume favorece a alta.</t>
  </si>
  <si>
    <t>JALL3 está em tendência de baixa pelas médias de 21 e 200 dias, mas começa a dar sinais de repiques de alta. Acima dos 2,66 teria sinal de repique altista mirando resistências nos 3,42 ou 3,93. Já uma perda dos 2,59 traria de volta o sinal de baixa projetando de 2,33 a 2,07. O IFR sobrevendido alerta para recuperações se superar 2,66</t>
  </si>
  <si>
    <t>JBSS32 está em clara tendência de baixa pelas médias de 21 e 200 dias e segue em movimento de baixa. Abaixo dos 60,35 pode buscar suportes 55,13 ou 49,91. Teria sinal de repique altista fechando acima dos 61,58 mirando resistências em 77,24 ou 87,67. O IFR sobrevendido alerta para recuperações se superar 61,58</t>
  </si>
  <si>
    <t>JHSF3 está em tendência de alta pelas médias de 21 e 200 dias e vai mantendo sinal de força altista. Acima dos 11,49 pode buscar projeções nos 12,83 ou 14,51. Teria sinal de realização na perda dos 11,02 mirando os 10,1 ou 9,25.</t>
  </si>
  <si>
    <t>JPMC34 está em clara tendência de baixa pelas médias de 21 e 200 dias e segue em movimento de baixa. Abaixo dos 148,5 pode buscar suportes 145 ou 141,72. Teria sinal de repique altista fechando acima dos 151,06 mirando resistências em 155,6 ou 162,15.</t>
  </si>
  <si>
    <t>JSLG3 apesar de estar em tendência de alta no longo prazo pela média de 200 dias, no curto prazo está em realização. Abaixo dos 5,98 pode seguir em baixa no curto prazo mirando suportes em 5,52 ou 5,07. Teria sinal de retomada altista fechando acima dos 6,35 mirando resistências em 7,45 ou 8,35.</t>
  </si>
  <si>
    <t>KEPL3 está em clara tendência de baixa pelas médias de 21 e 200 dias e segue em movimento de baixa. Abaixo dos 6,4 pode buscar suportes 5,92 ou 5,44. Teria sinal de repique altista fechando acima dos 6,95 mirando resistências em 7,94 ou 8,89. O IFR sobrevendido alerta para recuperações se superar 6,95</t>
  </si>
  <si>
    <t>KLBN3 está em clara tendência de baixa pelas médias de 21 e 200 dias e segue em movimento de baixa. Abaixo dos 3,31 pode buscar suportes 3,23 ou 3,13. Teria sinal de repique altista fechando acima dos 3,42 mirando resistências em 3,54 ou 3,73.</t>
  </si>
  <si>
    <t>KLBN4 apesar de estar em tendência de baixa no longo prazo pela média de 200 dias, no curto prazo está com sinal de recuperação favorecendo repiques de alta. Acima dos 3,36 pode seguir repique altista na direção resistências nos 3,56 ou 3,75. Caso perca os 3,24 teria sinal de baixa projetando de 3,14 a 3,04. O padrão de volume favorece a alta.</t>
  </si>
  <si>
    <t>KLBN11 está em clara tendência de baixa pelas médias de 21 e 200 dias e segue em movimento de baixa. Abaixo dos 16,44 pode buscar suportes 16,1 ou 15,59. Teria sinal de repique altista fechando acima dos 16,8 mirando resistências em 17,74 ou 18,75.</t>
  </si>
  <si>
    <t>LAVV3 está em clara tendência de baixa pelas médias de 21 e 200 dias e segue em movimento de baixa. Abaixo dos 11,03 pode buscar suportes 10,38 ou 9,73. Teria sinal de repique altista fechando acima dos 11,82 mirando resistências em 13,12 ou 14,41.</t>
  </si>
  <si>
    <t>LIGT3 está em clara tendência de baixa pelas médias de 21 e 200 dias e segue em movimento de baixa. Abaixo dos 2,43 pode buscar suportes 1,64 ou 0,86. Teria sinal de repique altista fechando acima dos 2,8 mirando resistências em 4,96 ou 6,52. O IFR sobrevendido alerta para recuperações se superar 2,8</t>
  </si>
  <si>
    <t>RENT3 está em clara tendência de baixa pelas médias de 21 e 200 dias e segue em movimento de baixa. Abaixo dos 41,11 pode buscar suportes 38,22 ou 35,33. Teria sinal de repique altista fechando acima dos 42,23 mirando resistências em 50,45 ou 56,22.</t>
  </si>
  <si>
    <t>RENT4 está em clara tendência de baixa pelas médias de 21 e 200 dias e segue em movimento de baixa. Abaixo dos 39,57 pode buscar suportes 36,84 ou 34,11. Teria sinal de repique altista fechando acima dos 40,34 mirando resistências em 48,4 ou 53,85.</t>
  </si>
  <si>
    <t>LOGG3 está em tendência de alta pelas médias de 21 e 200 dias e vai mantendo sinal de força altista. Acima dos 28,61 pode buscar projeções nos 31,01 ou 34,9. Teria sinal de realização na perda dos 27,19 mirando os 24,72 ou 23,51. O padrão de volume favorece a alta. O IFR sobrecomprado alerta realizações se perder 27,19.</t>
  </si>
  <si>
    <t>LREN3 está em tendência de alta pelas médias de 21 e 200 dias e vai mantendo sinal de força altista. Acima dos 15,51 pode buscar projeções nos 17,04 ou 19,52. Teria sinal de realização na perda dos 14,88 mirando os 13,03 ou 12,26. O padrão de volume favorece a alta.</t>
  </si>
  <si>
    <t>LWSA3 apesar de estar em tendência de baixa no longo prazo pela média de 200 dias, no curto prazo está com sinal de recuperação favorecendo repiques de alta. Acima dos 3,85 pode seguir repique altista na direção resistências nos 4,24 ou 4,68. Caso perca os 3,67 teria sinal de baixa projetando de 3,52 a 3,29. O padrão de volume favorece a alta.</t>
  </si>
  <si>
    <t>MDIA3 está em clara tendência de baixa pelas médias de 21 e 200 dias e segue em movimento de baixa. Abaixo dos 18,91 pode buscar suportes 17,1 ou 15,29. Teria sinal de repique altista fechando acima dos 19,61 mirando resistências em 24,76 ou 28,37. O IFR sobrevendido alerta para recuperações se superar 19,61</t>
  </si>
  <si>
    <t>MGLU3 está em clara tendência de baixa pelas médias de 21 e 200 dias e segue em movimento de baixa. Abaixo dos 5,76 pode buscar suportes 4,96 ou 4,16. Teria sinal de repique altista fechando acima dos 6,07 mirando resistências em 8,34 ou 9,93. O IFR sobrevendido alerta para recuperações se superar 6,07</t>
  </si>
  <si>
    <t>POMO3 apesar de estar em tendência de alta no longo prazo pela média de 200 dias, no curto prazo está em realização. Abaixo dos 5,87 pode seguir em baixa no curto prazo mirando suportes em 5,66 ou 5,4. Teria sinal de retomada altista fechando acima dos 6,05 mirando resistências em 6,47 ou 6,97.</t>
  </si>
  <si>
    <t>POMO4 está em tendência de baixa pelas médias de 21 e 200 dias, mas começa a dar sinais de repiques de alta. Acima dos 6,14 teria sinal de repique altista mirando resistências nos 6,62 ou 7,13. Já uma perda dos 6,01 traria de volta o sinal de baixa projetando de 5,79 a 5,53.</t>
  </si>
  <si>
    <t>MBRF3 está em clara tendência de baixa pelas médias de 21 e 200 dias e segue em movimento de baixa. Abaixo dos 15,4 pode buscar suportes 14,53 ou 13,66. Teria sinal de repique altista fechando acima dos 16,11 mirando resistências em 18,21 ou 19,94.</t>
  </si>
  <si>
    <t>M2RV34 está em tendência de alta pelas médias de 21 e 200 dias e vai mantendo sinal de força altista. Acima dos 116,9 pode buscar projeções nos 141,27 ou 180,71. Teria sinal de realização na perda dos 99,46 mirando os 77,46 ou 65,27. O padrão de volume favorece a alta. O IFR sobrecomprado alerta realizações se perder 99,46.</t>
  </si>
  <si>
    <t>Mastercard Inc</t>
  </si>
  <si>
    <t>MSCD34</t>
  </si>
  <si>
    <t>MSCD34 está em clara tendência de baixa pelas médias de 21 e 200 dias e segue em movimento de baixa. Abaixo dos 77,77 pode buscar suportes 76,09 ou 74,42. Teria sinal de repique altista fechando acima dos 83,19 mirando resistências em 86,53 ou 91,95.</t>
  </si>
  <si>
    <t>CASH3 está em tendência de alta pelas médias de 21 e 200 dias, mas começa a dar sinal de possível realização. Abaixo dos 4,29 poderia realizar na direção dos suportes 3,74 ou 3,48. Caso supere os 4,58 retomaria sinal de alta com projeções nos 5,09 ou 5,93.</t>
  </si>
  <si>
    <t>MELK3 está em clara tendência de baixa pelas médias de 21 e 200 dias e segue em movimento de baixa. Abaixo dos 3,24 pode buscar suportes 3,11 ou 3,02. Teria sinal de repique altista fechando acima dos 3,3 mirando resistências em 3,39 ou 3,56.</t>
  </si>
  <si>
    <t>MELI34 apesar de estar em tendência de baixa no longo prazo pela média de 200 dias, no curto prazo está com sinal de recuperação favorecendo repiques de alta. Acima dos 72,4 pode seguir repique altista na direção resistências nos 77,4 ou 87,31. Caso perca os 70,53 teria sinal de baixa projetando de 61,35 a 56,39. O padrão de volume favorece a alta.</t>
  </si>
  <si>
    <t>BMEB4 está em tendência de alta pelas médias de 21 e 200 dias, mas começa a dar sinal de possível realização. Abaixo dos 74,51 poderia realizar na direção dos suportes 65,13 ou 58,72. Caso supere os 85,85 retomaria sinal de alta com projeções nos 98,65 ou 119,37.</t>
  </si>
  <si>
    <t>M1TA34 está em clara tendência de baixa pelas médias de 21 e 200 dias e segue em movimento de baixa. Abaixo dos 107,3 pode buscar suportes 103,74 ou 99,95. Teria sinal de repique altista fechando acima dos 116 mirando resistências em 123,57 ou 135,83.</t>
  </si>
  <si>
    <t>LEVE3 apesar de estar em tendência de alta no longo prazo pela média de 200 dias, no curto prazo está em realização. Abaixo dos 33,25 pode seguir em baixa no curto prazo mirando suportes em 31,65 ou 30,24. Teria sinal de retomada altista fechando acima dos 33,71 mirando resistências em 36,21 ou 39,02.</t>
  </si>
  <si>
    <t>MUTC34 está em tendência de alta pelas médias de 21 e 200 dias e vai mantendo sinal de força altista. Acima dos 876,45 pode buscar projeções nos 1135,65 ou 1555,08. Teria sinal de realização na perda dos 838,01 mirando os 457,02 ou 327,41. O padrão de volume favorece a alta. O IFR sobrecomprado alerta realizações se perder 838,01.</t>
  </si>
  <si>
    <t>MSFT34 apesar de estar em tendência de baixa no longo prazo pela média de 200 dias, no curto prazo está com sinal de recuperação favorecendo repiques de alta. Acima dos 97,94 pode seguir repique altista na direção resistências nos 107,63 ou 123,31. Caso perca os 95,75 teria sinal de baixa projetando de 82,26 a 77,41. O padrão de volume favorece a alta. O IFR sobrecomprado alerta realizações se perder 95,75.</t>
  </si>
  <si>
    <t>MILS3 está em tendência de alta pelas médias de 21 e 200 dias e vai mantendo sinal de força altista. Acima dos 15,33 pode buscar projeções nos 17,17 ou 20,16. Teria sinal de realização na perda dos 15,15 mirando os 12,34 ou 11,41. O padrão de volume favorece a alta. O IFR sobrecomprado alerta realizações se perder 15,15.</t>
  </si>
  <si>
    <t>BEEF3 está em clara tendência de baixa pelas médias de 21 e 200 dias e segue em movimento de baixa. Abaixo dos 3,5 pode buscar suportes 3,2 ou 2,9. Teria sinal de repique altista fechando acima dos 3,73 mirando resistências em 4,46 ou 5,05. O IFR sobrevendido alerta para recuperações se superar 3,73</t>
  </si>
  <si>
    <t>MTRE3 está em tendência de alta pelas médias de 21 e 200 dias e vai mantendo sinal de força altista. Acima dos 3,71 pode buscar projeções nos 3,93 ou 4,3. Teria sinal de realização na perda dos 3,62 mirando os 3,34 ou 3,22. O padrão de volume favorece a alta.</t>
  </si>
  <si>
    <t>Morgan Stanley</t>
  </si>
  <si>
    <t>MSBR34</t>
  </si>
  <si>
    <t>MSBR34 está em tendência de alta pelas médias de 21 e 200 dias e vai mantendo sinal de força altista. Acima dos 212,51 pode buscar projeções nos 230,73 ou 260,22. Teria sinal de realização na perda dos 208,96 mirando os 183,02 ou 173,9. O padrão de volume favorece a alta. O IFR sobrecomprado alerta realizações se perder 208,96.</t>
  </si>
  <si>
    <t>MOTV3 está em tendência de baixa pelas médias de 21 e 200 dias, mas começa a dar sinais de repiques de alta. Acima dos 14,24 teria sinal de repique altista mirando resistências nos 16,2 ou 17,7. Já uma perda dos 13,76 traria de volta o sinal de baixa projetando de 13 a 12,25.</t>
  </si>
  <si>
    <t>MDNE3 apesar de estar em tendência de alta no longo prazo pela média de 200 dias, no curto prazo está em realização. Abaixo dos 26,41 pode seguir em baixa no curto prazo mirando suportes em 24,51 ou 22,61. Teria sinal de retomada altista fechando acima dos 28,18 mirando resistências em 32,55 ou 36,34.</t>
  </si>
  <si>
    <t>MOVI3 está em tendência de baixa pelas médias de 21 e 200 dias, mas começa a dar sinais de repiques de alta. Acima dos 9,64 teria sinal de repique altista mirando resistências nos 12,5 ou 14,69. Já uma perda dos 8,95 traria de volta o sinal de baixa projetando de 7,85 a 6,75.</t>
  </si>
  <si>
    <t>MRVE3 está em clara tendência de baixa pelas médias de 21 e 200 dias e segue em movimento de baixa. Abaixo dos 5,68 pode buscar suportes 5,21 ou 4,74. Teria sinal de repique altista fechando acima dos 5,87 mirando resistências em 7,2 ou 8,13. O IFR sobrevendido alerta para recuperações se superar 5,87</t>
  </si>
  <si>
    <t>Multilaser</t>
  </si>
  <si>
    <t>MLAS3</t>
  </si>
  <si>
    <t>MLAS3 está em tendência de alta pelas médias de 21 e 200 dias e vai mantendo sinal de força altista. Acima dos 1,76 pode buscar projeções nos 1,97 ou 2,32. Teria sinal de realização na perda dos 1,63 mirando os 1,41 ou 1,3.</t>
  </si>
  <si>
    <t>MULT3 está em clara tendência de baixa pelas médias de 21 e 200 dias e segue em movimento de baixa. Abaixo dos 28,91 pode buscar suportes 27,81 ou 26,72. Teria sinal de repique altista fechando acima dos 29,8 mirando resistências em 32,45 ou 34,63.</t>
  </si>
  <si>
    <t>NATU3 apesar de estar em tendência de alta no longo prazo pela média de 200 dias, no curto prazo está em realização. Abaixo dos 9,74 pode seguir em baixa no curto prazo mirando suportes em 9,17 ou 8,55. Teria sinal de retomada altista fechando acima dos 9,99 mirando resistências em 11,15 ou 12,37.</t>
  </si>
  <si>
    <t>NGRD3 está em tendência de alta pelas médias de 21 e 200 dias e vai mantendo sinal de força altista. Acima dos 33,72 pode buscar projeções nos 35,89 ou 39,41. Teria sinal de realização na perda dos 33,49 mirando os 30,2 ou 29,11. O padrão de volume favorece a alta.</t>
  </si>
  <si>
    <t>NFLX34 está em clara tendência de baixa pelas médias de 21 e 200 dias e segue em movimento de baixa. Abaixo dos 8,33 pode buscar suportes 8,05 ou 7,78. Teria sinal de repique altista fechando acima dos 8,79 mirando resistências em 9,21 ou 9,75.</t>
  </si>
  <si>
    <t>NIKE34 está em tendência de alta pelas médias de 21 e 200 dias e vai mantendo sinal de força altista. Acima dos 23,84 pode buscar projeções nos 25,95 ou 29,37. Teria sinal de realização na perda dos 23,33 mirando os 20,42 ou 19,36.</t>
  </si>
  <si>
    <t>ROXO34 está em clara tendência de baixa pelas médias de 21 e 200 dias e segue em movimento de baixa. Abaixo dos 10,84 pode buscar suportes 9,97 ou 9,31. Teria sinal de repique altista fechando acima dos 11,11 mirando resistências em 12,1 ou 13,41.</t>
  </si>
  <si>
    <t>NVDC34 está em tendência de alta pelas médias de 21 e 200 dias e vai mantendo sinal de força altista. Acima dos 23,5 pode buscar projeções nos 24,56 ou 27,33. Teria sinal de realização na perda dos 22,58 mirando os 20,07 ou 18,68. O padrão de volume favorece a alta.</t>
  </si>
  <si>
    <t>OPCT3 está em tendência de alta pelas médias de 21 e 200 dias e vai mantendo sinal de força altista. Acima dos 10,87 pode buscar projeções nos 11,62 ou 12,84. Teria sinal de realização na perda dos 10,51 mirando os 9,65 ou 9,27. O padrão de volume favorece a alta.</t>
  </si>
  <si>
    <t>ONCO3 está em clara tendência de baixa pelas médias de 21 e 200 dias e segue em movimento de baixa. Abaixo dos 0,99 pode buscar suportes 0,72 ou 0,46. Teria sinal de repique altista fechando acima dos 1,43 mirando resistências em 1,84 ou 2,36.</t>
  </si>
  <si>
    <t>ORCL34 está em tendência de alta pelas médias de 21 e 200 dias e vai mantendo sinal de força altista. Acima dos 209,06 pode buscar projeções nos 249,28 ou 314,37. Teria sinal de realização na perda dos 188,74 mirando os 143,97 ou 123,85. O padrão de volume favorece a alta. O IFR sobrecomprado alerta realizações se perder 188,74.</t>
  </si>
  <si>
    <t>OBTC3 está em clara tendência de baixa pelas médias de 21 e 200 dias e segue em movimento de baixa. Abaixo dos 6,51 pode buscar suportes 6,14 ou 5,78. Teria sinal de repique altista fechando acima dos 6,97 mirando resistências em 7,68 ou 8,4.</t>
  </si>
  <si>
    <t>ORVR3 está em tendência de alta pelas médias de 21 e 200 dias, mas começa a dar sinal de possível realização. Abaixo dos 79,3 poderia realizar na direção dos suportes 75,27 ou 72,63. Caso supere os 83,81 retomaria sinal de alta com projeções nos 89,08 ou 97,62.</t>
  </si>
  <si>
    <t>PCAR3 está em clara tendência de baixa pelas médias de 21 e 200 dias e segue em movimento de baixa. Abaixo dos 1,61 pode buscar suportes 1,17 ou 0,73. Teria sinal de repique altista fechando acima dos 1,87 mirando resistências em 3,02 ou 3,89. O IFR sobrevendido alerta para recuperações se superar 1,87</t>
  </si>
  <si>
    <t>PGMN3 está em clara tendência de baixa pelas médias de 21 e 200 dias e segue em movimento de baixa. Abaixo dos 4,1 pode buscar suportes 3,6 ou 3,11. Teria sinal de repique altista fechando acima dos 4,3 mirando resistências em 5,7 ou 6,68. O IFR sobrevendido alerta para recuperações se superar 4,3</t>
  </si>
  <si>
    <t>P2LT34 apesar de estar em tendência de baixa no longo prazo pela média de 200 dias, no curto prazo está com sinal de recuperação favorecendo repiques de alta. Acima dos 273,65 pode seguir repique altista na direção resistências nos 311,74 ou 373,38. Caso perca os 261,98 teria sinal de baixa projetando de 212,01 a 192,96. O padrão de volume favorece a alta. O IFR sobrecomprado alerta realizações se perder 261,98.</t>
  </si>
  <si>
    <t>Paranapanema</t>
  </si>
  <si>
    <t>PMAM3</t>
  </si>
  <si>
    <t>PMAM3 está em clara tendência de baixa pelas médias de 21 e 200 dias e segue em movimento de baixa. Abaixo dos 0,27 pode buscar suportes 0,15 ou 0,03. Teria sinal de repique altista fechando acima dos 0,31 mirando resistências em 0,65 ou 0,88. O IFR sobrevendido alerta para recuperações se superar 0,31</t>
  </si>
  <si>
    <t>PETR3 está em tendência de alta no longo prazo, teve uma correção no curto prazo, mas pode estar retomando sinal de altas. Acima dos 48,37 pode buscar 55,19 ou 60,41. Abaixo dos 46,73 retomaria sinal de realização mirando suportes em 44,11 ou 41,5.</t>
  </si>
  <si>
    <t>PETR4 está em tendência de alta no longo prazo, teve uma correção no curto prazo, mas pode estar retomando sinal de altas. Acima dos 43,02 pode buscar 49,85 ou 54,81. Abaixo dos 41,82 retomaria sinal de realização mirando suportes em 39,33 ou 36,85.</t>
  </si>
  <si>
    <t>RECV3 está em clara tendência de baixa pelas médias de 21 e 200 dias e segue em movimento de baixa. Abaixo dos 10,95 pode buscar suportes 10,4 ou 9,86. Teria sinal de repique altista fechando acima dos 11,49 mirando resistências em 12,71 ou 13,79. O IFR sobrevendido alerta para recuperações se superar 11,49</t>
  </si>
  <si>
    <t>PRIO3 está em tendência de alta no longo prazo, teve uma correção no curto prazo, mas pode estar retomando sinal de altas. Acima dos 64,34 pode buscar 70,8 ou 76,83. Abaixo dos 61,03 retomaria sinal de realização mirando suportes em 58,01 ou 54,99.</t>
  </si>
  <si>
    <t>AUAU3 está em tendência de baixa pelas médias de 21 e 200 dias, mas começa a dar sinais de repiques de alta. Acima dos 3,3 teria sinal de repique altista mirando resistências nos 4,03 ou 4,6. Já uma perda dos 3,1 traria de volta o sinal de baixa projetando de 2,81 a 2,52.</t>
  </si>
  <si>
    <t>PINE4 apesar de estar em tendência de alta no longo prazo pela média de 200 dias, no curto prazo está em realização. Abaixo dos 12,73 pode seguir em baixa no curto prazo mirando suportes em 11,77 ou 10,81. Teria sinal de retomada altista fechando acima dos 14,64 mirando resistências em 15,83 ou 17,74.</t>
  </si>
  <si>
    <t>PLPL3 está em tendência de baixa pelas médias de 21 e 200 dias, mas começa a dar sinais de repiques de alta. Acima dos 9,33 teria sinal de repique altista mirando resistências nos 10,94 ou 12,36. Já uma perda dos 8,64 traria de volta o sinal de baixa projetando de 7,92 a 7,21.</t>
  </si>
  <si>
    <t>PSSA3 está em clara tendência de baixa pelas médias de 21 e 200 dias e segue em movimento de baixa. Abaixo dos 47,45 pode buscar suportes 45,97 ou 44,49. Teria sinal de repique altista fechando acima dos 48,68 mirando resistências em 52,23 ou 55,18.</t>
  </si>
  <si>
    <t>POSI3 está em tendência de baixa pelas médias de 21 e 200 dias, mas começa a dar sinais de repiques de alta. Acima dos 4,12 teria sinal de repique altista mirando resistências nos 4,65 ou 5,19. Já uma perda dos 4,01 traria de volta o sinal de baixa projetando de 3,77 a 3,49.</t>
  </si>
  <si>
    <t>PRNR3 está em tendência de alta pelas médias de 21 e 200 dias, mas começa a dar sinal de possível realização. Abaixo dos 18,8 poderia realizar na direção dos suportes 17,22 ou 16,48. Caso supere os 19,6 retomaria sinal de alta com projeções nos 21,07 ou 23,45.</t>
  </si>
  <si>
    <t>PFRM3 está em clara tendência de baixa pelas médias de 21 e 200 dias e segue em movimento de baixa. Abaixo dos 6,7 pode buscar suportes 6,24 ou 5,71. Teria sinal de repique altista fechando acima dos 7,07 mirando resistências em 7,93 ou 8,97.</t>
  </si>
  <si>
    <t>QCOM34 está em tendência de alta pelas médias de 21 e 200 dias, mas começa a dar sinal de possível realização. Abaixo dos 95,81 poderia realizar na direção dos suportes 67,65 ou 54,56. Caso supere os 101 retomaria sinal de alta com projeções nos 110,01 ou 136,18.</t>
  </si>
  <si>
    <t>QUAL3 está em clara tendência de baixa pelas médias de 21 e 200 dias e segue em movimento de baixa. Abaixo dos 1,5 pode buscar suportes 1,35 ou 1,2. Teria sinal de repique altista fechando acima dos 1,73 mirando resistências em 1,97 ou 2,26. O IFR sobrevendido alerta para recuperações se superar 1,73</t>
  </si>
  <si>
    <t>Quero-Quero</t>
  </si>
  <si>
    <t>LJQQ3 está em tendência de baixa pelas médias de 21 e 200 dias, mas começa a dar sinais de repiques de alta. Acima dos 1,42 teria sinal de repique altista mirando resistências nos 2 ou 2,41. Já uma perda dos 1,33 traria de volta o sinal de baixa projetando de 1,12 a 0,91.</t>
  </si>
  <si>
    <t>RADL3 está em clara tendência de baixa pelas médias de 21 e 200 dias e segue em movimento de baixa. Abaixo dos 17,77 pode buscar suportes 16,31 ou 14,86. Teria sinal de repique altista fechando acima dos 18,69 mirando resistências em 22,47 ou 25,37.</t>
  </si>
  <si>
    <t>RAIZ4 está em tendência de baixa pelas médias de 21 e 200 dias, mas começa a dar sinais de repiques de alta. Acima dos 0,4 teria sinal de repique altista mirando resistências nos 0,49 ou 0,58. Já uma perda dos 0,33 traria de volta o sinal de baixa projetando de 0,28 a 0,23.</t>
  </si>
  <si>
    <t>RAPT4 está em tendência de baixa pela média de 200 dias, a parece ter completado movimento de repique de alta de curto prazo e pode estar retomando o movimento baixista. Abaixo dos 5 pode seguir em queda na direção dos suportes 4,83 ou 4,61. Teria sinal de repique altista fechando acima dos 5,21 mirando resistências em 5,53 ou 5,96.</t>
  </si>
  <si>
    <t>RCSL4 apesar de estar em tendência de baixa no longo prazo pela média de 200 dias, no curto prazo está com sinal de recuperação favorecendo repiques de alta. Acima dos 0,56 pode seguir repique altista na direção resistências nos 0,65 ou 0,76. Caso perca os 0,53 teria sinal de baixa projetando de 0,46 a 0,4. O padrão de volume favorece a alta.</t>
  </si>
  <si>
    <t>RDOR3 está em clara tendência de baixa pelas médias de 21 e 200 dias e segue em movimento de baixa. Abaixo dos 33,4 pode buscar suportes 31,1 ou 28,8. Teria sinal de repique altista fechando acima dos 34,26 mirando resistências em 40,84 ou 45,43.</t>
  </si>
  <si>
    <t>RIAA3 apesar de estar em tendência de alta no longo prazo pela média de 200 dias, no curto prazo está em realização. Abaixo dos 8,81 pode seguir em baixa no curto prazo mirando suportes em 8 ou 7,28. Teria sinal de retomada altista fechando acima dos 9,14 mirando resistências em 10,31 ou 11,73.</t>
  </si>
  <si>
    <t>Rio Tinto Plc</t>
  </si>
  <si>
    <t>RIOT34</t>
  </si>
  <si>
    <t>RIOT34 está em tendência de alta pelas médias de 21 e 200 dias e vai mantendo sinal de força altista. Acima dos 547,18 pode buscar projeções nos 562,14 ou 607,52. Teria sinal de realização na perda dos 533,93 mirando os 488,7 ou 466. O padrão de volume favorece a alta.</t>
  </si>
  <si>
    <t>ROMI3 está em tendência de baixa pelas médias de 21 e 200 dias, mas começa a dar sinais de repiques de alta. Acima dos 6,53 teria sinal de repique altista mirando resistências nos 6,95 ou 7,32. Já uma perda dos 6,35 traria de volta o sinal de baixa projetando de 6,16 a 5,97.</t>
  </si>
  <si>
    <t>RAIL3 está em tendência de baixa pelas médias de 21 e 200 dias, mas começa a dar sinais de repiques de alta. Acima dos 14,1 teria sinal de repique altista mirando resistências nos 17,14 ou 19,35. Já uma perda dos 13,56 traria de volta o sinal de baixa projetando de 12,45 a 11,34.</t>
  </si>
  <si>
    <t>SBSP3 está em clara tendência de baixa pelas médias de 21 e 200 dias e segue em movimento de baixa. Abaixo dos 27,28 pode buscar suportes 25,29 ou 23,31. Teria sinal de repique altista fechando acima dos 28,03 mirando resistências em 33,7 ou 37,66. O IFR sobrevendido alerta para recuperações se superar 28,03</t>
  </si>
  <si>
    <t>Salesforce, Inc</t>
  </si>
  <si>
    <t>SSFO34</t>
  </si>
  <si>
    <t>SSFO34 apesar de estar em tendência de baixa no longo prazo pela média de 200 dias, no curto prazo está com sinal de recuperação favorecendo repiques de alta. Acima dos 48,31 pode seguir repique altista na direção resistências nos 55,36 ou 66,77. Caso perca os 45,25 teria sinal de baixa projetando de 36,9 a 33,37. O padrão de volume favorece a alta. O IFR sobrecomprado alerta realizações se perder 45,25.</t>
  </si>
  <si>
    <t>SAPR3</t>
  </si>
  <si>
    <t>SAPR3 está em clara tendência de baixa pelas médias de 21 e 200 dias e segue em movimento de baixa. Abaixo dos 8,14 pode buscar suportes 7,57 ou 7. Teria sinal de repique altista fechando acima dos 8,47 mirando resistências em 9,98 ou 11,11.</t>
  </si>
  <si>
    <t>SAPR4 está em clara tendência de baixa pelas médias de 21 e 200 dias e segue em movimento de baixa. Abaixo dos 7,11 pode buscar suportes 6,68 ou 6,26. Teria sinal de repique altista fechando acima dos 7,44 mirando resistências em 8,47 ou 9,31.</t>
  </si>
  <si>
    <t>SAPR11 está em clara tendência de baixa pelas médias de 21 e 200 dias e segue em movimento de baixa. Abaixo dos 36,56 pode buscar suportes 34,3 ou 32,04. Teria sinal de repique altista fechando acima dos 38,2 mirando resistências em 43,86 ou 48,37. O IFR sobrevendido alerta para recuperações se superar 38,2</t>
  </si>
  <si>
    <t>SANB3 está em clara tendência de baixa pelas médias de 21 e 200 dias e segue em movimento de baixa. Abaixo dos 12,75 pode buscar suportes 12,2 ou 11,66. Teria sinal de repique altista fechando acima dos 13,36 mirando resistências em 14,5 ou 15,58.</t>
  </si>
  <si>
    <t>SANB4 está em clara tendência de baixa pelas médias de 21 e 200 dias e segue em movimento de baixa. Abaixo dos 13,67 pode buscar suportes 13,25 ou 12,83. Teria sinal de repique altista fechando acima dos 14,19 mirando resistências em 15,02 ou 15,85.</t>
  </si>
  <si>
    <t>SANB11 está em tendência de baixa pelas médias de 21 e 200 dias, mas começa a dar sinais de repiques de alta. Acima dos 27,38 teria sinal de repique altista mirando resistências nos 29,61 ou 31,6. Já uma perda dos 26,93 traria de volta o sinal de baixa projetando de 26,38 a 25,38.</t>
  </si>
  <si>
    <t>SMTO3 está em tendência de alta no longo prazo, teve uma correção no curto prazo, mas pode estar retomando sinal de altas. Acima dos 17,4 pode buscar 18,8 ou 20,38. Abaixo dos 16,9 retomaria sinal de realização mirando suportes em 16,23 ou 15,43.</t>
  </si>
  <si>
    <t>SHUL4 apesar de estar em tendência de alta no longo prazo pela média de 200 dias, no curto prazo está em realização. Abaixo dos 4,82 pode seguir em baixa no curto prazo mirando suportes em 4,64 ou 4,46. Teria sinal de retomada altista fechando acima dos 4,95 mirando resistências em 5,4 ou 5,75.</t>
  </si>
  <si>
    <t>S1TX34 está em tendência de alta pelas médias de 21 e 200 dias e vai mantendo sinal de força altista. Acima dos 4718,05 pode buscar projeções nos 5463,53 ou 6669,81. Teria sinal de realização na perda dos 4462,14 mirando os 3511,77 ou 3139,02. O IFR sobrecomprado alerta realizações se perder 4462,14.</t>
  </si>
  <si>
    <t>SEER3 apesar de estar em tendência de alta no longo prazo pela média de 200 dias, no curto prazo está em realização. Abaixo dos 11,2 pode seguir em baixa no curto prazo mirando suportes em 10,34 ou 9,49. Teria sinal de retomada altista fechando acima dos 11,73 mirando resistências em 13,96 ou 15,66.</t>
  </si>
  <si>
    <t>N1OW34 apesar de estar em tendência de baixa no longo prazo pela média de 200 dias, no curto prazo está com sinal de recuperação favorecendo repiques de alta. Acima dos 14,03 pode seguir repique altista na direção resistências nos 17,47 ou 23,05. Caso perca os 13,3 teria sinal de baixa projetando de 8,45 a 6,72. O padrão de volume favorece a alta. O IFR sobrecomprado alerta realizações se perder 13,3.</t>
  </si>
  <si>
    <t>CSNA3 está em tendência de baixa pela média de 200 dias, a parece ter completado movimento de repique de alta de curto prazo e pode estar retomando o movimento baixista. Abaixo dos 5,88 pode seguir em queda na direção dos suportes 5,56 ou 5,24. Teria sinal de repique altista fechando acima dos 6,91 mirando resistências em 7,54 ou 8,57.</t>
  </si>
  <si>
    <t>SIMH3 está em tendência de baixa pelas médias de 21 e 200 dias, mas começa a dar sinais de repiques de alta. Acima dos 9,1 teria sinal de repique altista mirando resistências nos 11,41 ou 13,09. Já uma perda dos 8,69 traria de volta o sinal de baixa projetando de 7,84 a 7.</t>
  </si>
  <si>
    <t>SLCE3 está em clara tendência de baixa pelas médias de 21 e 200 dias e segue em movimento de baixa. Abaixo dos 15,11 pode buscar suportes 14,24 ou 13,37. Teria sinal de repique altista fechando acima dos 15,54 mirando resistências em 17,92 ou 19,65. O IFR sobrevendido alerta para recuperações se superar 15,54</t>
  </si>
  <si>
    <t>SMFT3 está em clara tendência de baixa pelas médias de 21 e 200 dias e segue em movimento de baixa. Abaixo dos 18,12 pode buscar suportes 16,75 ou 15,42. Teria sinal de repique altista fechando acima dos 18,73 mirando resistências em 21,03 ou 23,67.</t>
  </si>
  <si>
    <t>S2NW34 está em tendência de alta pelas médias de 21 e 200 dias e vai mantendo sinal de força altista. Acima dos 35,89 pode buscar projeções nos 47,65 ou 66,69. Teria sinal de realização na perda dos 32,6 mirando os 16,85 ou 10,96. O padrão de volume favorece a alta. O IFR sobrecomprado alerta realizações se perder 32,6.</t>
  </si>
  <si>
    <t>STOC34 apesar de estar em tendência de baixa no longo prazo pela média de 200 dias, no curto prazo está com sinal de recuperação favorecendo repiques de alta. Acima dos 59,81 pode seguir repique altista na direção resistências nos 67,37 ou 79,61. Caso perca os 57 teria sinal de baixa projetando de 47,57 a 43,78.</t>
  </si>
  <si>
    <t>M2ST34 está em clara tendência de baixa pelas médias de 21 e 200 dias e segue em movimento de baixa. Abaixo dos 10,41 pode buscar suportes 9,36 ou 8,32. Teria sinal de repique altista fechando acima dos 11,05 mirando resistências em 13,78 ou 15,86.</t>
  </si>
  <si>
    <t>SUZB3 está em clara tendência de baixa pelas médias de 21 e 200 dias e segue em movimento de baixa. Abaixo dos 40,64 pode buscar suportes 39,53 ou 38,42. Teria sinal de repique altista fechando acima dos 41,93 mirando resistências em 44,22 ou 46,43.</t>
  </si>
  <si>
    <t>SYNE3 está em clara tendência de baixa pelas médias de 21 e 200 dias e segue em movimento de baixa. Abaixo dos 3,57 pode buscar suportes 3,42 ou 3,27. Teria sinal de repique altista fechando acima dos 3,83 mirando resistências em 4,04 ou 4,33.</t>
  </si>
  <si>
    <t>TAEE3 está em tendência de alta no longo prazo, teve uma correção no curto prazo, mas pode estar retomando sinal de altas. Acima dos 13,13 pode buscar 13,81 ou 14,58. Abaixo dos 12,9 retomaria sinal de realização mirando suportes em 12,55 ou 12,16.</t>
  </si>
  <si>
    <t>TAEE4 apesar de estar em tendência de alta no longo prazo pela média de 200 dias, no curto prazo está em realização. Abaixo dos 12,74 pode seguir em baixa no curto prazo mirando suportes em 12,3 ou 11,86. Teria sinal de retomada altista fechando acima dos 13,39 mirando resistências em 14,15 ou 15,02.</t>
  </si>
  <si>
    <t>TAEE11 apesar de estar em tendência de alta no longo prazo pela média de 200 dias, no curto prazo está em realização. Abaixo dos 38,77 pode seguir em baixa no curto prazo mirando suportes em 37,92 ou 36,66. Teria sinal de retomada altista fechando acima dos 39,53 mirando resistências em 41,97 ou 44,47.</t>
  </si>
  <si>
    <t>TSMC34 está em tendência de alta pelas médias de 21 e 200 dias e vai mantendo sinal de força altista. Acima dos 282,29 pode buscar projeções nos 309,95 ou 354,72. Teria sinal de realização na perda dos 266,17 mirando os 237,52 ou 223,68. O padrão de volume favorece a alta. O IFR sobrecomprado alerta realizações se perder 266,17.</t>
  </si>
  <si>
    <t>Taurus Armas</t>
  </si>
  <si>
    <t>TASA4</t>
  </si>
  <si>
    <t>TASA4 apesar de estar em tendência de baixa no longo prazo pela média de 200 dias, no curto prazo está com sinal de recuperação favorecendo repiques de alta. Acima dos 4,76 pode seguir repique altista na direção resistências nos 5,02 ou 5,49. Caso perca os 4,63 teria sinal de baixa projetando de 4,25 a 4,01.</t>
  </si>
  <si>
    <t>TGMA3 está em clara tendência de baixa pelas médias de 21 e 200 dias e segue em movimento de baixa. Abaixo dos 29,76 pode buscar suportes 28,92 ou 28,09. Teria sinal de repique altista fechando acima dos 30,68 mirando resistências em 32,45 ou 34,11.</t>
  </si>
  <si>
    <t>VIVT3 está em clara tendência de baixa pelas médias de 21 e 200 dias e segue em movimento de baixa. Abaixo dos 32,99 pode buscar suportes 31,2 ou 29,41. Teria sinal de repique altista fechando acima dos 33,85 mirando resistências em 38,77 ou 42,34.</t>
  </si>
  <si>
    <t>TEND3 está em tendência de alta pelas médias de 21 e 200 dias, mas começa a dar sinal de possível realização. Abaixo dos 32 poderia realizar na direção dos suportes 27,44 ou 25,56. Caso supere os 33,5 retomaria sinal de alta com projeções nos 37,24 ou 43,3.</t>
  </si>
  <si>
    <t>TSLA34 está em clara tendência de baixa pelas médias de 21 e 200 dias e segue em movimento de baixa. Abaixo dos 65,01 pode buscar suportes 59,06 ou 55,55. Teria sinal de repique altista fechando acima dos 67,55 mirando resistências em 70,4 ou 77,4.</t>
  </si>
  <si>
    <t>The Goldman Sachs Group, Inc</t>
  </si>
  <si>
    <t>GSGI34</t>
  </si>
  <si>
    <t>GSGI34 está em tendência de alta pelas médias de 21 e 200 dias e vai mantendo sinal de força altista. Acima dos 175,37 pode buscar projeções nos 191,95 ou 218,78. Teria sinal de realização na perda dos 169,89 mirando os 148,54 ou 140,24. O padrão de volume favorece a alta. O IFR sobrecomprado alerta realizações se perder 169,89.</t>
  </si>
  <si>
    <t>TIMS3 está em clara tendência de baixa pelas médias de 21 e 200 dias e segue em movimento de baixa. Abaixo dos 21,78 pode buscar suportes 20,2 ou 18,62. Teria sinal de repique altista fechando acima dos 22,25 mirando resistências em 26,88 ou 30,03. O IFR sobrevendido alerta para recuperações se superar 22,25</t>
  </si>
  <si>
    <t>TOTS3 apesar de estar em tendência de baixa no longo prazo pela média de 200 dias, no curto prazo está com sinal de recuperação favorecendo repiques de alta. Acima dos 34,6 pode seguir repique altista na direção resistências nos 36,84 ou 40,88. Caso perca os 33,07 teria sinal de baixa projetando de 30,29 a 28,26.</t>
  </si>
  <si>
    <t>TFCO4 apesar de estar em tendência de baixa no longo prazo pela média de 200 dias, no curto prazo está com sinal de recuperação favorecendo repiques de alta. Acima dos 15,18 pode seguir repique altista na direção resistências nos 16,33 ou 17,7. Caso perca os 14,1 teria sinal de baixa projetando de 13,41 a 12,72.</t>
  </si>
  <si>
    <t>TRIS3 está em clara tendência de baixa pelas médias de 21 e 200 dias e segue em movimento de baixa. Abaixo dos 4,25 pode buscar suportes 4,02 ou 3,73. Teria sinal de repique altista fechando acima dos 4,4 mirando resistências em 4,93 ou 5,49.</t>
  </si>
  <si>
    <t>TUPY3 está em clara tendência de baixa pelas médias de 21 e 200 dias e segue em movimento de baixa. Abaixo dos 12,36 pode buscar suportes 11,51 ou 10,67. Teria sinal de repique altista fechando acima dos 12,82 mirando resistências em 15,08 ou 16,76.</t>
  </si>
  <si>
    <t>Uber Technologies, Inc</t>
  </si>
  <si>
    <t>U1BE34</t>
  </si>
  <si>
    <t>U1BE34 apesar de estar em tendência de baixa no longo prazo pela média de 200 dias, no curto prazo está com sinal de recuperação favorecendo repiques de alta. Acima dos 93,67 pode seguir repique altista na direção resistências nos 99,14 ou 106,02. Caso perca os 88 teria sinal de baixa projetando de 84,55 a 81,11. O padrão de volume favorece a alta.</t>
  </si>
  <si>
    <t>UGPA3 apesar de estar em tendência de alta no longo prazo pela média de 200 dias, no curto prazo está em realização. Abaixo dos 25,34 pode seguir em baixa no curto prazo mirando suportes em 23,71 ou 22,09. Teria sinal de retomada altista fechando acima dos 26,2 mirando resistências em 30,59 ou 33,83. O IFR sobrevendido alerta para recuperações se superar 26,2</t>
  </si>
  <si>
    <t>FIQE3 apesar de estar em tendência de alta no longo prazo pela média de 200 dias, no curto prazo está em realização. Abaixo dos 6,22 pode seguir em baixa no curto prazo mirando suportes em 5,96 ou 5,71. Teria sinal de retomada altista fechando acima dos 6,67 mirando resistências em 7,03 ou 7,53.</t>
  </si>
  <si>
    <t>UNIP6 está em tendência de baixa pelas médias de 21 e 200 dias, mas começa a dar sinais de repiques de alta. Acima dos 61,53 teria sinal de repique altista mirando resistências nos 64,78 ou 68,64. Já uma perda dos 60,64 traria de volta o sinal de baixa projetando de 58,52 a 56,58.</t>
  </si>
  <si>
    <t>USIM3 está em tendência de alta pelas médias de 21 e 200 dias e vai mantendo sinal de força altista. Acima dos 10,2 pode buscar projeções nos 11,62 ou 13,93. Teria sinal de realização na perda dos 9,8 mirando os 7,89 ou 7,17. O IFR sobrecomprado alerta realizações se perder 9,8.</t>
  </si>
  <si>
    <t>USIM5 está em tendência de alta pelas médias de 21 e 200 dias e vai mantendo sinal de força altista. Acima dos 11,17 pode buscar projeções nos 13,03 ou 16,05. Teria sinal de realização na perda dos 10,8 mirando os 8,15 ou 7,21. O IFR sobrecomprado alerta realizações se perder 10,8.</t>
  </si>
  <si>
    <t>VALE3 apesar de estar em tendência de alta no longo prazo pela média de 200 dias, no curto prazo está em realização. Abaixo dos 80,58 pode seguir em baixa no curto prazo mirando suportes em 77,97 ou 75,67. Teria sinal de retomada altista fechando acima dos 82,25 mirando resistências em 85,41 ou 90.</t>
  </si>
  <si>
    <t>VLID3 está em clara tendência de baixa pelas médias de 21 e 200 dias e segue em movimento de baixa. Abaixo dos 17,6 pode buscar suportes 16,52 ou 15,52. Teria sinal de repique altista fechando acima dos 17,91 mirando resistências em 19,75 ou 21,74.</t>
  </si>
  <si>
    <t>VAMO3 está em clara tendência de baixa pelas médias de 21 e 200 dias e segue em movimento de baixa. Abaixo dos 2,94 pode buscar suportes 2,58 ou 2,22. Teria sinal de repique altista fechando acima dos 3,1 mirando resistências em 4,09 ou 4,8. O IFR sobrevendido alerta para recuperações se superar 3,1</t>
  </si>
  <si>
    <t>VBBR3 está em tendência de alta no longo prazo, teve uma correção no curto prazo, mas pode estar retomando sinal de altas. Acima dos 30,13 pode buscar 34,07 ou 36,94. Abaixo dos 29,42 retomaria sinal de realização mirando suportes em 27,98 ou 26,54. O IFR sobrevendido alerta para recuperações se superar 30,13</t>
  </si>
  <si>
    <t>Visa Inc</t>
  </si>
  <si>
    <t>VISA34</t>
  </si>
  <si>
    <t>VISA34 está em clara tendência de baixa pelas médias de 21 e 200 dias e segue em movimento de baixa. Abaixo dos 80,13 pode buscar suportes 77,39 ou 75,23. Teria sinal de repique altista fechando acima dos 84,38 mirando resistências em 88,69 ou 95,68.</t>
  </si>
  <si>
    <t>VTRU3 está em clara tendência de baixa pelas médias de 21 e 200 dias e segue em movimento de baixa. Abaixo dos 12,58 pode buscar suportes 11,89 ou 11,2. Teria sinal de repique altista fechando acima dos 13,12 mirando resistências em 14,8 ou 16,17.</t>
  </si>
  <si>
    <t>VIVA3 está em clara tendência de baixa pelas médias de 21 e 200 dias e segue em movimento de baixa. Abaixo dos 21,08 pode buscar suportes 18,69 ou 16,31. Teria sinal de repique altista fechando acima dos 22,15 mirando resistências em 28,79 ou 33,55. O IFR sobrevendido alerta para recuperações se superar 22,15</t>
  </si>
  <si>
    <t>VVEO3 está em tendência de alta pelas médias de 21 e 200 dias, mas começa a dar sinal de possível realização. Abaixo dos 1,27 poderia realizar na direção dos suportes 1,15 ou 1,06. Caso supere os 1,41 retomaria sinal de alta com projeções nos 1,57 ou 1,83.</t>
  </si>
  <si>
    <t>VULC3 está em tendência de baixa pelas médias de 21 e 200 dias, mas começa a dar sinais de repiques de alta. Acima dos 15,16 teria sinal de repique altista mirando resistências nos 16,35 ou 17,41. Já uma perda dos 14,62 traria de volta o sinal de baixa projetando de 14,08 a 13,55.</t>
  </si>
  <si>
    <t>WALM34 está em clara tendência de baixa pelas médias de 21 e 200 dias e segue em movimento de baixa. Abaixo dos 35,7 pode buscar suportes 33,55 ou 31,41. Teria sinal de repique altista fechando acima dos 36,5 mirando resistências em 42,63 ou 46,91. O IFR sobrevendido alerta para recuperações se superar 36,5</t>
  </si>
  <si>
    <t>DISB34 está em clara tendência de baixa pelas médias de 21 e 200 dias e segue em movimento de baixa. Abaixo dos 33,76 pode buscar suportes 32,8 ou 31,73. Teria sinal de repique altista fechando acima dos 34,44 mirando resistências em 36,26 ou 38,39.</t>
  </si>
  <si>
    <t>WEGE3 está em clara tendência de baixa pelas médias de 21 e 200 dias e segue em movimento de baixa. Abaixo dos 42,84 pode buscar suportes 41,51 ou 39,94. Teria sinal de repique altista fechando acima dos 44,86 mirando resistências em 46,57 ou 49,69.</t>
  </si>
  <si>
    <t>W1DC34 está em tendência de alta pelas médias de 21 e 200 dias e vai mantendo sinal de força altista. Acima dos 2828,12 pode buscar projeções nos 3256,98 ou 3950,94. Teria sinal de realização na perda dos 2675 mirando os 2134,16 ou 1919,72. O IFR sobrecomprado alerta realizações se perder 2675.</t>
  </si>
  <si>
    <t>WIZC3 está em clara tendência de baixa pelas médias de 21 e 200 dias e segue em movimento de baixa. Abaixo dos 7,74 pode buscar suportes 7,31 ou 6,89. Teria sinal de repique altista fechando acima dos 7,9 mirando resistências em 9,1 ou 9,94. O IFR sobrevendido alerta para recuperações se superar 7,9</t>
  </si>
  <si>
    <t>YDUQ3 está em clara tendência de baixa pelas médias de 21 e 200 dias e segue em movimento de baixa. Abaixo dos 9,25 pode buscar suportes 8,66 ou 8,08. Teria sinal de repique altista fechando acima dos 9,64 mirando resistências em 11,14 ou 12,3.</t>
  </si>
  <si>
    <t>BBOV11 apesar de estar em tendência de alta no longo prazo pela média de 200 dias, no curto prazo está em realização. Abaixo dos 90,19 pode seguir em baixa no curto prazo mirando suportes em 87,49 ou 84,8. Teria sinal de retomada altista fechando acima dos 91,99 mirando resistências em 98,9 ou 104,28. O IFR sobrevendido alerta para recuperações se superar 91,99</t>
  </si>
  <si>
    <t>BIEU39 está em tendência de alta pelas médias de 21 e 200 dias e vai mantendo sinal de força altista. Acima dos 65,72 pode buscar projeções nos 69,14 ou 74,68. Teria sinal de realização na perda dos 62,52 mirando os 60,18 ou 58,46. O padrão de volume favorece a alta. O IFR sobrecomprado alerta realizações se perder 62,52.</t>
  </si>
  <si>
    <t>AUVP11 apesar de estar em tendência de alta no longo prazo pela média de 200 dias, no curto prazo está em realização. Abaixo dos 117,99 pode seguir em baixa no curto prazo mirando suportes em 113,84 ou 109,7. Teria sinal de retomada altista fechando acima dos 119,62 mirando resistências em 131,4 ou 139,68. O IFR sobrevendido alerta para recuperações se superar 119,62</t>
  </si>
  <si>
    <t>BOVB11 apesar de estar em tendência de alta no longo prazo pela média de 200 dias, no curto prazo está em realização. Abaixo dos 176,23 pode seguir em baixa no curto prazo mirando suportes em 171,05 ou 165,87. Teria sinal de retomada altista fechando acima dos 177,89 mirando resistências em 192,98 ou 203,33. O IFR sobrevendido alerta para recuperações se superar 177,89</t>
  </si>
  <si>
    <t>COIN11 está em clara tendência de baixa pelas médias de 21 e 200 dias e segue em movimento de baixa. Abaixo dos 43,33 pode buscar suportes 41,64 ou 39,96. Teria sinal de repique altista fechando acima dos 44,65 mirando resistências em 48,77 ou 52,13. O IFR sobrevendido alerta para recuperações se superar 44,65</t>
  </si>
  <si>
    <t>SPYI11 está em tendência de alta pelas médias de 21 e 200 dias, mas começa a dar sinal de possível realização. Abaixo dos 106,9 poderia realizar na direção dos suportes 101,34 ou 99,17. Caso supere os 108,35 retomaria sinal de alta com projeções nos 112,68 ou 119,69. O IFR sobrecomprado alerta realizações se perder 106,9.</t>
  </si>
  <si>
    <t>XBCI11 está em clara tendência de baixa pelas médias de 21 e 200 dias e segue em movimento de baixa. Abaixo dos 99,1 pode buscar suportes 92,64 ou 86,18. Teria sinal de repique altista fechando acima dos 103,26 mirando resistências em 120 ou 132,91. O IFR sobrevendido alerta para recuperações se superar 103,26</t>
  </si>
  <si>
    <t>QQQI11 está em tendência de alta pelas médias de 21 e 200 dias, mas começa a dar sinal de possível realização. Abaixo dos 98,61 poderia realizar na direção dos suportes 91,34 ou 88,66. Caso supere os 99,99 retomaria sinal de alta com projeções nos 105,33 ou 113,98. O IFR sobrecomprado alerta realizações se perder 98,61.</t>
  </si>
  <si>
    <t>BCPX39 está em tendência de alta pelas médias de 21 e 200 dias e vai mantendo sinal de força altista. Acima dos 46,2 pode buscar projeções nos 51,23 ou 59,38. Teria sinal de realização na perda dos 43,71 mirando os 38,05 ou 35,53.</t>
  </si>
  <si>
    <t>BITH11 está em clara tendência de baixa pelas médias de 21 e 200 dias e segue em movimento de baixa. Abaixo dos 80,32 pode buscar suportes 76,6 ou 72,88. Teria sinal de repique altista fechando acima dos 82 mirando resistências em 92,35 ou 99,78. O IFR sobrevendido alerta para recuperações se superar 82</t>
  </si>
  <si>
    <t>ETHE11 está em clara tendência de baixa pelas médias de 21 e 200 dias e segue em movimento de baixa. Abaixo dos 28,52 pode buscar suportes 26,69 ou 24,87. Teria sinal de repique altista fechando acima dos 29,11 mirando resistências em 34,41 ou 38,05. O IFR sobrevendido alerta para recuperações se superar 29,11</t>
  </si>
  <si>
    <t>HASH11 está em clara tendência de baixa pelas médias de 21 e 200 dias e segue em movimento de baixa. Abaixo dos 46,14 pode buscar suportes 44,02 ou 41,9. Teria sinal de repique altista fechando acima dos 47,1 mirando resistências em 53 ou 57,23.</t>
  </si>
  <si>
    <t>CHIP11 está em tendência de alta pelas médias de 21 e 200 dias e vai mantendo sinal de força altista. Acima dos 38,8 pode buscar projeções nos 43,75 ou 51,77. Teria sinal de realização na perda dos 36,89 mirando os 30,78 ou 28,3. O padrão de volume favorece a alta. O IFR sobrecomprado alerta realizações se perder 36,89.</t>
  </si>
  <si>
    <t>Investo Hodl</t>
  </si>
  <si>
    <t>HODL11</t>
  </si>
  <si>
    <t>HODL11 está em clara tendência de baixa pelas médias de 21 e 200 dias e segue em movimento de baixa. Abaixo dos 59,95 pode buscar suportes 57,02 ou 54,09. Teria sinal de repique altista fechando acima dos 62,01 mirando resistências em 69,42 ou 75,27. O IFR sobrevendido alerta para recuperações se superar 62,01</t>
  </si>
  <si>
    <t>USDB11 está em tendência de baixa pela média de 200 dias, a parece ter completado movimento de repique de alta de curto prazo e pode estar retomando o movimento baixista. Abaixo dos 97 pode seguir em queda na direção dos suportes 93 ou 90,56. Teria sinal de repique altista fechando acima dos 98,2 mirando resistências em 100,88 ou 105,74.</t>
  </si>
  <si>
    <t>WRLD11 está em tendência de alta pelas médias de 21 e 200 dias e vai mantendo sinal de força altista. Acima dos 144,73 pode buscar projeções nos 150,97 ou 161,07. Teria sinal de realização na perda dos 143,14 mirando os 134,63 ou 131,5. O padrão de volume favorece a alta. O IFR sobrecomprado alerta realizações se perder 143,14.</t>
  </si>
  <si>
    <t>UTLL11 está em clara tendência de baixa pelas médias de 21 e 200 dias e segue em movimento de baixa. Abaixo dos 118,7 pode buscar suportes 112,7 ou 106,71. Teria sinal de repique altista fechando acima dos 120,9 mirando resistências em 138,09 ou 150,07. O IFR sobrevendido alerta para recuperações se superar 120,9</t>
  </si>
  <si>
    <t>iShares Bitcoin Trust</t>
  </si>
  <si>
    <t>IBIT39</t>
  </si>
  <si>
    <t>IBIT39 está em clara tendência de baixa pelas médias de 21 e 200 dias e segue em movimento de baixa. Abaixo dos 67,25 pode buscar suportes 64,15 ou 61,05. Teria sinal de repique altista fechando acima dos 68,64 mirando resistências em 77,28 ou 83,47. O IFR sobrevendido alerta para recuperações se superar 68,64</t>
  </si>
  <si>
    <t>BOVA11 apesar de estar em tendência de alta no longo prazo pela média de 200 dias, no curto prazo está em realização. Abaixo dos 168,61 pode seguir em baixa no curto prazo mirando suportes em 163,46 ou 158,31. Teria sinal de retomada altista fechando acima dos 170,54 mirando resistências em 185,27 ou 195,56. O IFR sobrevendido alerta para recuperações se superar 170,54</t>
  </si>
  <si>
    <t>BIVB39 está em tendência de alta pelas médias de 21 e 200 dias, mas começa a dar sinal de possível realização. Abaixo dos 95,43 poderia realizar na direção dos suportes 89,25 ou 87,04. Caso supere os 96,38 retomaria sinal de alta com projeções nos 100,78 ou 107,91. O IFR sobrecomprado alerta realizações se perder 95,43.</t>
  </si>
  <si>
    <t>Ishares Eqwe</t>
  </si>
  <si>
    <t>EWBZ11</t>
  </si>
  <si>
    <t>EWBZ11 está em clara tendência de baixa pelas médias de 21 e 200 dias e segue em movimento de baixa. Abaixo dos 126,54 pode buscar suportes 122,74 ou 118,95. Teria sinal de repique altista fechando acima dos 128,22 mirando resistências em 138,82 ou 146,4.</t>
  </si>
  <si>
    <t>BAAX39 está em tendência de alta pelas médias de 21 e 200 dias e vai mantendo sinal de força altista. Acima dos 61,57 pode buscar projeções nos 65,75 ou 72,52. Teria sinal de realização na perda dos 59,89 mirando os 54,8 ou 52,7. O padrão de volume favorece a alta. O IFR sobrecomprado alerta realizações se perder 59,89.</t>
  </si>
  <si>
    <t>BEEM39 está em tendência de alta pelas médias de 21 e 200 dias e vai mantendo sinal de força altista. Acima dos 59,87 pode buscar projeções nos 64,14 ou 71,06. Teria sinal de realização na perda dos 58,07 mirando os 52,95 ou 50,81.</t>
  </si>
  <si>
    <t>BEWJ39 está em tendência de alta pelas médias de 21 e 200 dias, mas começa a dar sinal de possível realização. Abaixo dos 58,1 poderia realizar na direção dos suportes 54,37 ou 52,45. Caso supere os 58,8 retomaria sinal de alta com projeções nos 60,57 ou 64,4.</t>
  </si>
  <si>
    <t>BEWY39 está em tendência de alta pelas médias de 21 e 200 dias e vai mantendo sinal de força altista. Acima dos 136,73 pode buscar projeções nos 158,81 ou 194,54. Teria sinal de realização na perda dos 131,11 mirando os 101 ou 89,95. O IFR sobrecomprado alerta realizações se perder 131,11.</t>
  </si>
  <si>
    <t>IVVB11 está em tendência de alta pelas médias de 21 e 200 dias, mas começa a dar sinal de possível realização. Abaixo dos 429,01 poderia realizar na direção dos suportes 401,32 ou 391,42. Caso supere os 433,35 retomaria sinal de alta com projeções nos 453,14 ou 485,17. O IFR sobrecomprado alerta realizações se perder 429,01.</t>
  </si>
  <si>
    <t>BSLV39 apesar de estar em tendência de alta no longo prazo pela média de 200 dias, no curto prazo está em realização. Abaixo dos 112,35 pode seguir em baixa no curto prazo mirando suportes em 107,86 ou 100,13. Teria sinal de retomada altista fechando acima dos 115,02 mirando resistências em 132,85 ou 148,29.</t>
  </si>
  <si>
    <t>SMAL11 está em clara tendência de baixa pelas médias de 21 e 200 dias e segue em movimento de baixa. Abaixo dos 108 pode buscar suportes 103,98 ou 99,97. Teria sinal de repique altista fechando acima dos 111,64 mirando resistências em 120,99 ou 129,01.</t>
  </si>
  <si>
    <t>It Now Divd</t>
  </si>
  <si>
    <t>DIVD11</t>
  </si>
  <si>
    <t>DIVD11 apesar de estar em tendência de alta no longo prazo pela média de 200 dias, no curto prazo está em realização. Abaixo dos 60 pode seguir em baixa no curto prazo mirando suportes em 57,94 ou 55,88. Teria sinal de retomada altista fechando acima dos 61,33 mirando resistências em 66,66 ou 70,77. O IFR sobrevendido alerta para recuperações se superar 61,33</t>
  </si>
  <si>
    <t>BOVV11 apesar de estar em tendência de alta no longo prazo pela média de 200 dias, no curto prazo está em realização. Abaixo dos 176,95 pode seguir em baixa no curto prazo mirando suportes em 171,53 ou 166,12. Teria sinal de retomada altista fechando acima dos 179,56 mirando resistências em 194,46 ou 205,28. O IFR sobrevendido alerta para recuperações se superar 179,56</t>
  </si>
  <si>
    <t>DIVO11 apesar de estar em tendência de alta no longo prazo pela média de 200 dias, no curto prazo está em realização. Abaixo dos 121,76 pode seguir em baixa no curto prazo mirando suportes em 117,47 ou 113,18. Teria sinal de retomada altista fechando acima dos 123,63 mirando resistências em 135,63 ou 144,2. O IFR sobrevendido alerta para recuperações se superar 123,63</t>
  </si>
  <si>
    <t>FIND11 está em clara tendência de baixa pelas médias de 21 e 200 dias e segue em movimento de baixa. Abaixo dos 168,68 pode buscar suportes 162,48 ou 156,28. Teria sinal de repique altista fechando acima dos 173,33 mirando resistências em 188,74 ou 201,13.</t>
  </si>
  <si>
    <t>MATB11 apesar de estar em tendência de alta no longo prazo pela média de 200 dias, no curto prazo está em realização. Abaixo dos 60,75 pode seguir em baixa no curto prazo mirando suportes em 59,29 ou 57,83. Teria sinal de retomada altista fechando acima dos 62,22 mirando resistências em 65,46 ou 68,37.</t>
  </si>
  <si>
    <t>SPXR11 está em tendência de alta pelas médias de 21 e 200 dias e vai mantendo sinal de força altista. Acima dos 73 pode buscar projeções nos 75,98 ou 80,81. Teria sinal de realização na perda dos 72,36 mirando os 68,17 ou 66,67. O IFR sobrecomprado alerta realizações se perder 72,36.</t>
  </si>
  <si>
    <t>SPXI11 está em tendência de alta pelas médias de 21 e 200 dias e vai mantendo sinal de força altista. Acima dos 52,67 pode buscar projeções nos 55,08 ou 58,98. Teria sinal de realização na perda dos 52,13 mirando os 48,77 ou 47,56. O IFR sobrecomprado alerta realizações se perder 52,13.</t>
  </si>
  <si>
    <t>TECK11 está em tendência de alta pelas médias de 21 e 200 dias e vai mantendo sinal de força altista. Acima dos 122,25 pode buscar projeções nos 134,57 ou 154,51. Teria sinal de realização na perda dos 119,8 mirando os 102,31 ou 96,14. O IFR sobrecomprado alerta realizações se perder 119,8.</t>
  </si>
  <si>
    <t>NSDV11 apesar de estar em tendência de alta no longo prazo pela média de 200 dias, no curto prazo está em realização. Abaixo dos 147,86 pode seguir em baixa no curto prazo mirando suportes em 144,36 ou 140,87. Teria sinal de retomada altista fechando acima dos 150,44 mirando resistências em 159,17 ou 166,15.</t>
  </si>
  <si>
    <t>HIGH11 está em clara tendência de baixa pelas médias de 21 e 200 dias e segue em movimento de baixa. Abaixo dos 85,96 pode buscar suportes 82,75 ou 79,55. Teria sinal de repique altista fechando acima dos 87,97 mirando resistências em 96,33 ou 102,73.</t>
  </si>
  <si>
    <t>LVOL11 apesar de estar em tendência de alta no longo prazo pela média de 200 dias, no curto prazo está em realização. Abaixo dos 133,39 pode seguir em baixa no curto prazo mirando suportes em 129,75 ou 126,12. Teria sinal de retomada altista fechando acima dos 135,94 mirando resistências em 145,15 ou 152,41.</t>
  </si>
  <si>
    <t>Pactual Ibov</t>
  </si>
  <si>
    <t>IBOB11</t>
  </si>
  <si>
    <t>IBOB11 apesar de estar em tendência de alta no longo prazo pela média de 200 dias, no curto prazo está em realização. Abaixo dos 141,47 pode seguir em baixa no curto prazo mirando suportes em 136,94 ou 132,42. Teria sinal de retomada altista fechando acima dos 143 mirando resistências em 156,1 ou 165,14. O IFR sobrevendido alerta para recuperações se superar 143</t>
  </si>
  <si>
    <t>PIBB11 apesar de estar em tendência de alta no longo prazo pela média de 200 dias, no curto prazo está em realização. Abaixo dos 307,03 pode seguir em baixa no curto prazo mirando suportes em 297,74 ou 288,45. Teria sinal de retomada altista fechando acima dos 311,12 mirando resistências em 337,09 ou 355,66. O IFR sobrevendido alerta para recuperações se superar 311,12</t>
  </si>
  <si>
    <t>QBTC11 está em clara tendência de baixa pelas médias de 21 e 200 dias e segue em movimento de baixa. Abaixo dos 21,54 pode buscar suportes 20,54 ou 19,54. Teria sinal de repique altista fechando acima dos 22,08 mirando resistências em 24,77 ou 26,76. O IFR sobrevendido alerta para recuperações se superar 22,08</t>
  </si>
  <si>
    <t>Trend Acwi</t>
  </si>
  <si>
    <t>ACWI11</t>
  </si>
  <si>
    <t>ACWI11 está em tendência de alta pelas médias de 21 e 200 dias, mas começa a dar sinal de possível realização. Abaixo dos 16,68 poderia realizar na direção dos suportes 15,67 ou 15,27. Caso supere os 16,94 retomaria sinal de alta com projeções nos 17,72 ou 18,99. O IFR sobrecomprado alerta realizações se perder 16,68.</t>
  </si>
  <si>
    <t>Trend China</t>
  </si>
  <si>
    <t>XINA11</t>
  </si>
  <si>
    <t>XINA11 está em clara tendência de baixa pelas médias de 21 e 200 dias e segue em movimento de baixa. Abaixo dos 7,11 pode buscar suportes 6,9 ou 6,7. Teria sinal de repique altista fechando acima dos 7,24 mirando resistências em 7,76 ou 8,16.</t>
  </si>
  <si>
    <t>BOVX11 apesar de estar em tendência de alta no longo prazo pela média de 200 dias, no curto prazo está em realização. Abaixo dos 17,61 pode seguir em baixa no curto prazo mirando suportes em 17,07 ou 16,54. Teria sinal de retomada altista fechando acima dos 18 mirando resistências em 19,34 ou 20,4. O IFR sobrevendido alerta para recuperações se superar 18</t>
  </si>
  <si>
    <t>NASD11 está em tendência de alta pelas médias de 21 e 200 dias e vai mantendo sinal de força altista. Acima dos 21,44 pode buscar projeções nos 21,8 ou 23,49. Teria sinal de realização na perda dos 21,26 mirando os 19,06 ou 18,21. O IFR sobrecomprado alerta realizações se perder 21,26.</t>
  </si>
  <si>
    <t>GOLD11 está em clara tendência de baixa pelas médias de 21 e 200 dias e segue em movimento de baixa. Abaixo dos 23,14 pode buscar suportes 22,75 ou 22,36. Teria sinal de repique altista fechando acima dos 23,57 mirando resistências em 24,39 ou 25,16.</t>
  </si>
  <si>
    <t>Trend Ouro H</t>
  </si>
  <si>
    <t>GOLX11</t>
  </si>
  <si>
    <t>GOLX11 está em clara tendência de baixa pelas médias de 21 e 200 dias e segue em movimento de baixa. Abaixo dos 51,44 pode buscar suportes 49,94 ou 48,44. Teria sinal de repique altista fechando acima dos 53,02 mirando resistências em 56,29 ou 59,28.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</si>
</sst>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zoomScaleNormal="100" workbookViewId="0">
      <selection activeCell="T11" sqref="T1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95</v>
      </c>
      <c r="W7" s="35">
        <f>COUNTIF($P$17:$P$352,"Baixa")</f>
        <v>201</v>
      </c>
      <c r="X7" s="35"/>
      <c r="Y7" s="35">
        <f>V7+W7</f>
        <v>296</v>
      </c>
    </row>
    <row r="8" spans="2:27" ht="15" customHeight="1" x14ac:dyDescent="0.25">
      <c r="B8" s="3"/>
      <c r="C8" s="28"/>
      <c r="D8" s="29"/>
      <c r="E8" s="29"/>
      <c r="F8" s="29"/>
      <c r="G8" s="29"/>
      <c r="H8" s="29"/>
      <c r="I8" s="29"/>
      <c r="J8" s="29"/>
      <c r="K8" s="29"/>
      <c r="L8" s="29"/>
      <c r="M8" s="29"/>
      <c r="N8" s="29"/>
      <c r="O8" s="30"/>
      <c r="P8" s="29"/>
      <c r="Q8" s="31"/>
      <c r="R8" s="20"/>
      <c r="V8" s="36">
        <f>V7/Y7</f>
        <v>0.32094594594594594</v>
      </c>
      <c r="W8" s="36">
        <f>W7/Y7</f>
        <v>0.67905405405405406</v>
      </c>
      <c r="X8" s="35"/>
      <c r="Y8" s="35"/>
    </row>
    <row r="9" spans="2:27" ht="15" customHeight="1" x14ac:dyDescent="0.25">
      <c r="B9" s="3"/>
      <c r="C9" s="28"/>
      <c r="D9" s="29"/>
      <c r="E9" s="29"/>
      <c r="F9" s="29"/>
      <c r="G9" s="29"/>
      <c r="H9" s="29"/>
      <c r="I9" s="29"/>
      <c r="J9" s="29"/>
      <c r="K9" s="29"/>
      <c r="L9" s="29"/>
      <c r="M9" s="29"/>
      <c r="N9" s="29"/>
      <c r="O9" s="30"/>
      <c r="P9" s="29"/>
      <c r="Q9" s="31"/>
      <c r="R9" s="20"/>
      <c r="T9" s="1">
        <f>COUNTIF(D17:D352,"*34*")</f>
        <v>48</v>
      </c>
      <c r="U9" s="37" t="s">
        <v>452</v>
      </c>
      <c r="V9" s="41">
        <f>SUMIF(D17:D352,"=*34*",E17:E352)/T9</f>
        <v>5.625</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0.60416666666666663</v>
      </c>
      <c r="U10" s="37" t="s">
        <v>10</v>
      </c>
      <c r="V10" s="42">
        <f>COUNTIFS(D17:D352,"=*34*",P17:P352,"Alta")</f>
        <v>29</v>
      </c>
      <c r="W10" s="43">
        <f>T9-V10</f>
        <v>19</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418</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46175</v>
      </c>
      <c r="R15" s="20"/>
    </row>
    <row r="16" spans="2:27" ht="25.15" customHeight="1" x14ac:dyDescent="0.25">
      <c r="B16" s="3"/>
      <c r="C16" s="49" t="s">
        <v>0</v>
      </c>
      <c r="D16" s="49"/>
      <c r="E16" s="6" t="s">
        <v>401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0</v>
      </c>
      <c r="F17" s="15">
        <v>15.25</v>
      </c>
      <c r="G17" s="15">
        <v>14.23</v>
      </c>
      <c r="H17" s="15">
        <v>13.21</v>
      </c>
      <c r="I17" s="14"/>
      <c r="J17" s="15">
        <v>15.64</v>
      </c>
      <c r="K17" s="15">
        <v>17.670000000000002</v>
      </c>
      <c r="L17" s="15">
        <v>20.97</v>
      </c>
      <c r="M17" s="15"/>
      <c r="N17" s="15">
        <v>28.598822954999999</v>
      </c>
      <c r="O17" s="15">
        <v>21.585511952000001</v>
      </c>
      <c r="P17" s="16" t="s">
        <v>14</v>
      </c>
      <c r="Q17" s="39" t="s">
        <v>554</v>
      </c>
      <c r="R17" s="10"/>
      <c r="S17" s="11"/>
      <c r="T17" s="11"/>
      <c r="U17" s="11"/>
      <c r="V17" s="11" t="s">
        <v>406</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7</v>
      </c>
      <c r="F18" s="14">
        <v>24.19</v>
      </c>
      <c r="G18" s="14">
        <v>22.54</v>
      </c>
      <c r="H18" s="14">
        <v>20.89</v>
      </c>
      <c r="I18" s="14"/>
      <c r="J18" s="14">
        <v>28.65</v>
      </c>
      <c r="K18" s="14">
        <v>31.94</v>
      </c>
      <c r="L18" s="14">
        <v>37.270000000000003</v>
      </c>
      <c r="M18" s="14"/>
      <c r="N18" s="14">
        <v>47.605496438999999</v>
      </c>
      <c r="O18" s="33">
        <v>18.627925570999999</v>
      </c>
      <c r="P18" s="17" t="s">
        <v>17</v>
      </c>
      <c r="Q18" s="40" t="s">
        <v>555</v>
      </c>
      <c r="R18" s="10"/>
      <c r="S18" s="11"/>
      <c r="T18" s="11"/>
      <c r="U18" s="11"/>
      <c r="V18" s="38">
        <f>SUM(E17:E352)/W18</f>
        <v>3.488294314381271</v>
      </c>
      <c r="W18" s="11">
        <f>COUNT(E17:E352)</f>
        <v>299</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428</v>
      </c>
      <c r="D19" s="16" t="s">
        <v>18</v>
      </c>
      <c r="E19" s="16">
        <v>7</v>
      </c>
      <c r="F19" s="15">
        <v>306.61</v>
      </c>
      <c r="G19" s="15">
        <v>242.11</v>
      </c>
      <c r="H19" s="15">
        <v>177.62</v>
      </c>
      <c r="I19" s="14"/>
      <c r="J19" s="15">
        <v>331.74</v>
      </c>
      <c r="K19" s="15">
        <v>460.72</v>
      </c>
      <c r="L19" s="15">
        <v>669.44</v>
      </c>
      <c r="M19" s="15"/>
      <c r="N19" s="15">
        <v>73.437853590000003</v>
      </c>
      <c r="O19" s="15">
        <v>22.888676103000002</v>
      </c>
      <c r="P19" s="16" t="s">
        <v>17</v>
      </c>
      <c r="Q19" s="39" t="s">
        <v>556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2</v>
      </c>
      <c r="F20" s="14">
        <v>22.33</v>
      </c>
      <c r="G20" s="14">
        <v>18.73</v>
      </c>
      <c r="H20" s="14">
        <v>15.13</v>
      </c>
      <c r="I20" s="14"/>
      <c r="J20" s="14">
        <v>22.67</v>
      </c>
      <c r="K20" s="14">
        <v>29.86</v>
      </c>
      <c r="L20" s="14">
        <v>41.51</v>
      </c>
      <c r="M20" s="14"/>
      <c r="N20" s="14">
        <v>34.504182215999997</v>
      </c>
      <c r="O20" s="33">
        <v>6.4296881510000006</v>
      </c>
      <c r="P20" s="17" t="s">
        <v>14</v>
      </c>
      <c r="Q20" s="40" t="s">
        <v>557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459</v>
      </c>
      <c r="D21" s="16" t="s">
        <v>460</v>
      </c>
      <c r="E21" s="16">
        <v>3</v>
      </c>
      <c r="F21" s="15">
        <v>5.69</v>
      </c>
      <c r="G21" s="15">
        <v>4.9000000000000004</v>
      </c>
      <c r="H21" s="15">
        <v>4.1100000000000003</v>
      </c>
      <c r="I21" s="14"/>
      <c r="J21" s="15">
        <v>5.8</v>
      </c>
      <c r="K21" s="15">
        <v>7.37</v>
      </c>
      <c r="L21" s="15">
        <v>9.93</v>
      </c>
      <c r="M21" s="15"/>
      <c r="N21" s="15">
        <v>34.711585988000003</v>
      </c>
      <c r="O21" s="15">
        <v>1.9733980951999999</v>
      </c>
      <c r="P21" s="16" t="s">
        <v>14</v>
      </c>
      <c r="Q21" s="39" t="s">
        <v>558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27.39</v>
      </c>
      <c r="G22" s="14">
        <v>25.49</v>
      </c>
      <c r="H22" s="14">
        <v>23.6</v>
      </c>
      <c r="I22" s="14"/>
      <c r="J22" s="14">
        <v>28.35</v>
      </c>
      <c r="K22" s="14">
        <v>32.130000000000003</v>
      </c>
      <c r="L22" s="14">
        <v>38.25</v>
      </c>
      <c r="M22" s="14"/>
      <c r="N22" s="14">
        <v>34.318103712000003</v>
      </c>
      <c r="O22" s="33">
        <v>156.28223076</v>
      </c>
      <c r="P22" s="17" t="s">
        <v>14</v>
      </c>
      <c r="Q22" s="40" t="s">
        <v>559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7</v>
      </c>
      <c r="F23" s="15">
        <v>12.08</v>
      </c>
      <c r="G23" s="15">
        <v>10.41</v>
      </c>
      <c r="H23" s="15">
        <v>8.74</v>
      </c>
      <c r="I23" s="14"/>
      <c r="J23" s="15">
        <v>16.22</v>
      </c>
      <c r="K23" s="15">
        <v>19.55</v>
      </c>
      <c r="L23" s="15">
        <v>24.94</v>
      </c>
      <c r="M23" s="15"/>
      <c r="N23" s="15">
        <v>49.496525497</v>
      </c>
      <c r="O23" s="15">
        <v>27.919925095</v>
      </c>
      <c r="P23" s="16" t="s">
        <v>17</v>
      </c>
      <c r="Q23" s="39" t="s">
        <v>560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433</v>
      </c>
      <c r="D24" s="17" t="s">
        <v>25</v>
      </c>
      <c r="E24" s="17">
        <v>3</v>
      </c>
      <c r="F24" s="14">
        <v>156.66999999999999</v>
      </c>
      <c r="G24" s="14">
        <v>140.76</v>
      </c>
      <c r="H24" s="14">
        <v>124.86</v>
      </c>
      <c r="I24" s="14"/>
      <c r="J24" s="14">
        <v>158.75</v>
      </c>
      <c r="K24" s="14">
        <v>190.55</v>
      </c>
      <c r="L24" s="14">
        <v>242.01</v>
      </c>
      <c r="M24" s="14"/>
      <c r="N24" s="14">
        <v>41.358655882000001</v>
      </c>
      <c r="O24" s="33">
        <v>30.915447149999999</v>
      </c>
      <c r="P24" s="17" t="s">
        <v>14</v>
      </c>
      <c r="Q24" s="40" t="s">
        <v>561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31.9</v>
      </c>
      <c r="G25" s="15">
        <v>30.16</v>
      </c>
      <c r="H25" s="15">
        <v>28.43</v>
      </c>
      <c r="I25" s="14"/>
      <c r="J25" s="15">
        <v>32.76</v>
      </c>
      <c r="K25" s="15">
        <v>36.22</v>
      </c>
      <c r="L25" s="15">
        <v>41.83</v>
      </c>
      <c r="M25" s="15"/>
      <c r="N25" s="15">
        <v>32.562177138999999</v>
      </c>
      <c r="O25" s="15">
        <v>35.730311667000002</v>
      </c>
      <c r="P25" s="16" t="s">
        <v>14</v>
      </c>
      <c r="Q25" s="39" t="s">
        <v>562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4</v>
      </c>
      <c r="F26" s="14">
        <v>65.599999999999994</v>
      </c>
      <c r="G26" s="14">
        <v>59.95</v>
      </c>
      <c r="H26" s="14">
        <v>54.3</v>
      </c>
      <c r="I26" s="14"/>
      <c r="J26" s="14">
        <v>67.67</v>
      </c>
      <c r="K26" s="14">
        <v>78.959999999999994</v>
      </c>
      <c r="L26" s="14">
        <v>97.23</v>
      </c>
      <c r="M26" s="14"/>
      <c r="N26" s="14">
        <v>44.018958781999999</v>
      </c>
      <c r="O26" s="33">
        <v>36.825079704000004</v>
      </c>
      <c r="P26" s="17" t="s">
        <v>14</v>
      </c>
      <c r="Q26" s="40" t="s">
        <v>563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10</v>
      </c>
      <c r="F27" s="15">
        <v>16.14</v>
      </c>
      <c r="G27" s="15">
        <v>15.29</v>
      </c>
      <c r="H27" s="15">
        <v>14.45</v>
      </c>
      <c r="I27" s="14"/>
      <c r="J27" s="15">
        <v>17.04</v>
      </c>
      <c r="K27" s="15">
        <v>18.72</v>
      </c>
      <c r="L27" s="15">
        <v>21.44</v>
      </c>
      <c r="M27" s="15"/>
      <c r="N27" s="15">
        <v>59.002635112999997</v>
      </c>
      <c r="O27" s="15">
        <v>548.63872323999999</v>
      </c>
      <c r="P27" s="16" t="s">
        <v>17</v>
      </c>
      <c r="Q27" s="39" t="s">
        <v>564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2</v>
      </c>
      <c r="F28" s="14">
        <v>5.03</v>
      </c>
      <c r="G28" s="14">
        <v>4.07</v>
      </c>
      <c r="H28" s="14">
        <v>3.12</v>
      </c>
      <c r="I28" s="14"/>
      <c r="J28" s="14">
        <v>5.16</v>
      </c>
      <c r="K28" s="14">
        <v>7.06</v>
      </c>
      <c r="L28" s="14">
        <v>10.14</v>
      </c>
      <c r="M28" s="14"/>
      <c r="N28" s="14">
        <v>41.933079620999997</v>
      </c>
      <c r="O28" s="33">
        <v>9.4786807143000011</v>
      </c>
      <c r="P28" s="17" t="s">
        <v>14</v>
      </c>
      <c r="Q28" s="40" t="s">
        <v>565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3.17</v>
      </c>
      <c r="G29" s="15">
        <v>2.4900000000000002</v>
      </c>
      <c r="H29" s="15">
        <v>1.81</v>
      </c>
      <c r="I29" s="14"/>
      <c r="J29" s="15">
        <v>3.32</v>
      </c>
      <c r="K29" s="15">
        <v>4.67</v>
      </c>
      <c r="L29" s="15">
        <v>6.87</v>
      </c>
      <c r="M29" s="15"/>
      <c r="N29" s="15">
        <v>31.910539321000002</v>
      </c>
      <c r="O29" s="15">
        <v>23.848606951999997</v>
      </c>
      <c r="P29" s="16" t="s">
        <v>14</v>
      </c>
      <c r="Q29" s="39" t="s">
        <v>566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7</v>
      </c>
      <c r="F30" s="14">
        <v>76.510000000000005</v>
      </c>
      <c r="G30" s="14">
        <v>71.510000000000005</v>
      </c>
      <c r="H30" s="14">
        <v>66.510000000000005</v>
      </c>
      <c r="I30" s="14"/>
      <c r="J30" s="14">
        <v>79.56</v>
      </c>
      <c r="K30" s="14">
        <v>89.55</v>
      </c>
      <c r="L30" s="14">
        <v>105.74</v>
      </c>
      <c r="M30" s="14"/>
      <c r="N30" s="14">
        <v>57.068273877999999</v>
      </c>
      <c r="O30" s="33">
        <v>20.523157038000001</v>
      </c>
      <c r="P30" s="17" t="s">
        <v>17</v>
      </c>
      <c r="Q30" s="40" t="s">
        <v>567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495</v>
      </c>
      <c r="D31" s="16" t="s">
        <v>496</v>
      </c>
      <c r="E31" s="16">
        <v>9</v>
      </c>
      <c r="F31" s="15">
        <v>221.3</v>
      </c>
      <c r="G31" s="15">
        <v>194.41</v>
      </c>
      <c r="H31" s="15">
        <v>167.53</v>
      </c>
      <c r="I31" s="14"/>
      <c r="J31" s="15">
        <v>237.95</v>
      </c>
      <c r="K31" s="15">
        <v>291.70999999999998</v>
      </c>
      <c r="L31" s="15">
        <v>378.71</v>
      </c>
      <c r="M31" s="15"/>
      <c r="N31" s="15">
        <v>62.867889425000001</v>
      </c>
      <c r="O31" s="15">
        <v>1.2639746295000001</v>
      </c>
      <c r="P31" s="16" t="s">
        <v>17</v>
      </c>
      <c r="Q31" s="39" t="s">
        <v>568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3.42</v>
      </c>
      <c r="G32" s="14">
        <v>2.46</v>
      </c>
      <c r="H32" s="14">
        <v>1.5</v>
      </c>
      <c r="I32" s="14"/>
      <c r="J32" s="14">
        <v>3.67</v>
      </c>
      <c r="K32" s="14">
        <v>5.58</v>
      </c>
      <c r="L32" s="14">
        <v>8.68</v>
      </c>
      <c r="M32" s="14"/>
      <c r="N32" s="14">
        <v>32.707261262000003</v>
      </c>
      <c r="O32" s="33">
        <v>6.1903426667000003</v>
      </c>
      <c r="P32" s="17" t="s">
        <v>14</v>
      </c>
      <c r="Q32" s="40" t="s">
        <v>569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466</v>
      </c>
      <c r="D33" s="16" t="s">
        <v>467</v>
      </c>
      <c r="E33" s="16">
        <v>10</v>
      </c>
      <c r="F33" s="15">
        <v>145.49</v>
      </c>
      <c r="G33" s="15">
        <v>135.13999999999999</v>
      </c>
      <c r="H33" s="15">
        <v>124.8</v>
      </c>
      <c r="I33" s="14"/>
      <c r="J33" s="15">
        <v>152.66999999999999</v>
      </c>
      <c r="K33" s="15">
        <v>173.35</v>
      </c>
      <c r="L33" s="15">
        <v>206.82</v>
      </c>
      <c r="M33" s="15"/>
      <c r="N33" s="15">
        <v>62.075154550999997</v>
      </c>
      <c r="O33" s="15">
        <v>3.7309219186</v>
      </c>
      <c r="P33" s="16" t="s">
        <v>17</v>
      </c>
      <c r="Q33" s="39" t="s">
        <v>570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8.5299999999999994</v>
      </c>
      <c r="G34" s="14">
        <v>7.64</v>
      </c>
      <c r="H34" s="14">
        <v>6.75</v>
      </c>
      <c r="I34" s="14"/>
      <c r="J34" s="14">
        <v>8.84</v>
      </c>
      <c r="K34" s="14">
        <v>10.61</v>
      </c>
      <c r="L34" s="14">
        <v>13.48</v>
      </c>
      <c r="M34" s="14"/>
      <c r="N34" s="14">
        <v>43.523965390999997</v>
      </c>
      <c r="O34" s="33">
        <v>120.37311828</v>
      </c>
      <c r="P34" s="17" t="s">
        <v>14</v>
      </c>
      <c r="Q34" s="40" t="s">
        <v>571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4</v>
      </c>
      <c r="F35" s="15">
        <v>121.01</v>
      </c>
      <c r="G35" s="15">
        <v>96.32</v>
      </c>
      <c r="H35" s="15">
        <v>71.63</v>
      </c>
      <c r="I35" s="14"/>
      <c r="J35" s="15">
        <v>130.03</v>
      </c>
      <c r="K35" s="15">
        <v>179.4</v>
      </c>
      <c r="L35" s="15">
        <v>259.29000000000002</v>
      </c>
      <c r="M35" s="15"/>
      <c r="N35" s="15">
        <v>40.126577204</v>
      </c>
      <c r="O35" s="15">
        <v>73.870497185000005</v>
      </c>
      <c r="P35" s="16" t="s">
        <v>14</v>
      </c>
      <c r="Q35" s="39" t="s">
        <v>572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3</v>
      </c>
      <c r="F36" s="14">
        <v>11.92</v>
      </c>
      <c r="G36" s="14">
        <v>10.74</v>
      </c>
      <c r="H36" s="14">
        <v>9.57</v>
      </c>
      <c r="I36" s="14"/>
      <c r="J36" s="14">
        <v>12.39</v>
      </c>
      <c r="K36" s="14">
        <v>14.73</v>
      </c>
      <c r="L36" s="14">
        <v>18.53</v>
      </c>
      <c r="M36" s="14"/>
      <c r="N36" s="14">
        <v>24.354008081</v>
      </c>
      <c r="O36" s="33">
        <v>38.406571571000001</v>
      </c>
      <c r="P36" s="17" t="s">
        <v>14</v>
      </c>
      <c r="Q36" s="40" t="s">
        <v>573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50.93</v>
      </c>
      <c r="G37" s="15">
        <v>45.7</v>
      </c>
      <c r="H37" s="15">
        <v>40.47</v>
      </c>
      <c r="I37" s="14"/>
      <c r="J37" s="15">
        <v>52.55</v>
      </c>
      <c r="K37" s="15">
        <v>63</v>
      </c>
      <c r="L37" s="15">
        <v>79.91</v>
      </c>
      <c r="M37" s="15"/>
      <c r="N37" s="15">
        <v>20.704711248999999</v>
      </c>
      <c r="O37" s="15">
        <v>572.04992333000007</v>
      </c>
      <c r="P37" s="16" t="s">
        <v>14</v>
      </c>
      <c r="Q37" s="39" t="s">
        <v>574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55.98</v>
      </c>
      <c r="G38" s="14">
        <v>50.25</v>
      </c>
      <c r="H38" s="14">
        <v>44.52</v>
      </c>
      <c r="I38" s="14"/>
      <c r="J38" s="14">
        <v>57.68</v>
      </c>
      <c r="K38" s="14">
        <v>69.13</v>
      </c>
      <c r="L38" s="14">
        <v>87.67</v>
      </c>
      <c r="M38" s="14"/>
      <c r="N38" s="14">
        <v>21.189904613</v>
      </c>
      <c r="O38" s="33">
        <v>109.10393257</v>
      </c>
      <c r="P38" s="17" t="s">
        <v>14</v>
      </c>
      <c r="Q38" s="40" t="s">
        <v>575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49.3</v>
      </c>
      <c r="G39" s="15">
        <v>44.37</v>
      </c>
      <c r="H39" s="15">
        <v>39.44</v>
      </c>
      <c r="I39" s="14"/>
      <c r="J39" s="15">
        <v>50.67</v>
      </c>
      <c r="K39" s="15">
        <v>60.52</v>
      </c>
      <c r="L39" s="15">
        <v>76.47</v>
      </c>
      <c r="M39" s="15"/>
      <c r="N39" s="15">
        <v>22.315247457000002</v>
      </c>
      <c r="O39" s="15">
        <v>89.896269094999994</v>
      </c>
      <c r="P39" s="16" t="s">
        <v>14</v>
      </c>
      <c r="Q39" s="39" t="s">
        <v>576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414</v>
      </c>
      <c r="D40" s="17" t="s">
        <v>415</v>
      </c>
      <c r="E40" s="17">
        <v>2</v>
      </c>
      <c r="F40" s="14">
        <v>20.6</v>
      </c>
      <c r="G40" s="14">
        <v>-21.21</v>
      </c>
      <c r="H40" s="14">
        <v>-63.02</v>
      </c>
      <c r="I40" s="14"/>
      <c r="J40" s="14">
        <v>22</v>
      </c>
      <c r="K40" s="14">
        <v>105.62</v>
      </c>
      <c r="L40" s="14">
        <v>240.94</v>
      </c>
      <c r="M40" s="14"/>
      <c r="N40" s="14">
        <v>28.598106420000001</v>
      </c>
      <c r="O40" s="33">
        <v>9.9398456666999984</v>
      </c>
      <c r="P40" s="17" t="s">
        <v>14</v>
      </c>
      <c r="Q40" s="40" t="s">
        <v>577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0</v>
      </c>
      <c r="F41" s="15">
        <v>18.78</v>
      </c>
      <c r="G41" s="15">
        <v>15.52</v>
      </c>
      <c r="H41" s="15">
        <v>12.26</v>
      </c>
      <c r="I41" s="14"/>
      <c r="J41" s="15">
        <v>19.7</v>
      </c>
      <c r="K41" s="15">
        <v>26.21</v>
      </c>
      <c r="L41" s="15">
        <v>36.75</v>
      </c>
      <c r="M41" s="15"/>
      <c r="N41" s="15">
        <v>33.837597442000003</v>
      </c>
      <c r="O41" s="15">
        <v>54.025534048000004</v>
      </c>
      <c r="P41" s="16" t="s">
        <v>14</v>
      </c>
      <c r="Q41" s="39" t="s">
        <v>578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3</v>
      </c>
      <c r="F42" s="14">
        <v>16</v>
      </c>
      <c r="G42" s="14">
        <v>14.53</v>
      </c>
      <c r="H42" s="14">
        <v>13.06</v>
      </c>
      <c r="I42" s="14"/>
      <c r="J42" s="14">
        <v>16.47</v>
      </c>
      <c r="K42" s="14">
        <v>19.399999999999999</v>
      </c>
      <c r="L42" s="14">
        <v>24.14</v>
      </c>
      <c r="M42" s="14"/>
      <c r="N42" s="14">
        <v>36.673706785999997</v>
      </c>
      <c r="O42" s="33">
        <v>580.34179229000006</v>
      </c>
      <c r="P42" s="17" t="s">
        <v>14</v>
      </c>
      <c r="Q42" s="40" t="s">
        <v>579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3</v>
      </c>
      <c r="F43" s="15">
        <v>4.82</v>
      </c>
      <c r="G43" s="15">
        <v>4.4400000000000004</v>
      </c>
      <c r="H43" s="15">
        <v>4.07</v>
      </c>
      <c r="I43" s="14"/>
      <c r="J43" s="15">
        <v>5.05</v>
      </c>
      <c r="K43" s="15">
        <v>5.79</v>
      </c>
      <c r="L43" s="15">
        <v>6.98</v>
      </c>
      <c r="M43" s="15"/>
      <c r="N43" s="15">
        <v>36.546424729999998</v>
      </c>
      <c r="O43" s="15">
        <v>8.3980605237999999</v>
      </c>
      <c r="P43" s="16" t="s">
        <v>14</v>
      </c>
      <c r="Q43" s="39" t="s">
        <v>580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581</v>
      </c>
      <c r="D44" s="17" t="s">
        <v>582</v>
      </c>
      <c r="E44" s="17">
        <v>4</v>
      </c>
      <c r="F44" s="14">
        <v>64.260000000000005</v>
      </c>
      <c r="G44" s="14">
        <v>60.01</v>
      </c>
      <c r="H44" s="14">
        <v>55.76</v>
      </c>
      <c r="I44" s="14"/>
      <c r="J44" s="14">
        <v>73.88</v>
      </c>
      <c r="K44" s="14">
        <v>82.37</v>
      </c>
      <c r="L44" s="14">
        <v>96.11</v>
      </c>
      <c r="M44" s="14"/>
      <c r="N44" s="14">
        <v>55.186585981999997</v>
      </c>
      <c r="O44" s="33">
        <v>1.1695930924</v>
      </c>
      <c r="P44" s="17" t="s">
        <v>17</v>
      </c>
      <c r="Q44" s="40" t="s">
        <v>583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58</v>
      </c>
      <c r="D45" s="16" t="s">
        <v>59</v>
      </c>
      <c r="E45" s="16">
        <v>3</v>
      </c>
      <c r="F45" s="15">
        <v>14.52</v>
      </c>
      <c r="G45" s="15">
        <v>13.02</v>
      </c>
      <c r="H45" s="15">
        <v>11.53</v>
      </c>
      <c r="I45" s="14"/>
      <c r="J45" s="15">
        <v>14.78</v>
      </c>
      <c r="K45" s="15">
        <v>17.760000000000002</v>
      </c>
      <c r="L45" s="15">
        <v>22.58</v>
      </c>
      <c r="M45" s="15"/>
      <c r="N45" s="15">
        <v>37.310453533</v>
      </c>
      <c r="O45" s="15">
        <v>25.396736238000003</v>
      </c>
      <c r="P45" s="16" t="s">
        <v>14</v>
      </c>
      <c r="Q45" s="39" t="s">
        <v>584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60</v>
      </c>
      <c r="D46" s="17" t="s">
        <v>61</v>
      </c>
      <c r="E46" s="17">
        <v>7</v>
      </c>
      <c r="F46" s="14">
        <v>34.86</v>
      </c>
      <c r="G46" s="14">
        <v>33.75</v>
      </c>
      <c r="H46" s="14">
        <v>32.64</v>
      </c>
      <c r="I46" s="14"/>
      <c r="J46" s="14">
        <v>36.6</v>
      </c>
      <c r="K46" s="14">
        <v>38.81</v>
      </c>
      <c r="L46" s="14">
        <v>42.39</v>
      </c>
      <c r="M46" s="14"/>
      <c r="N46" s="14">
        <v>57.561608927000002</v>
      </c>
      <c r="O46" s="33">
        <v>155.48353195000001</v>
      </c>
      <c r="P46" s="17" t="s">
        <v>17</v>
      </c>
      <c r="Q46" s="40" t="s">
        <v>585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62</v>
      </c>
      <c r="D47" s="16" t="s">
        <v>63</v>
      </c>
      <c r="E47" s="16">
        <v>5</v>
      </c>
      <c r="F47" s="15">
        <v>23.63</v>
      </c>
      <c r="G47" s="15">
        <v>21.53</v>
      </c>
      <c r="H47" s="15">
        <v>19.43</v>
      </c>
      <c r="I47" s="14"/>
      <c r="J47" s="15">
        <v>24.68</v>
      </c>
      <c r="K47" s="15">
        <v>28.87</v>
      </c>
      <c r="L47" s="15">
        <v>35.659999999999997</v>
      </c>
      <c r="M47" s="15"/>
      <c r="N47" s="15">
        <v>45.705480412999997</v>
      </c>
      <c r="O47" s="15">
        <v>19.723099381000001</v>
      </c>
      <c r="P47" s="16" t="s">
        <v>14</v>
      </c>
      <c r="Q47" s="39" t="s">
        <v>586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434</v>
      </c>
      <c r="D48" s="17" t="s">
        <v>64</v>
      </c>
      <c r="E48" s="17">
        <v>0</v>
      </c>
      <c r="F48" s="14">
        <v>117.42</v>
      </c>
      <c r="G48" s="14">
        <v>111.2</v>
      </c>
      <c r="H48" s="14">
        <v>104.99</v>
      </c>
      <c r="I48" s="14"/>
      <c r="J48" s="14">
        <v>119.32</v>
      </c>
      <c r="K48" s="14">
        <v>131.74</v>
      </c>
      <c r="L48" s="14">
        <v>151.85</v>
      </c>
      <c r="M48" s="14"/>
      <c r="N48" s="14">
        <v>35.192558212999998</v>
      </c>
      <c r="O48" s="33">
        <v>10.528792032</v>
      </c>
      <c r="P48" s="17" t="s">
        <v>14</v>
      </c>
      <c r="Q48" s="40" t="s">
        <v>587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65</v>
      </c>
      <c r="D49" s="16" t="s">
        <v>66</v>
      </c>
      <c r="E49" s="16">
        <v>7</v>
      </c>
      <c r="F49" s="15">
        <v>10.65</v>
      </c>
      <c r="G49" s="15">
        <v>9.85</v>
      </c>
      <c r="H49" s="15">
        <v>9.06</v>
      </c>
      <c r="I49" s="14"/>
      <c r="J49" s="15">
        <v>11.84</v>
      </c>
      <c r="K49" s="15">
        <v>13.42</v>
      </c>
      <c r="L49" s="15">
        <v>15.98</v>
      </c>
      <c r="M49" s="15"/>
      <c r="N49" s="15">
        <v>47.664449621999999</v>
      </c>
      <c r="O49" s="15">
        <v>2.5322799524000001</v>
      </c>
      <c r="P49" s="16" t="s">
        <v>17</v>
      </c>
      <c r="Q49" s="39" t="s">
        <v>588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67</v>
      </c>
      <c r="D50" s="17" t="s">
        <v>68</v>
      </c>
      <c r="E50" s="17">
        <v>0</v>
      </c>
      <c r="F50" s="14">
        <v>6.17</v>
      </c>
      <c r="G50" s="14">
        <v>5.25</v>
      </c>
      <c r="H50" s="14">
        <v>4.34</v>
      </c>
      <c r="I50" s="14"/>
      <c r="J50" s="14">
        <v>6.32</v>
      </c>
      <c r="K50" s="14">
        <v>8.14</v>
      </c>
      <c r="L50" s="14">
        <v>11.09</v>
      </c>
      <c r="M50" s="14"/>
      <c r="N50" s="14">
        <v>35.596926955999997</v>
      </c>
      <c r="O50" s="33">
        <v>6.0424420000000003</v>
      </c>
      <c r="P50" s="17" t="s">
        <v>14</v>
      </c>
      <c r="Q50" s="40" t="s">
        <v>589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69</v>
      </c>
      <c r="D51" s="16" t="s">
        <v>70</v>
      </c>
      <c r="E51" s="16">
        <v>1</v>
      </c>
      <c r="F51" s="15">
        <v>15.85</v>
      </c>
      <c r="G51" s="15">
        <v>14.1</v>
      </c>
      <c r="H51" s="15">
        <v>12.36</v>
      </c>
      <c r="I51" s="14"/>
      <c r="J51" s="15">
        <v>16.2</v>
      </c>
      <c r="K51" s="15">
        <v>19.68</v>
      </c>
      <c r="L51" s="15">
        <v>25.33</v>
      </c>
      <c r="M51" s="15"/>
      <c r="N51" s="15">
        <v>34.366743831999997</v>
      </c>
      <c r="O51" s="15">
        <v>5.5589694761999997</v>
      </c>
      <c r="P51" s="16" t="s">
        <v>14</v>
      </c>
      <c r="Q51" s="39" t="s">
        <v>590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72</v>
      </c>
      <c r="E52" s="17">
        <v>0</v>
      </c>
      <c r="F52" s="14">
        <v>15.24</v>
      </c>
      <c r="G52" s="14">
        <v>14.12</v>
      </c>
      <c r="H52" s="14">
        <v>13.01</v>
      </c>
      <c r="I52" s="14"/>
      <c r="J52" s="14">
        <v>15.61</v>
      </c>
      <c r="K52" s="14">
        <v>17.829999999999998</v>
      </c>
      <c r="L52" s="14">
        <v>21.43</v>
      </c>
      <c r="M52" s="14"/>
      <c r="N52" s="14">
        <v>34.282479725000002</v>
      </c>
      <c r="O52" s="33">
        <v>85.975560142999996</v>
      </c>
      <c r="P52" s="17" t="s">
        <v>14</v>
      </c>
      <c r="Q52" s="40" t="s">
        <v>591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71</v>
      </c>
      <c r="D53" s="16" t="s">
        <v>73</v>
      </c>
      <c r="E53" s="16">
        <v>0</v>
      </c>
      <c r="F53" s="15">
        <v>17.47</v>
      </c>
      <c r="G53" s="15">
        <v>16.09</v>
      </c>
      <c r="H53" s="15">
        <v>14.71</v>
      </c>
      <c r="I53" s="14"/>
      <c r="J53" s="15">
        <v>17.809999999999999</v>
      </c>
      <c r="K53" s="15">
        <v>20.56</v>
      </c>
      <c r="L53" s="15">
        <v>25.02</v>
      </c>
      <c r="M53" s="15"/>
      <c r="N53" s="15">
        <v>35.962146812</v>
      </c>
      <c r="O53" s="15">
        <v>576.76060456999994</v>
      </c>
      <c r="P53" s="16" t="s">
        <v>14</v>
      </c>
      <c r="Q53" s="39" t="s">
        <v>592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4</v>
      </c>
      <c r="F54" s="14">
        <v>22.41</v>
      </c>
      <c r="G54" s="14">
        <v>21.03</v>
      </c>
      <c r="H54" s="14">
        <v>19.649999999999999</v>
      </c>
      <c r="I54" s="14"/>
      <c r="J54" s="14">
        <v>23.09</v>
      </c>
      <c r="K54" s="14">
        <v>25.84</v>
      </c>
      <c r="L54" s="14">
        <v>30.29</v>
      </c>
      <c r="M54" s="14"/>
      <c r="N54" s="14">
        <v>42.814814962</v>
      </c>
      <c r="O54" s="33">
        <v>47.816932142999995</v>
      </c>
      <c r="P54" s="17" t="s">
        <v>14</v>
      </c>
      <c r="Q54" s="40" t="s">
        <v>593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419</v>
      </c>
      <c r="D55" s="16" t="s">
        <v>420</v>
      </c>
      <c r="E55" s="16">
        <v>3</v>
      </c>
      <c r="F55" s="15">
        <v>13.2</v>
      </c>
      <c r="G55" s="15">
        <v>11.54</v>
      </c>
      <c r="H55" s="15">
        <v>9.8800000000000008</v>
      </c>
      <c r="I55" s="14"/>
      <c r="J55" s="15">
        <v>13.59</v>
      </c>
      <c r="K55" s="15">
        <v>16.899999999999999</v>
      </c>
      <c r="L55" s="15">
        <v>22.27</v>
      </c>
      <c r="M55" s="15"/>
      <c r="N55" s="15">
        <v>38.88767678</v>
      </c>
      <c r="O55" s="15">
        <v>63.924148381000002</v>
      </c>
      <c r="P55" s="16" t="s">
        <v>14</v>
      </c>
      <c r="Q55" s="39" t="s">
        <v>594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20.05</v>
      </c>
      <c r="G56" s="14">
        <v>17.57</v>
      </c>
      <c r="H56" s="14">
        <v>15.1</v>
      </c>
      <c r="I56" s="14"/>
      <c r="J56" s="14">
        <v>20.55</v>
      </c>
      <c r="K56" s="14">
        <v>25.49</v>
      </c>
      <c r="L56" s="14">
        <v>33.49</v>
      </c>
      <c r="M56" s="14"/>
      <c r="N56" s="14">
        <v>30.695405584</v>
      </c>
      <c r="O56" s="33">
        <v>566.27223156999992</v>
      </c>
      <c r="P56" s="17" t="s">
        <v>14</v>
      </c>
      <c r="Q56" s="40" t="s">
        <v>595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490</v>
      </c>
      <c r="D57" s="16" t="s">
        <v>491</v>
      </c>
      <c r="E57" s="16">
        <v>5</v>
      </c>
      <c r="F57" s="15">
        <v>18.64</v>
      </c>
      <c r="G57" s="15">
        <v>17.32</v>
      </c>
      <c r="H57" s="15">
        <v>16</v>
      </c>
      <c r="I57" s="14"/>
      <c r="J57" s="15">
        <v>22.75</v>
      </c>
      <c r="K57" s="15">
        <v>25.38</v>
      </c>
      <c r="L57" s="15">
        <v>29.64</v>
      </c>
      <c r="M57" s="15"/>
      <c r="N57" s="15">
        <v>56.863304788000001</v>
      </c>
      <c r="O57" s="15">
        <v>2.8805178571000001</v>
      </c>
      <c r="P57" s="16" t="s">
        <v>17</v>
      </c>
      <c r="Q57" s="39" t="s">
        <v>596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78</v>
      </c>
      <c r="D58" s="17" t="s">
        <v>79</v>
      </c>
      <c r="E58" s="17">
        <v>3</v>
      </c>
      <c r="F58" s="14">
        <v>10.14</v>
      </c>
      <c r="G58" s="14">
        <v>8.3800000000000008</v>
      </c>
      <c r="H58" s="14">
        <v>6.62</v>
      </c>
      <c r="I58" s="14"/>
      <c r="J58" s="14">
        <v>10.64</v>
      </c>
      <c r="K58" s="14">
        <v>14.15</v>
      </c>
      <c r="L58" s="14">
        <v>19.84</v>
      </c>
      <c r="M58" s="14"/>
      <c r="N58" s="14">
        <v>35.219379474999997</v>
      </c>
      <c r="O58" s="33">
        <v>61.857981000000002</v>
      </c>
      <c r="P58" s="17" t="s">
        <v>14</v>
      </c>
      <c r="Q58" s="40" t="s">
        <v>597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80</v>
      </c>
      <c r="D59" s="16" t="s">
        <v>81</v>
      </c>
      <c r="E59" s="16">
        <v>9</v>
      </c>
      <c r="F59" s="15">
        <v>20.13</v>
      </c>
      <c r="G59" s="15">
        <v>18.309999999999999</v>
      </c>
      <c r="H59" s="15">
        <v>16.5</v>
      </c>
      <c r="I59" s="14"/>
      <c r="J59" s="15">
        <v>22.14</v>
      </c>
      <c r="K59" s="15">
        <v>25.76</v>
      </c>
      <c r="L59" s="15">
        <v>31.62</v>
      </c>
      <c r="M59" s="15"/>
      <c r="N59" s="15">
        <v>72.076353088999994</v>
      </c>
      <c r="O59" s="15">
        <v>158.22352889999999</v>
      </c>
      <c r="P59" s="16" t="s">
        <v>17</v>
      </c>
      <c r="Q59" s="39" t="s">
        <v>598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599</v>
      </c>
      <c r="D60" s="17" t="s">
        <v>600</v>
      </c>
      <c r="E60" s="17">
        <v>0</v>
      </c>
      <c r="F60" s="14">
        <v>2.72</v>
      </c>
      <c r="G60" s="14">
        <v>2.46</v>
      </c>
      <c r="H60" s="14">
        <v>2.2000000000000002</v>
      </c>
      <c r="I60" s="14"/>
      <c r="J60" s="14">
        <v>2.78</v>
      </c>
      <c r="K60" s="14">
        <v>3.29</v>
      </c>
      <c r="L60" s="14">
        <v>4.13</v>
      </c>
      <c r="M60" s="14"/>
      <c r="N60" s="14">
        <v>32.460363151999999</v>
      </c>
      <c r="O60" s="33">
        <v>1.2208440476</v>
      </c>
      <c r="P60" s="17" t="s">
        <v>14</v>
      </c>
      <c r="Q60" s="40" t="s">
        <v>601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468</v>
      </c>
      <c r="D61" s="16" t="s">
        <v>469</v>
      </c>
      <c r="E61" s="16">
        <v>10</v>
      </c>
      <c r="F61" s="15">
        <v>31.93</v>
      </c>
      <c r="G61" s="15">
        <v>28.33</v>
      </c>
      <c r="H61" s="15">
        <v>24.73</v>
      </c>
      <c r="I61" s="14"/>
      <c r="J61" s="15">
        <v>33.42</v>
      </c>
      <c r="K61" s="15">
        <v>40.61</v>
      </c>
      <c r="L61" s="15">
        <v>52.25</v>
      </c>
      <c r="M61" s="15"/>
      <c r="N61" s="15">
        <v>78.095730489000005</v>
      </c>
      <c r="O61" s="15">
        <v>5.6160799851999998</v>
      </c>
      <c r="P61" s="16" t="s">
        <v>17</v>
      </c>
      <c r="Q61" s="39" t="s">
        <v>602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82</v>
      </c>
      <c r="D62" s="17" t="s">
        <v>83</v>
      </c>
      <c r="E62" s="17">
        <v>0</v>
      </c>
      <c r="F62" s="14">
        <v>52.42</v>
      </c>
      <c r="G62" s="14">
        <v>48.19</v>
      </c>
      <c r="H62" s="14">
        <v>43.96</v>
      </c>
      <c r="I62" s="14"/>
      <c r="J62" s="14">
        <v>53.84</v>
      </c>
      <c r="K62" s="14">
        <v>62.29</v>
      </c>
      <c r="L62" s="14">
        <v>75.97</v>
      </c>
      <c r="M62" s="14"/>
      <c r="N62" s="14">
        <v>31.818087231</v>
      </c>
      <c r="O62" s="33">
        <v>590.60890705000008</v>
      </c>
      <c r="P62" s="17" t="s">
        <v>14</v>
      </c>
      <c r="Q62" s="40" t="s">
        <v>603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84</v>
      </c>
      <c r="D63" s="16" t="s">
        <v>85</v>
      </c>
      <c r="E63" s="16">
        <v>4</v>
      </c>
      <c r="F63" s="15">
        <v>17.350000000000001</v>
      </c>
      <c r="G63" s="15">
        <v>16.43</v>
      </c>
      <c r="H63" s="15">
        <v>15.52</v>
      </c>
      <c r="I63" s="14"/>
      <c r="J63" s="15">
        <v>17.7</v>
      </c>
      <c r="K63" s="15">
        <v>19.52</v>
      </c>
      <c r="L63" s="15">
        <v>22.48</v>
      </c>
      <c r="M63" s="15"/>
      <c r="N63" s="15">
        <v>45.010755457000002</v>
      </c>
      <c r="O63" s="15">
        <v>69.469437810000002</v>
      </c>
      <c r="P63" s="16" t="s">
        <v>14</v>
      </c>
      <c r="Q63" s="39" t="s">
        <v>604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86</v>
      </c>
      <c r="D64" s="17" t="s">
        <v>87</v>
      </c>
      <c r="E64" s="17">
        <v>7</v>
      </c>
      <c r="F64" s="14">
        <v>5.58</v>
      </c>
      <c r="G64" s="14">
        <v>4.96</v>
      </c>
      <c r="H64" s="14">
        <v>4.3499999999999996</v>
      </c>
      <c r="I64" s="14"/>
      <c r="J64" s="14">
        <v>7.3</v>
      </c>
      <c r="K64" s="14">
        <v>8.52</v>
      </c>
      <c r="L64" s="14">
        <v>10.49</v>
      </c>
      <c r="M64" s="14"/>
      <c r="N64" s="14">
        <v>40.691084519</v>
      </c>
      <c r="O64" s="33">
        <v>8.1116039999999998</v>
      </c>
      <c r="P64" s="17" t="s">
        <v>17</v>
      </c>
      <c r="Q64" s="40" t="s">
        <v>605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88</v>
      </c>
      <c r="D65" s="16" t="s">
        <v>89</v>
      </c>
      <c r="E65" s="16">
        <v>0</v>
      </c>
      <c r="F65" s="15">
        <v>1.3</v>
      </c>
      <c r="G65" s="15">
        <v>0.59</v>
      </c>
      <c r="H65" s="15">
        <v>-0.1</v>
      </c>
      <c r="I65" s="14"/>
      <c r="J65" s="15">
        <v>1.38</v>
      </c>
      <c r="K65" s="15">
        <v>2.78</v>
      </c>
      <c r="L65" s="15">
        <v>5.0599999999999996</v>
      </c>
      <c r="M65" s="15"/>
      <c r="N65" s="15">
        <v>24.930811415000001</v>
      </c>
      <c r="O65" s="15">
        <v>11.581321095</v>
      </c>
      <c r="P65" s="16" t="s">
        <v>14</v>
      </c>
      <c r="Q65" s="39" t="s">
        <v>606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90</v>
      </c>
      <c r="D66" s="17" t="s">
        <v>91</v>
      </c>
      <c r="E66" s="17">
        <v>9</v>
      </c>
      <c r="F66" s="14">
        <v>10.66</v>
      </c>
      <c r="G66" s="14">
        <v>10.28</v>
      </c>
      <c r="H66" s="14">
        <v>9.91</v>
      </c>
      <c r="I66" s="14"/>
      <c r="J66" s="14">
        <v>10.78</v>
      </c>
      <c r="K66" s="14">
        <v>11.52</v>
      </c>
      <c r="L66" s="14">
        <v>12.73</v>
      </c>
      <c r="M66" s="14"/>
      <c r="N66" s="14">
        <v>64.166868824000005</v>
      </c>
      <c r="O66" s="33">
        <v>31.967377190000001</v>
      </c>
      <c r="P66" s="17" t="s">
        <v>17</v>
      </c>
      <c r="Q66" s="40" t="s">
        <v>607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92</v>
      </c>
      <c r="D67" s="16" t="s">
        <v>93</v>
      </c>
      <c r="E67" s="16">
        <v>1</v>
      </c>
      <c r="F67" s="15">
        <v>11.3</v>
      </c>
      <c r="G67" s="15">
        <v>10.199999999999999</v>
      </c>
      <c r="H67" s="15">
        <v>9.1</v>
      </c>
      <c r="I67" s="14"/>
      <c r="J67" s="15">
        <v>11.77</v>
      </c>
      <c r="K67" s="15">
        <v>13.96</v>
      </c>
      <c r="L67" s="15">
        <v>17.510000000000002</v>
      </c>
      <c r="M67" s="15"/>
      <c r="N67" s="15">
        <v>48.580447032000002</v>
      </c>
      <c r="O67" s="15">
        <v>98.537819713999994</v>
      </c>
      <c r="P67" s="16" t="s">
        <v>14</v>
      </c>
      <c r="Q67" s="39" t="s">
        <v>608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94</v>
      </c>
      <c r="D68" s="17" t="s">
        <v>609</v>
      </c>
      <c r="E68" s="17">
        <v>3</v>
      </c>
      <c r="F68" s="14">
        <v>15.39</v>
      </c>
      <c r="G68" s="14">
        <v>13.74</v>
      </c>
      <c r="H68" s="14">
        <v>12.09</v>
      </c>
      <c r="I68" s="14"/>
      <c r="J68" s="14">
        <v>16.14</v>
      </c>
      <c r="K68" s="14">
        <v>19.43</v>
      </c>
      <c r="L68" s="14">
        <v>24.76</v>
      </c>
      <c r="M68" s="14"/>
      <c r="N68" s="14">
        <v>27.105034566</v>
      </c>
      <c r="O68" s="33">
        <v>1.5178770475999999</v>
      </c>
      <c r="P68" s="17" t="s">
        <v>14</v>
      </c>
      <c r="Q68" s="40" t="s">
        <v>610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94</v>
      </c>
      <c r="D69" s="16" t="s">
        <v>95</v>
      </c>
      <c r="E69" s="16">
        <v>3</v>
      </c>
      <c r="F69" s="15">
        <v>10.68</v>
      </c>
      <c r="G69" s="15">
        <v>9.77</v>
      </c>
      <c r="H69" s="15">
        <v>8.8699999999999992</v>
      </c>
      <c r="I69" s="14"/>
      <c r="J69" s="15">
        <v>11.05</v>
      </c>
      <c r="K69" s="15">
        <v>12.85</v>
      </c>
      <c r="L69" s="15">
        <v>15.78</v>
      </c>
      <c r="M69" s="15"/>
      <c r="N69" s="15">
        <v>25.342338469000001</v>
      </c>
      <c r="O69" s="15">
        <v>179.21335070999999</v>
      </c>
      <c r="P69" s="16" t="s">
        <v>14</v>
      </c>
      <c r="Q69" s="39" t="s">
        <v>611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516</v>
      </c>
      <c r="D70" s="17" t="s">
        <v>517</v>
      </c>
      <c r="E70" s="17">
        <v>3</v>
      </c>
      <c r="F70" s="14">
        <v>64.58</v>
      </c>
      <c r="G70" s="14">
        <v>61.91</v>
      </c>
      <c r="H70" s="14">
        <v>59.25</v>
      </c>
      <c r="I70" s="14"/>
      <c r="J70" s="14">
        <v>66.55</v>
      </c>
      <c r="K70" s="14">
        <v>71.87</v>
      </c>
      <c r="L70" s="14">
        <v>80.489999999999995</v>
      </c>
      <c r="M70" s="14"/>
      <c r="N70" s="14">
        <v>36.262954076</v>
      </c>
      <c r="O70" s="33">
        <v>1.8634754009999999</v>
      </c>
      <c r="P70" s="17" t="s">
        <v>14</v>
      </c>
      <c r="Q70" s="40" t="s">
        <v>612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96</v>
      </c>
      <c r="D71" s="16" t="s">
        <v>97</v>
      </c>
      <c r="E71" s="16">
        <v>0</v>
      </c>
      <c r="F71" s="15">
        <v>2.4500000000000002</v>
      </c>
      <c r="G71" s="15">
        <v>1.73</v>
      </c>
      <c r="H71" s="15">
        <v>1.01</v>
      </c>
      <c r="I71" s="14"/>
      <c r="J71" s="15">
        <v>2.52</v>
      </c>
      <c r="K71" s="15">
        <v>3.95</v>
      </c>
      <c r="L71" s="15">
        <v>6.28</v>
      </c>
      <c r="M71" s="15"/>
      <c r="N71" s="15">
        <v>35.186209695000002</v>
      </c>
      <c r="O71" s="15">
        <v>68.847164905</v>
      </c>
      <c r="P71" s="16" t="s">
        <v>14</v>
      </c>
      <c r="Q71" s="39" t="s">
        <v>613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98</v>
      </c>
      <c r="D72" s="17" t="s">
        <v>99</v>
      </c>
      <c r="E72" s="17">
        <v>1</v>
      </c>
      <c r="F72" s="14">
        <v>35.51</v>
      </c>
      <c r="G72" s="14">
        <v>30.48</v>
      </c>
      <c r="H72" s="14">
        <v>25.45</v>
      </c>
      <c r="I72" s="14"/>
      <c r="J72" s="14">
        <v>37.409999999999997</v>
      </c>
      <c r="K72" s="14">
        <v>47.46</v>
      </c>
      <c r="L72" s="14">
        <v>63.73</v>
      </c>
      <c r="M72" s="14"/>
      <c r="N72" s="14">
        <v>46.176109304000001</v>
      </c>
      <c r="O72" s="33">
        <v>6.7287751652000001</v>
      </c>
      <c r="P72" s="17" t="s">
        <v>14</v>
      </c>
      <c r="Q72" s="40" t="s">
        <v>614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100</v>
      </c>
      <c r="D73" s="16" t="s">
        <v>101</v>
      </c>
      <c r="E73" s="16">
        <v>3</v>
      </c>
      <c r="F73" s="15">
        <v>51.67</v>
      </c>
      <c r="G73" s="15">
        <v>47.88</v>
      </c>
      <c r="H73" s="15">
        <v>44.09</v>
      </c>
      <c r="I73" s="14"/>
      <c r="J73" s="15">
        <v>52.81</v>
      </c>
      <c r="K73" s="15">
        <v>60.38</v>
      </c>
      <c r="L73" s="15">
        <v>72.63</v>
      </c>
      <c r="M73" s="15"/>
      <c r="N73" s="15">
        <v>45.856358106000002</v>
      </c>
      <c r="O73" s="15">
        <v>269.03371494999999</v>
      </c>
      <c r="P73" s="16" t="s">
        <v>14</v>
      </c>
      <c r="Q73" s="39" t="s">
        <v>615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102</v>
      </c>
      <c r="D74" s="17" t="s">
        <v>103</v>
      </c>
      <c r="E74" s="17">
        <v>3</v>
      </c>
      <c r="F74" s="14">
        <v>14.31</v>
      </c>
      <c r="G74" s="14">
        <v>13.02</v>
      </c>
      <c r="H74" s="14">
        <v>11.74</v>
      </c>
      <c r="I74" s="14"/>
      <c r="J74" s="14">
        <v>14.7</v>
      </c>
      <c r="K74" s="14">
        <v>17.260000000000002</v>
      </c>
      <c r="L74" s="14">
        <v>21.42</v>
      </c>
      <c r="M74" s="14"/>
      <c r="N74" s="14">
        <v>33.800990894999998</v>
      </c>
      <c r="O74" s="33">
        <v>390.78195818999995</v>
      </c>
      <c r="P74" s="17" t="s">
        <v>14</v>
      </c>
      <c r="Q74" s="40" t="s">
        <v>616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518</v>
      </c>
      <c r="D75" s="16" t="s">
        <v>519</v>
      </c>
      <c r="E75" s="16">
        <v>3</v>
      </c>
      <c r="F75" s="15">
        <v>872.16</v>
      </c>
      <c r="G75" s="15">
        <v>712.81</v>
      </c>
      <c r="H75" s="15">
        <v>553.47</v>
      </c>
      <c r="I75" s="14"/>
      <c r="J75" s="15">
        <v>893.33</v>
      </c>
      <c r="K75" s="15">
        <v>1212.01</v>
      </c>
      <c r="L75" s="15">
        <v>1727.67</v>
      </c>
      <c r="M75" s="15"/>
      <c r="N75" s="15">
        <v>39.528394818999999</v>
      </c>
      <c r="O75" s="15">
        <v>1.6784466394999999</v>
      </c>
      <c r="P75" s="16" t="s">
        <v>14</v>
      </c>
      <c r="Q75" s="39" t="s">
        <v>617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104</v>
      </c>
      <c r="D76" s="17" t="s">
        <v>105</v>
      </c>
      <c r="E76" s="17">
        <v>2</v>
      </c>
      <c r="F76" s="14">
        <v>3.76</v>
      </c>
      <c r="G76" s="14">
        <v>2.78</v>
      </c>
      <c r="H76" s="14">
        <v>1.81</v>
      </c>
      <c r="I76" s="14"/>
      <c r="J76" s="14">
        <v>3.92</v>
      </c>
      <c r="K76" s="14">
        <v>5.86</v>
      </c>
      <c r="L76" s="14">
        <v>9.01</v>
      </c>
      <c r="M76" s="14"/>
      <c r="N76" s="14">
        <v>27.652466574999998</v>
      </c>
      <c r="O76" s="33">
        <v>178.53701581000001</v>
      </c>
      <c r="P76" s="17" t="s">
        <v>14</v>
      </c>
      <c r="Q76" s="40" t="s">
        <v>618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106</v>
      </c>
      <c r="D77" s="16" t="s">
        <v>107</v>
      </c>
      <c r="E77" s="16">
        <v>0</v>
      </c>
      <c r="F77" s="15">
        <v>42.65</v>
      </c>
      <c r="G77" s="15">
        <v>39.299999999999997</v>
      </c>
      <c r="H77" s="15">
        <v>35.950000000000003</v>
      </c>
      <c r="I77" s="14"/>
      <c r="J77" s="15">
        <v>43.79</v>
      </c>
      <c r="K77" s="15">
        <v>50.48</v>
      </c>
      <c r="L77" s="15">
        <v>61.3</v>
      </c>
      <c r="M77" s="15"/>
      <c r="N77" s="15">
        <v>33.303745368999998</v>
      </c>
      <c r="O77" s="15">
        <v>100.20131247</v>
      </c>
      <c r="P77" s="16" t="s">
        <v>14</v>
      </c>
      <c r="Q77" s="39" t="s">
        <v>619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520</v>
      </c>
      <c r="D78" s="17" t="s">
        <v>521</v>
      </c>
      <c r="E78" s="17">
        <v>2</v>
      </c>
      <c r="F78" s="14">
        <v>3.9</v>
      </c>
      <c r="G78" s="14">
        <v>2.93</v>
      </c>
      <c r="H78" s="14">
        <v>1.96</v>
      </c>
      <c r="I78" s="14"/>
      <c r="J78" s="14">
        <v>4.04</v>
      </c>
      <c r="K78" s="14">
        <v>5.97</v>
      </c>
      <c r="L78" s="14">
        <v>9.1</v>
      </c>
      <c r="M78" s="14"/>
      <c r="N78" s="14">
        <v>29.538806770000001</v>
      </c>
      <c r="O78" s="33">
        <v>3.1612177142999998</v>
      </c>
      <c r="P78" s="17" t="s">
        <v>14</v>
      </c>
      <c r="Q78" s="40" t="s">
        <v>620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108</v>
      </c>
      <c r="D79" s="16" t="s">
        <v>109</v>
      </c>
      <c r="E79" s="16">
        <v>1</v>
      </c>
      <c r="F79" s="15">
        <v>4.42</v>
      </c>
      <c r="G79" s="15">
        <v>3.71</v>
      </c>
      <c r="H79" s="15">
        <v>3</v>
      </c>
      <c r="I79" s="14"/>
      <c r="J79" s="15">
        <v>4.6900000000000004</v>
      </c>
      <c r="K79" s="15">
        <v>6.1</v>
      </c>
      <c r="L79" s="15">
        <v>8.39</v>
      </c>
      <c r="M79" s="15"/>
      <c r="N79" s="15">
        <v>46.496610056999998</v>
      </c>
      <c r="O79" s="15">
        <v>41.367614714000005</v>
      </c>
      <c r="P79" s="16" t="s">
        <v>14</v>
      </c>
      <c r="Q79" s="39" t="s">
        <v>621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110</v>
      </c>
      <c r="D80" s="17" t="s">
        <v>111</v>
      </c>
      <c r="E80" s="17">
        <v>4</v>
      </c>
      <c r="F80" s="14">
        <v>31.04</v>
      </c>
      <c r="G80" s="14">
        <v>27.14</v>
      </c>
      <c r="H80" s="14">
        <v>23.25</v>
      </c>
      <c r="I80" s="14"/>
      <c r="J80" s="14">
        <v>41.04</v>
      </c>
      <c r="K80" s="14">
        <v>48.82</v>
      </c>
      <c r="L80" s="14">
        <v>61.41</v>
      </c>
      <c r="M80" s="14"/>
      <c r="N80" s="14">
        <v>51.466125888000001</v>
      </c>
      <c r="O80" s="33">
        <v>154.07499329000001</v>
      </c>
      <c r="P80" s="17" t="s">
        <v>17</v>
      </c>
      <c r="Q80" s="40" t="s">
        <v>622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112</v>
      </c>
      <c r="D81" s="16" t="s">
        <v>113</v>
      </c>
      <c r="E81" s="16">
        <v>2</v>
      </c>
      <c r="F81" s="15">
        <v>1.46</v>
      </c>
      <c r="G81" s="15">
        <v>1.04</v>
      </c>
      <c r="H81" s="15">
        <v>0.63</v>
      </c>
      <c r="I81" s="14"/>
      <c r="J81" s="15">
        <v>1.6</v>
      </c>
      <c r="K81" s="15">
        <v>2.42</v>
      </c>
      <c r="L81" s="15">
        <v>3.76</v>
      </c>
      <c r="M81" s="15"/>
      <c r="N81" s="15">
        <v>24.474883225999999</v>
      </c>
      <c r="O81" s="15">
        <v>38.791687189999998</v>
      </c>
      <c r="P81" s="16" t="s">
        <v>14</v>
      </c>
      <c r="Q81" s="39" t="s">
        <v>623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114</v>
      </c>
      <c r="D82" s="17" t="s">
        <v>115</v>
      </c>
      <c r="E82" s="17">
        <v>3</v>
      </c>
      <c r="F82" s="14">
        <v>21.92</v>
      </c>
      <c r="G82" s="14">
        <v>18.22</v>
      </c>
      <c r="H82" s="14">
        <v>14.52</v>
      </c>
      <c r="I82" s="14"/>
      <c r="J82" s="14">
        <v>32.17</v>
      </c>
      <c r="K82" s="14">
        <v>39.56</v>
      </c>
      <c r="L82" s="14">
        <v>51.53</v>
      </c>
      <c r="M82" s="14"/>
      <c r="N82" s="14">
        <v>47.454623724000001</v>
      </c>
      <c r="O82" s="33">
        <v>179.57664881000002</v>
      </c>
      <c r="P82" s="17" t="s">
        <v>17</v>
      </c>
      <c r="Q82" s="40" t="s">
        <v>624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114</v>
      </c>
      <c r="D83" s="16" t="s">
        <v>116</v>
      </c>
      <c r="E83" s="16">
        <v>3</v>
      </c>
      <c r="F83" s="15">
        <v>20.03</v>
      </c>
      <c r="G83" s="15">
        <v>16.36</v>
      </c>
      <c r="H83" s="15">
        <v>12.7</v>
      </c>
      <c r="I83" s="14"/>
      <c r="J83" s="15">
        <v>30.9</v>
      </c>
      <c r="K83" s="15">
        <v>38.22</v>
      </c>
      <c r="L83" s="15">
        <v>50.08</v>
      </c>
      <c r="M83" s="15"/>
      <c r="N83" s="15">
        <v>46.712566758000001</v>
      </c>
      <c r="O83" s="15">
        <v>10.350662952</v>
      </c>
      <c r="P83" s="16" t="s">
        <v>17</v>
      </c>
      <c r="Q83" s="39" t="s">
        <v>625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522</v>
      </c>
      <c r="D84" s="17" t="s">
        <v>523</v>
      </c>
      <c r="E84" s="17">
        <v>8</v>
      </c>
      <c r="F84" s="14">
        <v>6.63</v>
      </c>
      <c r="G84" s="14">
        <v>6.06</v>
      </c>
      <c r="H84" s="14">
        <v>5.49</v>
      </c>
      <c r="I84" s="14"/>
      <c r="J84" s="14">
        <v>7.5</v>
      </c>
      <c r="K84" s="14">
        <v>8.6300000000000008</v>
      </c>
      <c r="L84" s="14">
        <v>10.47</v>
      </c>
      <c r="M84" s="14"/>
      <c r="N84" s="14">
        <v>72.125554522000002</v>
      </c>
      <c r="O84" s="33">
        <v>1.6832533809999999</v>
      </c>
      <c r="P84" s="17" t="s">
        <v>17</v>
      </c>
      <c r="Q84" s="40" t="s">
        <v>626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117</v>
      </c>
      <c r="D85" s="16" t="s">
        <v>118</v>
      </c>
      <c r="E85" s="16">
        <v>3</v>
      </c>
      <c r="F85" s="15">
        <v>3.01</v>
      </c>
      <c r="G85" s="15">
        <v>2.31</v>
      </c>
      <c r="H85" s="15">
        <v>1.61</v>
      </c>
      <c r="I85" s="14"/>
      <c r="J85" s="15">
        <v>3.13</v>
      </c>
      <c r="K85" s="15">
        <v>4.5199999999999996</v>
      </c>
      <c r="L85" s="15">
        <v>6.78</v>
      </c>
      <c r="M85" s="15"/>
      <c r="N85" s="15">
        <v>43.684756338</v>
      </c>
      <c r="O85" s="15">
        <v>5.6899310476</v>
      </c>
      <c r="P85" s="16" t="s">
        <v>14</v>
      </c>
      <c r="Q85" s="39" t="s">
        <v>627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524</v>
      </c>
      <c r="D86" s="17" t="s">
        <v>525</v>
      </c>
      <c r="E86" s="17">
        <v>9</v>
      </c>
      <c r="F86" s="14">
        <v>126.3</v>
      </c>
      <c r="G86" s="14">
        <v>98.93</v>
      </c>
      <c r="H86" s="14">
        <v>71.56</v>
      </c>
      <c r="I86" s="14"/>
      <c r="J86" s="14">
        <v>139.49</v>
      </c>
      <c r="K86" s="14">
        <v>194.22</v>
      </c>
      <c r="L86" s="14">
        <v>282.79000000000002</v>
      </c>
      <c r="M86" s="14"/>
      <c r="N86" s="14">
        <v>84.540507816000002</v>
      </c>
      <c r="O86" s="33">
        <v>3.1289448637999997</v>
      </c>
      <c r="P86" s="17" t="s">
        <v>17</v>
      </c>
      <c r="Q86" s="40" t="s">
        <v>628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470</v>
      </c>
      <c r="D87" s="16" t="s">
        <v>471</v>
      </c>
      <c r="E87" s="16">
        <v>10</v>
      </c>
      <c r="F87" s="15">
        <v>2134.48</v>
      </c>
      <c r="G87" s="15">
        <v>1587.03</v>
      </c>
      <c r="H87" s="15">
        <v>1039.5899999999999</v>
      </c>
      <c r="I87" s="14"/>
      <c r="J87" s="15">
        <v>2351.29</v>
      </c>
      <c r="K87" s="15">
        <v>3446.17</v>
      </c>
      <c r="L87" s="15">
        <v>5217.83</v>
      </c>
      <c r="M87" s="15"/>
      <c r="N87" s="15">
        <v>93.629886549999995</v>
      </c>
      <c r="O87" s="15">
        <v>5.4431285037999997</v>
      </c>
      <c r="P87" s="16" t="s">
        <v>17</v>
      </c>
      <c r="Q87" s="39" t="s">
        <v>629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119</v>
      </c>
      <c r="D88" s="17" t="s">
        <v>120</v>
      </c>
      <c r="E88" s="17">
        <v>9</v>
      </c>
      <c r="F88" s="14">
        <v>17.809999999999999</v>
      </c>
      <c r="G88" s="14">
        <v>15.76</v>
      </c>
      <c r="H88" s="14">
        <v>13.72</v>
      </c>
      <c r="I88" s="14"/>
      <c r="J88" s="14">
        <v>18.71</v>
      </c>
      <c r="K88" s="14">
        <v>22.79</v>
      </c>
      <c r="L88" s="14">
        <v>29.39</v>
      </c>
      <c r="M88" s="14"/>
      <c r="N88" s="14">
        <v>64.619691341000006</v>
      </c>
      <c r="O88" s="33">
        <v>9.5394995238</v>
      </c>
      <c r="P88" s="17" t="s">
        <v>17</v>
      </c>
      <c r="Q88" s="40" t="s">
        <v>630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121</v>
      </c>
      <c r="D89" s="16" t="s">
        <v>122</v>
      </c>
      <c r="E89" s="16">
        <v>0</v>
      </c>
      <c r="F89" s="15">
        <v>4.66</v>
      </c>
      <c r="G89" s="15">
        <v>4.1100000000000003</v>
      </c>
      <c r="H89" s="15">
        <v>3.56</v>
      </c>
      <c r="I89" s="14"/>
      <c r="J89" s="15">
        <v>4.82</v>
      </c>
      <c r="K89" s="15">
        <v>5.91</v>
      </c>
      <c r="L89" s="15">
        <v>7.68</v>
      </c>
      <c r="M89" s="15"/>
      <c r="N89" s="15">
        <v>34.259802723</v>
      </c>
      <c r="O89" s="15">
        <v>14.745064285</v>
      </c>
      <c r="P89" s="16" t="s">
        <v>14</v>
      </c>
      <c r="Q89" s="39" t="s">
        <v>631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123</v>
      </c>
      <c r="D90" s="17" t="s">
        <v>124</v>
      </c>
      <c r="E90" s="17">
        <v>0</v>
      </c>
      <c r="F90" s="14">
        <v>11.4</v>
      </c>
      <c r="G90" s="14">
        <v>9.83</v>
      </c>
      <c r="H90" s="14">
        <v>8.26</v>
      </c>
      <c r="I90" s="14"/>
      <c r="J90" s="14">
        <v>11.91</v>
      </c>
      <c r="K90" s="14">
        <v>15.04</v>
      </c>
      <c r="L90" s="14">
        <v>20.11</v>
      </c>
      <c r="M90" s="14"/>
      <c r="N90" s="14">
        <v>31.395013549000002</v>
      </c>
      <c r="O90" s="33">
        <v>9.878791142899999</v>
      </c>
      <c r="P90" s="17" t="s">
        <v>14</v>
      </c>
      <c r="Q90" s="40" t="s">
        <v>632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125</v>
      </c>
      <c r="D91" s="16" t="s">
        <v>126</v>
      </c>
      <c r="E91" s="16">
        <v>4</v>
      </c>
      <c r="F91" s="15">
        <v>13.13</v>
      </c>
      <c r="G91" s="15">
        <v>11.64</v>
      </c>
      <c r="H91" s="15">
        <v>10.16</v>
      </c>
      <c r="I91" s="14"/>
      <c r="J91" s="15">
        <v>16.940000000000001</v>
      </c>
      <c r="K91" s="15">
        <v>19.899999999999999</v>
      </c>
      <c r="L91" s="15">
        <v>24.69</v>
      </c>
      <c r="M91" s="15"/>
      <c r="N91" s="15">
        <v>52.858607294999999</v>
      </c>
      <c r="O91" s="15">
        <v>97.875861189999995</v>
      </c>
      <c r="P91" s="16" t="s">
        <v>17</v>
      </c>
      <c r="Q91" s="39" t="s">
        <v>633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127</v>
      </c>
      <c r="D92" s="17" t="s">
        <v>128</v>
      </c>
      <c r="E92" s="17">
        <v>0</v>
      </c>
      <c r="F92" s="14">
        <v>7.33</v>
      </c>
      <c r="G92" s="14">
        <v>5.89</v>
      </c>
      <c r="H92" s="14">
        <v>4.46</v>
      </c>
      <c r="I92" s="14"/>
      <c r="J92" s="14">
        <v>7.61</v>
      </c>
      <c r="K92" s="14">
        <v>10.47</v>
      </c>
      <c r="L92" s="14">
        <v>15.1</v>
      </c>
      <c r="M92" s="14"/>
      <c r="N92" s="14">
        <v>34.748048392000001</v>
      </c>
      <c r="O92" s="33">
        <v>51.706890666999996</v>
      </c>
      <c r="P92" s="17" t="s">
        <v>14</v>
      </c>
      <c r="Q92" s="40" t="s">
        <v>634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416</v>
      </c>
      <c r="D93" s="16" t="s">
        <v>417</v>
      </c>
      <c r="E93" s="16">
        <v>7</v>
      </c>
      <c r="F93" s="15">
        <v>179.98</v>
      </c>
      <c r="G93" s="15">
        <v>163.71</v>
      </c>
      <c r="H93" s="15">
        <v>147.44999999999999</v>
      </c>
      <c r="I93" s="14"/>
      <c r="J93" s="15">
        <v>194.47</v>
      </c>
      <c r="K93" s="15">
        <v>226.99</v>
      </c>
      <c r="L93" s="15">
        <v>279.63</v>
      </c>
      <c r="M93" s="15"/>
      <c r="N93" s="15">
        <v>60.692929915999997</v>
      </c>
      <c r="O93" s="15">
        <v>4.5280742013999999</v>
      </c>
      <c r="P93" s="16" t="s">
        <v>17</v>
      </c>
      <c r="Q93" s="39" t="s">
        <v>635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129</v>
      </c>
      <c r="D94" s="17" t="s">
        <v>130</v>
      </c>
      <c r="E94" s="17">
        <v>4</v>
      </c>
      <c r="F94" s="14" t="s">
        <v>32</v>
      </c>
      <c r="G94" s="14" t="s">
        <v>32</v>
      </c>
      <c r="H94" s="14" t="s">
        <v>32</v>
      </c>
      <c r="I94" s="14"/>
      <c r="J94" s="14" t="s">
        <v>32</v>
      </c>
      <c r="K94" s="14" t="s">
        <v>32</v>
      </c>
      <c r="L94" s="14" t="s">
        <v>32</v>
      </c>
      <c r="M94" s="14"/>
      <c r="N94" s="14" t="s">
        <v>32</v>
      </c>
      <c r="O94" s="33" t="s">
        <v>32</v>
      </c>
      <c r="P94" s="17" t="s">
        <v>32</v>
      </c>
      <c r="Q94" s="40" t="s">
        <v>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131</v>
      </c>
      <c r="D95" s="16" t="s">
        <v>132</v>
      </c>
      <c r="E95" s="16">
        <v>0</v>
      </c>
      <c r="F95" s="15">
        <v>71.349999999999994</v>
      </c>
      <c r="G95" s="15">
        <v>59.79</v>
      </c>
      <c r="H95" s="15">
        <v>48.23</v>
      </c>
      <c r="I95" s="14"/>
      <c r="J95" s="15">
        <v>73.31</v>
      </c>
      <c r="K95" s="15">
        <v>96.42</v>
      </c>
      <c r="L95" s="15">
        <v>133.83000000000001</v>
      </c>
      <c r="M95" s="15"/>
      <c r="N95" s="15">
        <v>42.925007829000002</v>
      </c>
      <c r="O95" s="15">
        <v>436.70336567000004</v>
      </c>
      <c r="P95" s="16" t="s">
        <v>14</v>
      </c>
      <c r="Q95" s="39" t="s">
        <v>636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133</v>
      </c>
      <c r="D96" s="17" t="s">
        <v>134</v>
      </c>
      <c r="E96" s="17">
        <v>0</v>
      </c>
      <c r="F96" s="14">
        <v>47.37</v>
      </c>
      <c r="G96" s="14">
        <v>43.63</v>
      </c>
      <c r="H96" s="14">
        <v>39.89</v>
      </c>
      <c r="I96" s="14"/>
      <c r="J96" s="14">
        <v>48.69</v>
      </c>
      <c r="K96" s="14">
        <v>56.16</v>
      </c>
      <c r="L96" s="14">
        <v>68.25</v>
      </c>
      <c r="M96" s="14"/>
      <c r="N96" s="14">
        <v>34.287479480999998</v>
      </c>
      <c r="O96" s="33">
        <v>115.94694208999999</v>
      </c>
      <c r="P96" s="17" t="s">
        <v>14</v>
      </c>
      <c r="Q96" s="40" t="s">
        <v>637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135</v>
      </c>
      <c r="D97" s="16" t="s">
        <v>136</v>
      </c>
      <c r="E97" s="16">
        <v>4</v>
      </c>
      <c r="F97" s="15">
        <v>24.88</v>
      </c>
      <c r="G97" s="15">
        <v>21.66</v>
      </c>
      <c r="H97" s="15">
        <v>18.440000000000001</v>
      </c>
      <c r="I97" s="14"/>
      <c r="J97" s="15">
        <v>25.79</v>
      </c>
      <c r="K97" s="15">
        <v>32.22</v>
      </c>
      <c r="L97" s="15">
        <v>42.64</v>
      </c>
      <c r="M97" s="15"/>
      <c r="N97" s="15">
        <v>41.196721312000001</v>
      </c>
      <c r="O97" s="15">
        <v>274.12563618999997</v>
      </c>
      <c r="P97" s="16" t="s">
        <v>14</v>
      </c>
      <c r="Q97" s="39" t="s">
        <v>638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137</v>
      </c>
      <c r="D98" s="17" t="s">
        <v>138</v>
      </c>
      <c r="E98" s="17">
        <v>4</v>
      </c>
      <c r="F98" s="14">
        <v>32.71</v>
      </c>
      <c r="G98" s="14">
        <v>30.16</v>
      </c>
      <c r="H98" s="14">
        <v>27.62</v>
      </c>
      <c r="I98" s="14"/>
      <c r="J98" s="14">
        <v>33.35</v>
      </c>
      <c r="K98" s="14">
        <v>38.43</v>
      </c>
      <c r="L98" s="14">
        <v>46.65</v>
      </c>
      <c r="M98" s="14"/>
      <c r="N98" s="14">
        <v>48.593198145000002</v>
      </c>
      <c r="O98" s="33">
        <v>82.726888095000007</v>
      </c>
      <c r="P98" s="17" t="s">
        <v>14</v>
      </c>
      <c r="Q98" s="40" t="s">
        <v>639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139</v>
      </c>
      <c r="D99" s="16" t="s">
        <v>140</v>
      </c>
      <c r="E99" s="16">
        <v>0</v>
      </c>
      <c r="F99" s="15">
        <v>38.22</v>
      </c>
      <c r="G99" s="15">
        <v>35.340000000000003</v>
      </c>
      <c r="H99" s="15">
        <v>32.46</v>
      </c>
      <c r="I99" s="14"/>
      <c r="J99" s="15">
        <v>38.85</v>
      </c>
      <c r="K99" s="15">
        <v>44.6</v>
      </c>
      <c r="L99" s="15">
        <v>53.92</v>
      </c>
      <c r="M99" s="15"/>
      <c r="N99" s="15">
        <v>40.287136556999997</v>
      </c>
      <c r="O99" s="15">
        <v>345.36388305000003</v>
      </c>
      <c r="P99" s="16" t="s">
        <v>14</v>
      </c>
      <c r="Q99" s="39" t="s">
        <v>640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429</v>
      </c>
      <c r="D100" s="17" t="s">
        <v>430</v>
      </c>
      <c r="E100" s="17">
        <v>7</v>
      </c>
      <c r="F100" s="14">
        <v>26.77</v>
      </c>
      <c r="G100" s="14">
        <v>24.05</v>
      </c>
      <c r="H100" s="14">
        <v>21.34</v>
      </c>
      <c r="I100" s="14"/>
      <c r="J100" s="14">
        <v>28.03</v>
      </c>
      <c r="K100" s="14">
        <v>33.450000000000003</v>
      </c>
      <c r="L100" s="14">
        <v>42.23</v>
      </c>
      <c r="M100" s="14"/>
      <c r="N100" s="14">
        <v>67.611146668000004</v>
      </c>
      <c r="O100" s="33">
        <v>3.8129941905</v>
      </c>
      <c r="P100" s="17" t="s">
        <v>17</v>
      </c>
      <c r="Q100" s="40" t="s">
        <v>641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141</v>
      </c>
      <c r="D101" s="16" t="s">
        <v>142</v>
      </c>
      <c r="E101" s="16">
        <v>2</v>
      </c>
      <c r="F101" s="15">
        <v>5.68</v>
      </c>
      <c r="G101" s="15">
        <v>4.66</v>
      </c>
      <c r="H101" s="15">
        <v>3.64</v>
      </c>
      <c r="I101" s="14"/>
      <c r="J101" s="15">
        <v>5.84</v>
      </c>
      <c r="K101" s="15">
        <v>7.87</v>
      </c>
      <c r="L101" s="15">
        <v>11.16</v>
      </c>
      <c r="M101" s="15"/>
      <c r="N101" s="15">
        <v>43.357266070999998</v>
      </c>
      <c r="O101" s="15">
        <v>7.6206050475999998</v>
      </c>
      <c r="P101" s="16" t="s">
        <v>14</v>
      </c>
      <c r="Q101" s="39" t="s">
        <v>642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643</v>
      </c>
      <c r="D102" s="17" t="s">
        <v>644</v>
      </c>
      <c r="E102" s="17">
        <v>5</v>
      </c>
      <c r="F102" s="14">
        <v>91.71</v>
      </c>
      <c r="G102" s="14">
        <v>83.27</v>
      </c>
      <c r="H102" s="14">
        <v>74.83</v>
      </c>
      <c r="I102" s="14"/>
      <c r="J102" s="14">
        <v>94.14</v>
      </c>
      <c r="K102" s="14">
        <v>111.01</v>
      </c>
      <c r="L102" s="14">
        <v>138.32</v>
      </c>
      <c r="M102" s="14"/>
      <c r="N102" s="14">
        <v>45.470559889</v>
      </c>
      <c r="O102" s="33">
        <v>2.4532756752</v>
      </c>
      <c r="P102" s="17" t="s">
        <v>14</v>
      </c>
      <c r="Q102" s="40" t="s">
        <v>645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143</v>
      </c>
      <c r="D103" s="16" t="s">
        <v>144</v>
      </c>
      <c r="E103" s="16">
        <v>0</v>
      </c>
      <c r="F103" s="15">
        <v>12.82</v>
      </c>
      <c r="G103" s="15">
        <v>11.61</v>
      </c>
      <c r="H103" s="15">
        <v>10.41</v>
      </c>
      <c r="I103" s="14"/>
      <c r="J103" s="15">
        <v>13.23</v>
      </c>
      <c r="K103" s="15">
        <v>15.63</v>
      </c>
      <c r="L103" s="15">
        <v>19.52</v>
      </c>
      <c r="M103" s="15"/>
      <c r="N103" s="15">
        <v>44.440945964999997</v>
      </c>
      <c r="O103" s="15">
        <v>24.840156332999999</v>
      </c>
      <c r="P103" s="16" t="s">
        <v>14</v>
      </c>
      <c r="Q103" s="39" t="s">
        <v>646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145</v>
      </c>
      <c r="D104" s="17" t="s">
        <v>146</v>
      </c>
      <c r="E104" s="17">
        <v>0</v>
      </c>
      <c r="F104" s="14">
        <v>6.12</v>
      </c>
      <c r="G104" s="14">
        <v>5.23</v>
      </c>
      <c r="H104" s="14">
        <v>4.3499999999999996</v>
      </c>
      <c r="I104" s="14"/>
      <c r="J104" s="14">
        <v>6.26</v>
      </c>
      <c r="K104" s="14">
        <v>8.02</v>
      </c>
      <c r="L104" s="14">
        <v>10.88</v>
      </c>
      <c r="M104" s="14"/>
      <c r="N104" s="14">
        <v>30.607182821999999</v>
      </c>
      <c r="O104" s="33">
        <v>6.1585327619000001</v>
      </c>
      <c r="P104" s="17" t="s">
        <v>14</v>
      </c>
      <c r="Q104" s="40" t="s">
        <v>647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147</v>
      </c>
      <c r="D105" s="16" t="s">
        <v>148</v>
      </c>
      <c r="E105" s="16">
        <v>0</v>
      </c>
      <c r="F105" s="15">
        <v>15.11</v>
      </c>
      <c r="G105" s="15">
        <v>14.09</v>
      </c>
      <c r="H105" s="15">
        <v>13.08</v>
      </c>
      <c r="I105" s="14"/>
      <c r="J105" s="15">
        <v>15.47</v>
      </c>
      <c r="K105" s="15">
        <v>17.489999999999998</v>
      </c>
      <c r="L105" s="15">
        <v>20.76</v>
      </c>
      <c r="M105" s="15"/>
      <c r="N105" s="15">
        <v>34.30655308</v>
      </c>
      <c r="O105" s="15">
        <v>33.537366143</v>
      </c>
      <c r="P105" s="16" t="s">
        <v>14</v>
      </c>
      <c r="Q105" s="39" t="s">
        <v>648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149</v>
      </c>
      <c r="D106" s="17" t="s">
        <v>150</v>
      </c>
      <c r="E106" s="17">
        <v>0</v>
      </c>
      <c r="F106" s="14">
        <v>21.45</v>
      </c>
      <c r="G106" s="14">
        <v>19.91</v>
      </c>
      <c r="H106" s="14">
        <v>18.38</v>
      </c>
      <c r="I106" s="14"/>
      <c r="J106" s="14">
        <v>21.9</v>
      </c>
      <c r="K106" s="14">
        <v>24.96</v>
      </c>
      <c r="L106" s="14">
        <v>29.92</v>
      </c>
      <c r="M106" s="14"/>
      <c r="N106" s="14">
        <v>42.858255083000003</v>
      </c>
      <c r="O106" s="33">
        <v>5.2388547618999999</v>
      </c>
      <c r="P106" s="17" t="s">
        <v>14</v>
      </c>
      <c r="Q106" s="40" t="s">
        <v>649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151</v>
      </c>
      <c r="D107" s="16" t="s">
        <v>152</v>
      </c>
      <c r="E107" s="16">
        <v>6</v>
      </c>
      <c r="F107" s="15">
        <v>22.45</v>
      </c>
      <c r="G107" s="15">
        <v>20.05</v>
      </c>
      <c r="H107" s="15">
        <v>17.649999999999999</v>
      </c>
      <c r="I107" s="14"/>
      <c r="J107" s="15">
        <v>23.26</v>
      </c>
      <c r="K107" s="15">
        <v>28.05</v>
      </c>
      <c r="L107" s="15">
        <v>35.81</v>
      </c>
      <c r="M107" s="15"/>
      <c r="N107" s="15">
        <v>47.830597187999999</v>
      </c>
      <c r="O107" s="15">
        <v>236.14862557000001</v>
      </c>
      <c r="P107" s="16" t="s">
        <v>14</v>
      </c>
      <c r="Q107" s="39" t="s">
        <v>650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153</v>
      </c>
      <c r="D108" s="17" t="s">
        <v>154</v>
      </c>
      <c r="E108" s="17">
        <v>6</v>
      </c>
      <c r="F108" s="14">
        <v>9.69</v>
      </c>
      <c r="G108" s="14">
        <v>8.75</v>
      </c>
      <c r="H108" s="14">
        <v>7.82</v>
      </c>
      <c r="I108" s="14"/>
      <c r="J108" s="14">
        <v>10.02</v>
      </c>
      <c r="K108" s="14">
        <v>11.88</v>
      </c>
      <c r="L108" s="14">
        <v>14.9</v>
      </c>
      <c r="M108" s="14"/>
      <c r="N108" s="14">
        <v>45.739932521999997</v>
      </c>
      <c r="O108" s="33">
        <v>101.26045171</v>
      </c>
      <c r="P108" s="17" t="s">
        <v>14</v>
      </c>
      <c r="Q108" s="40" t="s">
        <v>651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155</v>
      </c>
      <c r="D109" s="16" t="s">
        <v>156</v>
      </c>
      <c r="E109" s="16">
        <v>2</v>
      </c>
      <c r="F109" s="15">
        <v>12.1</v>
      </c>
      <c r="G109" s="15">
        <v>9.75</v>
      </c>
      <c r="H109" s="15">
        <v>7.4</v>
      </c>
      <c r="I109" s="14"/>
      <c r="J109" s="15">
        <v>12.42</v>
      </c>
      <c r="K109" s="15">
        <v>17.11</v>
      </c>
      <c r="L109" s="15">
        <v>24.71</v>
      </c>
      <c r="M109" s="15"/>
      <c r="N109" s="15">
        <v>19.668932205000001</v>
      </c>
      <c r="O109" s="15">
        <v>60.044812761999999</v>
      </c>
      <c r="P109" s="16" t="s">
        <v>14</v>
      </c>
      <c r="Q109" s="39" t="s">
        <v>652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157</v>
      </c>
      <c r="D110" s="17" t="s">
        <v>158</v>
      </c>
      <c r="E110" s="17">
        <v>1</v>
      </c>
      <c r="F110" s="14">
        <v>3.92</v>
      </c>
      <c r="G110" s="14">
        <v>3.57</v>
      </c>
      <c r="H110" s="14">
        <v>3.22</v>
      </c>
      <c r="I110" s="14"/>
      <c r="J110" s="14">
        <v>4.09</v>
      </c>
      <c r="K110" s="14">
        <v>4.78</v>
      </c>
      <c r="L110" s="14">
        <v>5.92</v>
      </c>
      <c r="M110" s="14"/>
      <c r="N110" s="14">
        <v>38.802037146000004</v>
      </c>
      <c r="O110" s="33">
        <v>15.707392381</v>
      </c>
      <c r="P110" s="17" t="s">
        <v>14</v>
      </c>
      <c r="Q110" s="40" t="s">
        <v>653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159</v>
      </c>
      <c r="D111" s="16" t="s">
        <v>160</v>
      </c>
      <c r="E111" s="16">
        <v>0</v>
      </c>
      <c r="F111" s="15">
        <v>4.09</v>
      </c>
      <c r="G111" s="15">
        <v>3.48</v>
      </c>
      <c r="H111" s="15">
        <v>2.87</v>
      </c>
      <c r="I111" s="14"/>
      <c r="J111" s="15">
        <v>4.29</v>
      </c>
      <c r="K111" s="15">
        <v>5.5</v>
      </c>
      <c r="L111" s="15">
        <v>7.46</v>
      </c>
      <c r="M111" s="15"/>
      <c r="N111" s="15">
        <v>40.008568414000003</v>
      </c>
      <c r="O111" s="15">
        <v>26.991703429000001</v>
      </c>
      <c r="P111" s="16" t="s">
        <v>14</v>
      </c>
      <c r="Q111" s="39" t="s">
        <v>654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161</v>
      </c>
      <c r="D112" s="17" t="s">
        <v>162</v>
      </c>
      <c r="E112" s="17">
        <v>4</v>
      </c>
      <c r="F112" s="14">
        <v>11.37</v>
      </c>
      <c r="G112" s="14">
        <v>9.8000000000000007</v>
      </c>
      <c r="H112" s="14">
        <v>8.24</v>
      </c>
      <c r="I112" s="14"/>
      <c r="J112" s="14">
        <v>15.22</v>
      </c>
      <c r="K112" s="14">
        <v>18.34</v>
      </c>
      <c r="L112" s="14">
        <v>23.4</v>
      </c>
      <c r="M112" s="14"/>
      <c r="N112" s="14">
        <v>55.060094980000002</v>
      </c>
      <c r="O112" s="33">
        <v>25.954844429000001</v>
      </c>
      <c r="P112" s="17" t="s">
        <v>17</v>
      </c>
      <c r="Q112" s="40" t="s">
        <v>655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435</v>
      </c>
      <c r="D113" s="16" t="s">
        <v>436</v>
      </c>
      <c r="E113" s="16">
        <v>2</v>
      </c>
      <c r="F113" s="15">
        <v>11.9</v>
      </c>
      <c r="G113" s="15">
        <v>9.6</v>
      </c>
      <c r="H113" s="15">
        <v>7.31</v>
      </c>
      <c r="I113" s="14"/>
      <c r="J113" s="15">
        <v>12.42</v>
      </c>
      <c r="K113" s="15">
        <v>17</v>
      </c>
      <c r="L113" s="15">
        <v>24.42</v>
      </c>
      <c r="M113" s="15"/>
      <c r="N113" s="15">
        <v>46.795405490999997</v>
      </c>
      <c r="O113" s="15">
        <v>129.44602838</v>
      </c>
      <c r="P113" s="16" t="s">
        <v>14</v>
      </c>
      <c r="Q113" s="39" t="s">
        <v>656</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461</v>
      </c>
      <c r="D114" s="17" t="s">
        <v>462</v>
      </c>
      <c r="E114" s="17">
        <v>4</v>
      </c>
      <c r="F114" s="14">
        <v>2.37</v>
      </c>
      <c r="G114" s="14">
        <v>1.95</v>
      </c>
      <c r="H114" s="14">
        <v>1.54</v>
      </c>
      <c r="I114" s="14"/>
      <c r="J114" s="14">
        <v>3.4</v>
      </c>
      <c r="K114" s="14">
        <v>4.22</v>
      </c>
      <c r="L114" s="14">
        <v>5.54</v>
      </c>
      <c r="M114" s="14"/>
      <c r="N114" s="14">
        <v>55.545357451999998</v>
      </c>
      <c r="O114" s="33">
        <v>1.9072332381000001</v>
      </c>
      <c r="P114" s="17" t="s">
        <v>17</v>
      </c>
      <c r="Q114" s="40" t="s">
        <v>657</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163</v>
      </c>
      <c r="D115" s="16" t="s">
        <v>164</v>
      </c>
      <c r="E115" s="16">
        <v>0</v>
      </c>
      <c r="F115" s="15">
        <v>3.18</v>
      </c>
      <c r="G115" s="15">
        <v>2.79</v>
      </c>
      <c r="H115" s="15">
        <v>2.41</v>
      </c>
      <c r="I115" s="14"/>
      <c r="J115" s="15">
        <v>3.26</v>
      </c>
      <c r="K115" s="15">
        <v>4.0199999999999996</v>
      </c>
      <c r="L115" s="15">
        <v>5.25</v>
      </c>
      <c r="M115" s="15"/>
      <c r="N115" s="15">
        <v>35.018046988999998</v>
      </c>
      <c r="O115" s="15">
        <v>10.154836238</v>
      </c>
      <c r="P115" s="16" t="s">
        <v>14</v>
      </c>
      <c r="Q115" s="39" t="s">
        <v>658</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165</v>
      </c>
      <c r="D116" s="17" t="s">
        <v>166</v>
      </c>
      <c r="E116" s="17">
        <v>0</v>
      </c>
      <c r="F116" s="14">
        <v>21.39</v>
      </c>
      <c r="G116" s="14">
        <v>19.899999999999999</v>
      </c>
      <c r="H116" s="14">
        <v>18.41</v>
      </c>
      <c r="I116" s="14"/>
      <c r="J116" s="14">
        <v>22.13</v>
      </c>
      <c r="K116" s="14">
        <v>25.1</v>
      </c>
      <c r="L116" s="14">
        <v>29.9</v>
      </c>
      <c r="M116" s="14"/>
      <c r="N116" s="14">
        <v>30.974552098</v>
      </c>
      <c r="O116" s="33">
        <v>93.155615857000001</v>
      </c>
      <c r="P116" s="17" t="s">
        <v>14</v>
      </c>
      <c r="Q116" s="40" t="s">
        <v>659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167</v>
      </c>
      <c r="D117" s="16" t="s">
        <v>168</v>
      </c>
      <c r="E117" s="16">
        <v>0</v>
      </c>
      <c r="F117" s="15">
        <v>25.39</v>
      </c>
      <c r="G117" s="15">
        <v>23.77</v>
      </c>
      <c r="H117" s="15">
        <v>22.15</v>
      </c>
      <c r="I117" s="14"/>
      <c r="J117" s="15">
        <v>26.06</v>
      </c>
      <c r="K117" s="15">
        <v>29.29</v>
      </c>
      <c r="L117" s="15">
        <v>34.520000000000003</v>
      </c>
      <c r="M117" s="15"/>
      <c r="N117" s="15">
        <v>35.997098465999997</v>
      </c>
      <c r="O117" s="15">
        <v>54.487055476000002</v>
      </c>
      <c r="P117" s="16" t="s">
        <v>14</v>
      </c>
      <c r="Q117" s="39" t="s">
        <v>660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169</v>
      </c>
      <c r="D118" s="17" t="s">
        <v>170</v>
      </c>
      <c r="E118" s="17">
        <v>4</v>
      </c>
      <c r="F118" s="14">
        <v>89.28</v>
      </c>
      <c r="G118" s="14">
        <v>66.97</v>
      </c>
      <c r="H118" s="14">
        <v>44.67</v>
      </c>
      <c r="I118" s="14"/>
      <c r="J118" s="14">
        <v>94.87</v>
      </c>
      <c r="K118" s="14">
        <v>139.47</v>
      </c>
      <c r="L118" s="14">
        <v>211.64</v>
      </c>
      <c r="M118" s="14"/>
      <c r="N118" s="14">
        <v>42.645511829</v>
      </c>
      <c r="O118" s="33">
        <v>27.827406384000003</v>
      </c>
      <c r="P118" s="17" t="s">
        <v>14</v>
      </c>
      <c r="Q118" s="40" t="s">
        <v>661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171</v>
      </c>
      <c r="D119" s="16" t="s">
        <v>172</v>
      </c>
      <c r="E119" s="16">
        <v>6</v>
      </c>
      <c r="F119" s="15">
        <v>13.56</v>
      </c>
      <c r="G119" s="15">
        <v>12.22</v>
      </c>
      <c r="H119" s="15">
        <v>10.89</v>
      </c>
      <c r="I119" s="14"/>
      <c r="J119" s="15">
        <v>13.94</v>
      </c>
      <c r="K119" s="15">
        <v>16.600000000000001</v>
      </c>
      <c r="L119" s="15">
        <v>20.91</v>
      </c>
      <c r="M119" s="15"/>
      <c r="N119" s="15">
        <v>37.120449706000002</v>
      </c>
      <c r="O119" s="15">
        <v>26.159427762</v>
      </c>
      <c r="P119" s="16" t="s">
        <v>14</v>
      </c>
      <c r="Q119" s="39" t="s">
        <v>662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173</v>
      </c>
      <c r="D120" s="17" t="s">
        <v>174</v>
      </c>
      <c r="E120" s="17">
        <v>0</v>
      </c>
      <c r="F120" s="14">
        <v>30.45</v>
      </c>
      <c r="G120" s="14">
        <v>22.87</v>
      </c>
      <c r="H120" s="14">
        <v>15.3</v>
      </c>
      <c r="I120" s="14"/>
      <c r="J120" s="14">
        <v>31.82</v>
      </c>
      <c r="K120" s="14">
        <v>46.96</v>
      </c>
      <c r="L120" s="14">
        <v>71.459999999999994</v>
      </c>
      <c r="M120" s="14"/>
      <c r="N120" s="14">
        <v>39.766432606000002</v>
      </c>
      <c r="O120" s="33">
        <v>175.84003051000002</v>
      </c>
      <c r="P120" s="17" t="s">
        <v>14</v>
      </c>
      <c r="Q120" s="40" t="s">
        <v>663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175</v>
      </c>
      <c r="D121" s="16" t="s">
        <v>176</v>
      </c>
      <c r="E121" s="16">
        <v>2</v>
      </c>
      <c r="F121" s="15">
        <v>8.8000000000000007</v>
      </c>
      <c r="G121" s="15">
        <v>8.01</v>
      </c>
      <c r="H121" s="15">
        <v>7.23</v>
      </c>
      <c r="I121" s="14"/>
      <c r="J121" s="15">
        <v>9.09</v>
      </c>
      <c r="K121" s="15">
        <v>10.65</v>
      </c>
      <c r="L121" s="15">
        <v>13.19</v>
      </c>
      <c r="M121" s="15"/>
      <c r="N121" s="15">
        <v>41.935000989999999</v>
      </c>
      <c r="O121" s="15">
        <v>9.1817910951999995</v>
      </c>
      <c r="P121" s="16" t="s">
        <v>14</v>
      </c>
      <c r="Q121" s="39" t="s">
        <v>664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177</v>
      </c>
      <c r="D122" s="17" t="s">
        <v>178</v>
      </c>
      <c r="E122" s="17">
        <v>4</v>
      </c>
      <c r="F122" s="14">
        <v>7.87</v>
      </c>
      <c r="G122" s="14">
        <v>7.21</v>
      </c>
      <c r="H122" s="14">
        <v>6.55</v>
      </c>
      <c r="I122" s="14"/>
      <c r="J122" s="14">
        <v>9.74</v>
      </c>
      <c r="K122" s="14">
        <v>11.05</v>
      </c>
      <c r="L122" s="14">
        <v>13.17</v>
      </c>
      <c r="M122" s="14"/>
      <c r="N122" s="14">
        <v>47.287476675999997</v>
      </c>
      <c r="O122" s="33">
        <v>6.9783915238000001</v>
      </c>
      <c r="P122" s="17" t="s">
        <v>17</v>
      </c>
      <c r="Q122" s="40" t="s">
        <v>665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179</v>
      </c>
      <c r="D123" s="16" t="s">
        <v>180</v>
      </c>
      <c r="E123" s="16">
        <v>8</v>
      </c>
      <c r="F123" s="15">
        <v>51.01</v>
      </c>
      <c r="G123" s="15">
        <v>46.56</v>
      </c>
      <c r="H123" s="15">
        <v>42.12</v>
      </c>
      <c r="I123" s="14"/>
      <c r="J123" s="15">
        <v>65.099999999999994</v>
      </c>
      <c r="K123" s="15">
        <v>73.98</v>
      </c>
      <c r="L123" s="15">
        <v>88.35</v>
      </c>
      <c r="M123" s="15"/>
      <c r="N123" s="15">
        <v>39.313998603000002</v>
      </c>
      <c r="O123" s="15">
        <v>26.087402475999998</v>
      </c>
      <c r="P123" s="16" t="s">
        <v>17</v>
      </c>
      <c r="Q123" s="39" t="s">
        <v>666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181</v>
      </c>
      <c r="D124" s="17" t="s">
        <v>182</v>
      </c>
      <c r="E124" s="17">
        <v>3</v>
      </c>
      <c r="F124" s="14">
        <v>26.59</v>
      </c>
      <c r="G124" s="14">
        <v>24.89</v>
      </c>
      <c r="H124" s="14">
        <v>23.2</v>
      </c>
      <c r="I124" s="14"/>
      <c r="J124" s="14">
        <v>27.19</v>
      </c>
      <c r="K124" s="14">
        <v>30.57</v>
      </c>
      <c r="L124" s="14">
        <v>36.04</v>
      </c>
      <c r="M124" s="14"/>
      <c r="N124" s="14">
        <v>24.259534651999999</v>
      </c>
      <c r="O124" s="33">
        <v>75.658790143000004</v>
      </c>
      <c r="P124" s="17" t="s">
        <v>14</v>
      </c>
      <c r="Q124" s="40" t="s">
        <v>667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183</v>
      </c>
      <c r="D125" s="16" t="s">
        <v>526</v>
      </c>
      <c r="E125" s="16">
        <v>7</v>
      </c>
      <c r="F125" s="15">
        <v>12.96</v>
      </c>
      <c r="G125" s="15">
        <v>12.25</v>
      </c>
      <c r="H125" s="15">
        <v>11.54</v>
      </c>
      <c r="I125" s="14"/>
      <c r="J125" s="15">
        <v>14.96</v>
      </c>
      <c r="K125" s="15">
        <v>16.37</v>
      </c>
      <c r="L125" s="15">
        <v>18.649999999999999</v>
      </c>
      <c r="M125" s="15"/>
      <c r="N125" s="15">
        <v>43.611888116000003</v>
      </c>
      <c r="O125" s="15">
        <v>2.4059238570999999</v>
      </c>
      <c r="P125" s="16" t="s">
        <v>17</v>
      </c>
      <c r="Q125" s="39" t="s">
        <v>668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183</v>
      </c>
      <c r="D126" s="17" t="s">
        <v>184</v>
      </c>
      <c r="E126" s="17">
        <v>8</v>
      </c>
      <c r="F126" s="14">
        <v>12.8</v>
      </c>
      <c r="G126" s="14">
        <v>11.97</v>
      </c>
      <c r="H126" s="14">
        <v>11.15</v>
      </c>
      <c r="I126" s="14"/>
      <c r="J126" s="14">
        <v>15.21</v>
      </c>
      <c r="K126" s="14">
        <v>16.850000000000001</v>
      </c>
      <c r="L126" s="14">
        <v>19.52</v>
      </c>
      <c r="M126" s="14"/>
      <c r="N126" s="14">
        <v>41.278223998999998</v>
      </c>
      <c r="O126" s="33">
        <v>405.89639880999999</v>
      </c>
      <c r="P126" s="17" t="s">
        <v>17</v>
      </c>
      <c r="Q126" s="40" t="s">
        <v>669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185</v>
      </c>
      <c r="D127" s="16" t="s">
        <v>186</v>
      </c>
      <c r="E127" s="16">
        <v>8</v>
      </c>
      <c r="F127" s="15">
        <v>39.86</v>
      </c>
      <c r="G127" s="15">
        <v>37.22</v>
      </c>
      <c r="H127" s="15">
        <v>34.590000000000003</v>
      </c>
      <c r="I127" s="14"/>
      <c r="J127" s="15">
        <v>47.75</v>
      </c>
      <c r="K127" s="15">
        <v>53.01</v>
      </c>
      <c r="L127" s="15">
        <v>61.54</v>
      </c>
      <c r="M127" s="15"/>
      <c r="N127" s="15">
        <v>39.094722793000003</v>
      </c>
      <c r="O127" s="15">
        <v>256.66464410000003</v>
      </c>
      <c r="P127" s="16" t="s">
        <v>17</v>
      </c>
      <c r="Q127" s="39" t="s">
        <v>670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185</v>
      </c>
      <c r="D128" s="17" t="s">
        <v>187</v>
      </c>
      <c r="E128" s="17">
        <v>8</v>
      </c>
      <c r="F128" s="14">
        <v>39.520000000000003</v>
      </c>
      <c r="G128" s="14">
        <v>36.270000000000003</v>
      </c>
      <c r="H128" s="14">
        <v>33.03</v>
      </c>
      <c r="I128" s="14"/>
      <c r="J128" s="14">
        <v>49.18</v>
      </c>
      <c r="K128" s="14">
        <v>55.66</v>
      </c>
      <c r="L128" s="14">
        <v>66.16</v>
      </c>
      <c r="M128" s="14"/>
      <c r="N128" s="14">
        <v>44.090104973000003</v>
      </c>
      <c r="O128" s="33">
        <v>1393.9499393999999</v>
      </c>
      <c r="P128" s="17" t="s">
        <v>17</v>
      </c>
      <c r="Q128" s="40" t="s">
        <v>671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437</v>
      </c>
      <c r="D129" s="16" t="s">
        <v>188</v>
      </c>
      <c r="E129" s="16">
        <v>2</v>
      </c>
      <c r="F129" s="15">
        <v>2.6</v>
      </c>
      <c r="G129" s="15">
        <v>2.2200000000000002</v>
      </c>
      <c r="H129" s="15">
        <v>1.84</v>
      </c>
      <c r="I129" s="14"/>
      <c r="J129" s="15">
        <v>2.66</v>
      </c>
      <c r="K129" s="15">
        <v>3.41</v>
      </c>
      <c r="L129" s="15">
        <v>4.63</v>
      </c>
      <c r="M129" s="15"/>
      <c r="N129" s="15">
        <v>17.801797533999999</v>
      </c>
      <c r="O129" s="15">
        <v>2.5615859048000003</v>
      </c>
      <c r="P129" s="16" t="s">
        <v>14</v>
      </c>
      <c r="Q129" s="39" t="s">
        <v>672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189</v>
      </c>
      <c r="D130" s="17" t="s">
        <v>190</v>
      </c>
      <c r="E130" s="17">
        <v>0</v>
      </c>
      <c r="F130" s="14">
        <v>60.35</v>
      </c>
      <c r="G130" s="14">
        <v>51.79</v>
      </c>
      <c r="H130" s="14">
        <v>43.24</v>
      </c>
      <c r="I130" s="14"/>
      <c r="J130" s="14">
        <v>61.58</v>
      </c>
      <c r="K130" s="14">
        <v>78.680000000000007</v>
      </c>
      <c r="L130" s="14">
        <v>106.36</v>
      </c>
      <c r="M130" s="14"/>
      <c r="N130" s="14">
        <v>25.992452590999999</v>
      </c>
      <c r="O130" s="33">
        <v>141.63159693999998</v>
      </c>
      <c r="P130" s="17" t="s">
        <v>14</v>
      </c>
      <c r="Q130" s="40" t="s">
        <v>673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191</v>
      </c>
      <c r="D131" s="16" t="s">
        <v>192</v>
      </c>
      <c r="E131" s="16">
        <v>9</v>
      </c>
      <c r="F131" s="15">
        <v>11.02</v>
      </c>
      <c r="G131" s="15">
        <v>9.1</v>
      </c>
      <c r="H131" s="15">
        <v>7.18</v>
      </c>
      <c r="I131" s="14"/>
      <c r="J131" s="15">
        <v>14.33</v>
      </c>
      <c r="K131" s="15">
        <v>18.16</v>
      </c>
      <c r="L131" s="15">
        <v>24.36</v>
      </c>
      <c r="M131" s="15"/>
      <c r="N131" s="15">
        <v>56.700964464000002</v>
      </c>
      <c r="O131" s="15">
        <v>73.346841381000004</v>
      </c>
      <c r="P131" s="16" t="s">
        <v>17</v>
      </c>
      <c r="Q131" s="39" t="s">
        <v>674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438</v>
      </c>
      <c r="D132" s="17" t="s">
        <v>193</v>
      </c>
      <c r="E132" s="17">
        <v>0</v>
      </c>
      <c r="F132" s="14">
        <v>148.5</v>
      </c>
      <c r="G132" s="14">
        <v>141.01</v>
      </c>
      <c r="H132" s="14">
        <v>133.53</v>
      </c>
      <c r="I132" s="14"/>
      <c r="J132" s="14">
        <v>151.06</v>
      </c>
      <c r="K132" s="14">
        <v>166.02</v>
      </c>
      <c r="L132" s="14">
        <v>190.24</v>
      </c>
      <c r="M132" s="14"/>
      <c r="N132" s="14">
        <v>39.791813269000002</v>
      </c>
      <c r="O132" s="33">
        <v>4.8795289728999993</v>
      </c>
      <c r="P132" s="17" t="s">
        <v>14</v>
      </c>
      <c r="Q132" s="40" t="s">
        <v>675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194</v>
      </c>
      <c r="D133" s="16" t="s">
        <v>195</v>
      </c>
      <c r="E133" s="16">
        <v>3</v>
      </c>
      <c r="F133" s="15">
        <v>5.98</v>
      </c>
      <c r="G133" s="15">
        <v>5.01</v>
      </c>
      <c r="H133" s="15">
        <v>4.04</v>
      </c>
      <c r="I133" s="14"/>
      <c r="J133" s="15">
        <v>6.35</v>
      </c>
      <c r="K133" s="15">
        <v>8.2799999999999994</v>
      </c>
      <c r="L133" s="15">
        <v>11.41</v>
      </c>
      <c r="M133" s="15"/>
      <c r="N133" s="15">
        <v>30.269895032000001</v>
      </c>
      <c r="O133" s="15">
        <v>4.6707496666999999</v>
      </c>
      <c r="P133" s="16" t="s">
        <v>14</v>
      </c>
      <c r="Q133" s="39" t="s">
        <v>676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196</v>
      </c>
      <c r="D134" s="17" t="s">
        <v>197</v>
      </c>
      <c r="E134" s="17">
        <v>0</v>
      </c>
      <c r="F134" s="14">
        <v>6.4</v>
      </c>
      <c r="G134" s="14">
        <v>5.13</v>
      </c>
      <c r="H134" s="14">
        <v>3.86</v>
      </c>
      <c r="I134" s="14"/>
      <c r="J134" s="14">
        <v>6.95</v>
      </c>
      <c r="K134" s="14">
        <v>9.48</v>
      </c>
      <c r="L134" s="14">
        <v>13.58</v>
      </c>
      <c r="M134" s="14"/>
      <c r="N134" s="14">
        <v>18.688818167000001</v>
      </c>
      <c r="O134" s="33">
        <v>8.2357535714000001</v>
      </c>
      <c r="P134" s="17" t="s">
        <v>14</v>
      </c>
      <c r="Q134" s="40" t="s">
        <v>677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198</v>
      </c>
      <c r="D135" s="16" t="s">
        <v>199</v>
      </c>
      <c r="E135" s="16">
        <v>0</v>
      </c>
      <c r="F135" s="15">
        <v>3.31</v>
      </c>
      <c r="G135" s="15">
        <v>2.99</v>
      </c>
      <c r="H135" s="15">
        <v>2.68</v>
      </c>
      <c r="I135" s="14"/>
      <c r="J135" s="15">
        <v>3.42</v>
      </c>
      <c r="K135" s="15">
        <v>4.04</v>
      </c>
      <c r="L135" s="15">
        <v>5.05</v>
      </c>
      <c r="M135" s="15"/>
      <c r="N135" s="15">
        <v>40.237579236000002</v>
      </c>
      <c r="O135" s="15">
        <v>5.5365972857000001</v>
      </c>
      <c r="P135" s="16" t="s">
        <v>14</v>
      </c>
      <c r="Q135" s="39" t="s">
        <v>678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198</v>
      </c>
      <c r="D136" s="17" t="s">
        <v>200</v>
      </c>
      <c r="E136" s="17">
        <v>6</v>
      </c>
      <c r="F136" s="14">
        <v>3.29</v>
      </c>
      <c r="G136" s="14">
        <v>2.99</v>
      </c>
      <c r="H136" s="14">
        <v>2.69</v>
      </c>
      <c r="I136" s="14"/>
      <c r="J136" s="14">
        <v>4.21</v>
      </c>
      <c r="K136" s="14">
        <v>4.8</v>
      </c>
      <c r="L136" s="14">
        <v>5.77</v>
      </c>
      <c r="M136" s="14"/>
      <c r="N136" s="14">
        <v>47.658252042000001</v>
      </c>
      <c r="O136" s="33">
        <v>24.607315048</v>
      </c>
      <c r="P136" s="17" t="s">
        <v>17</v>
      </c>
      <c r="Q136" s="40" t="s">
        <v>679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198</v>
      </c>
      <c r="D137" s="16" t="s">
        <v>201</v>
      </c>
      <c r="E137" s="16">
        <v>0</v>
      </c>
      <c r="F137" s="15">
        <v>16.440000000000001</v>
      </c>
      <c r="G137" s="15">
        <v>14.84</v>
      </c>
      <c r="H137" s="15">
        <v>13.25</v>
      </c>
      <c r="I137" s="14"/>
      <c r="J137" s="15">
        <v>16.8</v>
      </c>
      <c r="K137" s="15">
        <v>19.98</v>
      </c>
      <c r="L137" s="15">
        <v>25.13</v>
      </c>
      <c r="M137" s="15"/>
      <c r="N137" s="15">
        <v>41.818914092</v>
      </c>
      <c r="O137" s="15">
        <v>96.892164332999997</v>
      </c>
      <c r="P137" s="16" t="s">
        <v>14</v>
      </c>
      <c r="Q137" s="39" t="s">
        <v>680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202</v>
      </c>
      <c r="D138" s="17" t="s">
        <v>203</v>
      </c>
      <c r="E138" s="17">
        <v>0</v>
      </c>
      <c r="F138" s="14">
        <v>11.37</v>
      </c>
      <c r="G138" s="14">
        <v>8.91</v>
      </c>
      <c r="H138" s="14">
        <v>6.45</v>
      </c>
      <c r="I138" s="14"/>
      <c r="J138" s="14">
        <v>11.82</v>
      </c>
      <c r="K138" s="14">
        <v>16.73</v>
      </c>
      <c r="L138" s="14">
        <v>24.68</v>
      </c>
      <c r="M138" s="14"/>
      <c r="N138" s="14">
        <v>34.646400917000001</v>
      </c>
      <c r="O138" s="33">
        <v>8.5168223810000008</v>
      </c>
      <c r="P138" s="17" t="s">
        <v>14</v>
      </c>
      <c r="Q138" s="40" t="s">
        <v>681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204</v>
      </c>
      <c r="D139" s="16" t="s">
        <v>205</v>
      </c>
      <c r="E139" s="16">
        <v>0</v>
      </c>
      <c r="F139" s="15">
        <v>2.62</v>
      </c>
      <c r="G139" s="15">
        <v>1.54</v>
      </c>
      <c r="H139" s="15">
        <v>0.47</v>
      </c>
      <c r="I139" s="14"/>
      <c r="J139" s="15">
        <v>2.8</v>
      </c>
      <c r="K139" s="15">
        <v>4.9400000000000004</v>
      </c>
      <c r="L139" s="15">
        <v>8.41</v>
      </c>
      <c r="M139" s="15"/>
      <c r="N139" s="15">
        <v>28.168239761999999</v>
      </c>
      <c r="O139" s="15">
        <v>13.105611381000001</v>
      </c>
      <c r="P139" s="16" t="s">
        <v>14</v>
      </c>
      <c r="Q139" s="39" t="s">
        <v>682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206</v>
      </c>
      <c r="D140" s="17" t="s">
        <v>207</v>
      </c>
      <c r="E140" s="17">
        <v>0</v>
      </c>
      <c r="F140" s="14">
        <v>41.11</v>
      </c>
      <c r="G140" s="14">
        <v>37.32</v>
      </c>
      <c r="H140" s="14">
        <v>33.54</v>
      </c>
      <c r="I140" s="14"/>
      <c r="J140" s="14">
        <v>42.23</v>
      </c>
      <c r="K140" s="14">
        <v>49.79</v>
      </c>
      <c r="L140" s="14">
        <v>62.03</v>
      </c>
      <c r="M140" s="14"/>
      <c r="N140" s="14">
        <v>34.419546244000003</v>
      </c>
      <c r="O140" s="33">
        <v>442.85312448000002</v>
      </c>
      <c r="P140" s="17" t="s">
        <v>14</v>
      </c>
      <c r="Q140" s="40" t="s">
        <v>683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206</v>
      </c>
      <c r="D141" s="16" t="s">
        <v>208</v>
      </c>
      <c r="E141" s="16">
        <v>0</v>
      </c>
      <c r="F141" s="15">
        <v>39.57</v>
      </c>
      <c r="G141" s="15">
        <v>35.71</v>
      </c>
      <c r="H141" s="15">
        <v>31.85</v>
      </c>
      <c r="I141" s="14"/>
      <c r="J141" s="15">
        <v>40.340000000000003</v>
      </c>
      <c r="K141" s="15">
        <v>48.05</v>
      </c>
      <c r="L141" s="15">
        <v>60.54</v>
      </c>
      <c r="M141" s="15"/>
      <c r="N141" s="15">
        <v>37.025265693000001</v>
      </c>
      <c r="O141" s="15">
        <v>8.1507166666999993</v>
      </c>
      <c r="P141" s="16" t="s">
        <v>14</v>
      </c>
      <c r="Q141" s="39" t="s">
        <v>684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209</v>
      </c>
      <c r="D142" s="17" t="s">
        <v>210</v>
      </c>
      <c r="E142" s="17">
        <v>10</v>
      </c>
      <c r="F142" s="14">
        <v>27.19</v>
      </c>
      <c r="G142" s="14">
        <v>25.92</v>
      </c>
      <c r="H142" s="14">
        <v>24.65</v>
      </c>
      <c r="I142" s="14"/>
      <c r="J142" s="14">
        <v>28.81</v>
      </c>
      <c r="K142" s="14">
        <v>31.34</v>
      </c>
      <c r="L142" s="14">
        <v>35.43</v>
      </c>
      <c r="M142" s="14"/>
      <c r="N142" s="14">
        <v>75.783556486999998</v>
      </c>
      <c r="O142" s="33">
        <v>10.957348571000001</v>
      </c>
      <c r="P142" s="17" t="s">
        <v>17</v>
      </c>
      <c r="Q142" s="40" t="s">
        <v>685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211</v>
      </c>
      <c r="D143" s="16" t="s">
        <v>212</v>
      </c>
      <c r="E143" s="16">
        <v>10</v>
      </c>
      <c r="F143" s="15">
        <v>14.88</v>
      </c>
      <c r="G143" s="15">
        <v>13.89</v>
      </c>
      <c r="H143" s="15">
        <v>12.9</v>
      </c>
      <c r="I143" s="14"/>
      <c r="J143" s="15">
        <v>16.22</v>
      </c>
      <c r="K143" s="15">
        <v>18.190000000000001</v>
      </c>
      <c r="L143" s="15">
        <v>21.38</v>
      </c>
      <c r="M143" s="15"/>
      <c r="N143" s="15">
        <v>58.595190416000001</v>
      </c>
      <c r="O143" s="15">
        <v>246.07540919000002</v>
      </c>
      <c r="P143" s="16" t="s">
        <v>17</v>
      </c>
      <c r="Q143" s="39" t="s">
        <v>686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213</v>
      </c>
      <c r="D144" s="17" t="s">
        <v>214</v>
      </c>
      <c r="E144" s="17">
        <v>7</v>
      </c>
      <c r="F144" s="14">
        <v>3.67</v>
      </c>
      <c r="G144" s="14">
        <v>3.19</v>
      </c>
      <c r="H144" s="14">
        <v>2.72</v>
      </c>
      <c r="I144" s="14"/>
      <c r="J144" s="14">
        <v>4.8</v>
      </c>
      <c r="K144" s="14">
        <v>5.74</v>
      </c>
      <c r="L144" s="14">
        <v>7.26</v>
      </c>
      <c r="M144" s="14"/>
      <c r="N144" s="14">
        <v>57.882677252999997</v>
      </c>
      <c r="O144" s="33">
        <v>15.127321094999999</v>
      </c>
      <c r="P144" s="17" t="s">
        <v>17</v>
      </c>
      <c r="Q144" s="40" t="s">
        <v>687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215</v>
      </c>
      <c r="D145" s="16" t="s">
        <v>216</v>
      </c>
      <c r="E145" s="16">
        <v>0</v>
      </c>
      <c r="F145" s="15">
        <v>18.91</v>
      </c>
      <c r="G145" s="15">
        <v>16.61</v>
      </c>
      <c r="H145" s="15">
        <v>14.31</v>
      </c>
      <c r="I145" s="14"/>
      <c r="J145" s="15">
        <v>19.61</v>
      </c>
      <c r="K145" s="15">
        <v>24.2</v>
      </c>
      <c r="L145" s="15">
        <v>31.63</v>
      </c>
      <c r="M145" s="15"/>
      <c r="N145" s="15">
        <v>29.785670669000002</v>
      </c>
      <c r="O145" s="15">
        <v>13.101822523000001</v>
      </c>
      <c r="P145" s="16" t="s">
        <v>14</v>
      </c>
      <c r="Q145" s="39" t="s">
        <v>688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217</v>
      </c>
      <c r="D146" s="17" t="s">
        <v>218</v>
      </c>
      <c r="E146" s="17">
        <v>0</v>
      </c>
      <c r="F146" s="14">
        <v>5.76</v>
      </c>
      <c r="G146" s="14">
        <v>4.12</v>
      </c>
      <c r="H146" s="14">
        <v>2.48</v>
      </c>
      <c r="I146" s="14"/>
      <c r="J146" s="14">
        <v>6.07</v>
      </c>
      <c r="K146" s="14">
        <v>9.34</v>
      </c>
      <c r="L146" s="14">
        <v>14.63</v>
      </c>
      <c r="M146" s="14"/>
      <c r="N146" s="14">
        <v>17.666276108000002</v>
      </c>
      <c r="O146" s="33">
        <v>121.33354204</v>
      </c>
      <c r="P146" s="17" t="s">
        <v>14</v>
      </c>
      <c r="Q146" s="40" t="s">
        <v>689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219</v>
      </c>
      <c r="D147" s="16" t="s">
        <v>220</v>
      </c>
      <c r="E147" s="16">
        <v>3</v>
      </c>
      <c r="F147" s="15">
        <v>5.87</v>
      </c>
      <c r="G147" s="15">
        <v>5.44</v>
      </c>
      <c r="H147" s="15">
        <v>5.0199999999999996</v>
      </c>
      <c r="I147" s="14"/>
      <c r="J147" s="15">
        <v>6.05</v>
      </c>
      <c r="K147" s="15">
        <v>6.89</v>
      </c>
      <c r="L147" s="15">
        <v>8.25</v>
      </c>
      <c r="M147" s="15"/>
      <c r="N147" s="15">
        <v>45.633084898</v>
      </c>
      <c r="O147" s="15">
        <v>4.020590619</v>
      </c>
      <c r="P147" s="16" t="s">
        <v>14</v>
      </c>
      <c r="Q147" s="39" t="s">
        <v>690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219</v>
      </c>
      <c r="D148" s="17" t="s">
        <v>221</v>
      </c>
      <c r="E148" s="17">
        <v>2</v>
      </c>
      <c r="F148" s="14">
        <v>6.01</v>
      </c>
      <c r="G148" s="14">
        <v>5.56</v>
      </c>
      <c r="H148" s="14">
        <v>5.12</v>
      </c>
      <c r="I148" s="14"/>
      <c r="J148" s="14">
        <v>6.14</v>
      </c>
      <c r="K148" s="14">
        <v>7.02</v>
      </c>
      <c r="L148" s="14">
        <v>8.4499999999999993</v>
      </c>
      <c r="M148" s="14"/>
      <c r="N148" s="14">
        <v>48.653334256000001</v>
      </c>
      <c r="O148" s="33">
        <v>49.201433762000001</v>
      </c>
      <c r="P148" s="17" t="s">
        <v>14</v>
      </c>
      <c r="Q148" s="40" t="s">
        <v>691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222</v>
      </c>
      <c r="D149" s="16" t="s">
        <v>223</v>
      </c>
      <c r="E149" s="16">
        <v>0</v>
      </c>
      <c r="F149" s="15">
        <v>15.4</v>
      </c>
      <c r="G149" s="15">
        <v>13.11</v>
      </c>
      <c r="H149" s="15">
        <v>10.82</v>
      </c>
      <c r="I149" s="14"/>
      <c r="J149" s="15">
        <v>16.11</v>
      </c>
      <c r="K149" s="15">
        <v>20.68</v>
      </c>
      <c r="L149" s="15">
        <v>28.09</v>
      </c>
      <c r="M149" s="15"/>
      <c r="N149" s="15">
        <v>31.048610279999998</v>
      </c>
      <c r="O149" s="15">
        <v>116.06697742</v>
      </c>
      <c r="P149" s="16" t="s">
        <v>14</v>
      </c>
      <c r="Q149" s="39" t="s">
        <v>692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472</v>
      </c>
      <c r="D150" s="17" t="s">
        <v>473</v>
      </c>
      <c r="E150" s="17">
        <v>10</v>
      </c>
      <c r="F150" s="14">
        <v>99.46</v>
      </c>
      <c r="G150" s="14">
        <v>74.900000000000006</v>
      </c>
      <c r="H150" s="14">
        <v>50.35</v>
      </c>
      <c r="I150" s="14"/>
      <c r="J150" s="14">
        <v>116.9</v>
      </c>
      <c r="K150" s="14">
        <v>166</v>
      </c>
      <c r="L150" s="14">
        <v>245.47</v>
      </c>
      <c r="M150" s="14"/>
      <c r="N150" s="14">
        <v>73.813649638000001</v>
      </c>
      <c r="O150" s="33">
        <v>1.9606525171</v>
      </c>
      <c r="P150" s="17" t="s">
        <v>17</v>
      </c>
      <c r="Q150" s="40" t="s">
        <v>693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694</v>
      </c>
      <c r="D151" s="16" t="s">
        <v>695</v>
      </c>
      <c r="E151" s="16">
        <v>0</v>
      </c>
      <c r="F151" s="15">
        <v>79.5</v>
      </c>
      <c r="G151" s="15">
        <v>74.25</v>
      </c>
      <c r="H151" s="15">
        <v>69.010000000000005</v>
      </c>
      <c r="I151" s="14"/>
      <c r="J151" s="15">
        <v>81.31</v>
      </c>
      <c r="K151" s="15">
        <v>91.79</v>
      </c>
      <c r="L151" s="15">
        <v>108.76</v>
      </c>
      <c r="M151" s="15"/>
      <c r="N151" s="15">
        <v>45.108769680000002</v>
      </c>
      <c r="O151" s="15">
        <v>1.6901876661999999</v>
      </c>
      <c r="P151" s="16" t="s">
        <v>14</v>
      </c>
      <c r="Q151" s="39" t="s">
        <v>696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224</v>
      </c>
      <c r="D152" s="17" t="s">
        <v>225</v>
      </c>
      <c r="E152" s="17">
        <v>7</v>
      </c>
      <c r="F152" s="14">
        <v>4.29</v>
      </c>
      <c r="G152" s="14">
        <v>3.86</v>
      </c>
      <c r="H152" s="14">
        <v>3.43</v>
      </c>
      <c r="I152" s="14"/>
      <c r="J152" s="14">
        <v>4.5999999999999996</v>
      </c>
      <c r="K152" s="14">
        <v>5.45</v>
      </c>
      <c r="L152" s="14">
        <v>6.84</v>
      </c>
      <c r="M152" s="14"/>
      <c r="N152" s="14">
        <v>56.472950785999998</v>
      </c>
      <c r="O152" s="33">
        <v>4.7792815237999999</v>
      </c>
      <c r="P152" s="17" t="s">
        <v>17</v>
      </c>
      <c r="Q152" s="40" t="s">
        <v>697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422</v>
      </c>
      <c r="D153" s="16" t="s">
        <v>423</v>
      </c>
      <c r="E153" s="16">
        <v>0</v>
      </c>
      <c r="F153" s="15">
        <v>3.24</v>
      </c>
      <c r="G153" s="15">
        <v>2.96</v>
      </c>
      <c r="H153" s="15">
        <v>2.68</v>
      </c>
      <c r="I153" s="14"/>
      <c r="J153" s="15">
        <v>3.3</v>
      </c>
      <c r="K153" s="15">
        <v>3.85</v>
      </c>
      <c r="L153" s="15">
        <v>4.75</v>
      </c>
      <c r="M153" s="15"/>
      <c r="N153" s="15">
        <v>46.785483223</v>
      </c>
      <c r="O153" s="15">
        <v>1.7482382857000001</v>
      </c>
      <c r="P153" s="16" t="s">
        <v>14</v>
      </c>
      <c r="Q153" s="39" t="s">
        <v>698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226</v>
      </c>
      <c r="D154" s="17" t="s">
        <v>227</v>
      </c>
      <c r="E154" s="17">
        <v>7</v>
      </c>
      <c r="F154" s="14">
        <v>70.53</v>
      </c>
      <c r="G154" s="14">
        <v>58.11</v>
      </c>
      <c r="H154" s="14">
        <v>45.69</v>
      </c>
      <c r="I154" s="14"/>
      <c r="J154" s="14">
        <v>101.54</v>
      </c>
      <c r="K154" s="14">
        <v>126.37</v>
      </c>
      <c r="L154" s="14">
        <v>166.56</v>
      </c>
      <c r="M154" s="14"/>
      <c r="N154" s="14">
        <v>60.371152793999997</v>
      </c>
      <c r="O154" s="33">
        <v>56.320383003000003</v>
      </c>
      <c r="P154" s="17" t="s">
        <v>17</v>
      </c>
      <c r="Q154" s="40" t="s">
        <v>699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412</v>
      </c>
      <c r="D155" s="16" t="s">
        <v>413</v>
      </c>
      <c r="E155" s="16">
        <v>7</v>
      </c>
      <c r="F155" s="15">
        <v>74.510000000000005</v>
      </c>
      <c r="G155" s="15">
        <v>67.2</v>
      </c>
      <c r="H155" s="15">
        <v>59.89</v>
      </c>
      <c r="I155" s="14"/>
      <c r="J155" s="15">
        <v>88.78</v>
      </c>
      <c r="K155" s="15">
        <v>103.39</v>
      </c>
      <c r="L155" s="15">
        <v>127.04</v>
      </c>
      <c r="M155" s="15"/>
      <c r="N155" s="15">
        <v>45.382471772999999</v>
      </c>
      <c r="O155" s="15">
        <v>2.5737487142999997</v>
      </c>
      <c r="P155" s="16" t="s">
        <v>17</v>
      </c>
      <c r="Q155" s="39" t="s">
        <v>700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228</v>
      </c>
      <c r="D156" s="17" t="s">
        <v>229</v>
      </c>
      <c r="E156" s="17">
        <v>1</v>
      </c>
      <c r="F156" s="14">
        <v>107.3</v>
      </c>
      <c r="G156" s="14">
        <v>95.06</v>
      </c>
      <c r="H156" s="14">
        <v>82.83</v>
      </c>
      <c r="I156" s="14"/>
      <c r="J156" s="14">
        <v>114.31</v>
      </c>
      <c r="K156" s="14">
        <v>138.77000000000001</v>
      </c>
      <c r="L156" s="14">
        <v>178.37</v>
      </c>
      <c r="M156" s="14"/>
      <c r="N156" s="14">
        <v>40.346920758000003</v>
      </c>
      <c r="O156" s="33">
        <v>19.682922345999998</v>
      </c>
      <c r="P156" s="17" t="s">
        <v>14</v>
      </c>
      <c r="Q156" s="40" t="s">
        <v>701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230</v>
      </c>
      <c r="D157" s="16" t="s">
        <v>231</v>
      </c>
      <c r="E157" s="16">
        <v>4</v>
      </c>
      <c r="F157" s="15">
        <v>33.25</v>
      </c>
      <c r="G157" s="15">
        <v>31.84</v>
      </c>
      <c r="H157" s="15">
        <v>30.43</v>
      </c>
      <c r="I157" s="14"/>
      <c r="J157" s="15">
        <v>33.71</v>
      </c>
      <c r="K157" s="15">
        <v>36.520000000000003</v>
      </c>
      <c r="L157" s="15">
        <v>41.08</v>
      </c>
      <c r="M157" s="15"/>
      <c r="N157" s="15">
        <v>49.709074151999999</v>
      </c>
      <c r="O157" s="15">
        <v>10.015815428</v>
      </c>
      <c r="P157" s="16" t="s">
        <v>14</v>
      </c>
      <c r="Q157" s="39" t="s">
        <v>702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439</v>
      </c>
      <c r="D158" s="17" t="s">
        <v>232</v>
      </c>
      <c r="E158" s="17">
        <v>10</v>
      </c>
      <c r="F158" s="14">
        <v>838.01</v>
      </c>
      <c r="G158" s="14">
        <v>651.16</v>
      </c>
      <c r="H158" s="14">
        <v>464.31</v>
      </c>
      <c r="I158" s="14"/>
      <c r="J158" s="14">
        <v>876.45</v>
      </c>
      <c r="K158" s="14">
        <v>1250.1400000000001</v>
      </c>
      <c r="L158" s="14">
        <v>1854.83</v>
      </c>
      <c r="M158" s="14"/>
      <c r="N158" s="14">
        <v>85.872860211000003</v>
      </c>
      <c r="O158" s="33">
        <v>89.451677967999998</v>
      </c>
      <c r="P158" s="17" t="s">
        <v>17</v>
      </c>
      <c r="Q158" s="40" t="s">
        <v>703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233</v>
      </c>
      <c r="D159" s="16" t="s">
        <v>234</v>
      </c>
      <c r="E159" s="16">
        <v>7</v>
      </c>
      <c r="F159" s="15">
        <v>95.75</v>
      </c>
      <c r="G159" s="15">
        <v>87.31</v>
      </c>
      <c r="H159" s="15">
        <v>78.88</v>
      </c>
      <c r="I159" s="14"/>
      <c r="J159" s="15">
        <v>104.45</v>
      </c>
      <c r="K159" s="15">
        <v>121.31</v>
      </c>
      <c r="L159" s="15">
        <v>148.61000000000001</v>
      </c>
      <c r="M159" s="15"/>
      <c r="N159" s="15">
        <v>82.556139994999995</v>
      </c>
      <c r="O159" s="15">
        <v>36.032672820000002</v>
      </c>
      <c r="P159" s="16" t="s">
        <v>17</v>
      </c>
      <c r="Q159" s="39" t="s">
        <v>704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235</v>
      </c>
      <c r="D160" s="17" t="s">
        <v>236</v>
      </c>
      <c r="E160" s="17">
        <v>10</v>
      </c>
      <c r="F160" s="14">
        <v>15.15</v>
      </c>
      <c r="G160" s="14">
        <v>14.22</v>
      </c>
      <c r="H160" s="14">
        <v>13.3</v>
      </c>
      <c r="I160" s="14"/>
      <c r="J160" s="14">
        <v>15.33</v>
      </c>
      <c r="K160" s="14">
        <v>17.170000000000002</v>
      </c>
      <c r="L160" s="14">
        <v>20.16</v>
      </c>
      <c r="M160" s="14"/>
      <c r="N160" s="14">
        <v>81.937315226999999</v>
      </c>
      <c r="O160" s="33">
        <v>21.648383999999997</v>
      </c>
      <c r="P160" s="17" t="s">
        <v>17</v>
      </c>
      <c r="Q160" s="40" t="s">
        <v>705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237</v>
      </c>
      <c r="D161" s="16" t="s">
        <v>238</v>
      </c>
      <c r="E161" s="16">
        <v>0</v>
      </c>
      <c r="F161" s="15">
        <v>3.5</v>
      </c>
      <c r="G161" s="15">
        <v>2.63</v>
      </c>
      <c r="H161" s="15">
        <v>1.76</v>
      </c>
      <c r="I161" s="14"/>
      <c r="J161" s="15">
        <v>3.73</v>
      </c>
      <c r="K161" s="15">
        <v>5.46</v>
      </c>
      <c r="L161" s="15">
        <v>8.26</v>
      </c>
      <c r="M161" s="15"/>
      <c r="N161" s="15">
        <v>29.500250016999999</v>
      </c>
      <c r="O161" s="15">
        <v>83.856575905</v>
      </c>
      <c r="P161" s="16" t="s">
        <v>14</v>
      </c>
      <c r="Q161" s="39" t="s">
        <v>706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431</v>
      </c>
      <c r="D162" s="17" t="s">
        <v>432</v>
      </c>
      <c r="E162" s="17">
        <v>10</v>
      </c>
      <c r="F162" s="14">
        <v>3.62</v>
      </c>
      <c r="G162" s="14">
        <v>3.34</v>
      </c>
      <c r="H162" s="14">
        <v>3.07</v>
      </c>
      <c r="I162" s="14"/>
      <c r="J162" s="14">
        <v>4.2300000000000004</v>
      </c>
      <c r="K162" s="14">
        <v>4.7699999999999996</v>
      </c>
      <c r="L162" s="14">
        <v>5.66</v>
      </c>
      <c r="M162" s="14"/>
      <c r="N162" s="14">
        <v>64.762543527000005</v>
      </c>
      <c r="O162" s="33">
        <v>2.3376333810000003</v>
      </c>
      <c r="P162" s="17" t="s">
        <v>17</v>
      </c>
      <c r="Q162" s="40" t="s">
        <v>707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708</v>
      </c>
      <c r="D163" s="16" t="s">
        <v>709</v>
      </c>
      <c r="E163" s="16">
        <v>10</v>
      </c>
      <c r="F163" s="15">
        <v>208.96</v>
      </c>
      <c r="G163" s="15">
        <v>192.25</v>
      </c>
      <c r="H163" s="15">
        <v>175.55</v>
      </c>
      <c r="I163" s="14"/>
      <c r="J163" s="15">
        <v>212.51</v>
      </c>
      <c r="K163" s="15">
        <v>245.91</v>
      </c>
      <c r="L163" s="15">
        <v>299.98</v>
      </c>
      <c r="M163" s="15"/>
      <c r="N163" s="15">
        <v>82.372404900999996</v>
      </c>
      <c r="O163" s="15">
        <v>1.7321445057</v>
      </c>
      <c r="P163" s="16" t="s">
        <v>17</v>
      </c>
      <c r="Q163" s="39" t="s">
        <v>710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239</v>
      </c>
      <c r="D164" s="17" t="s">
        <v>240</v>
      </c>
      <c r="E164" s="17">
        <v>3</v>
      </c>
      <c r="F164" s="14">
        <v>13.98</v>
      </c>
      <c r="G164" s="14">
        <v>12.74</v>
      </c>
      <c r="H164" s="14">
        <v>11.5</v>
      </c>
      <c r="I164" s="14"/>
      <c r="J164" s="14">
        <v>14.24</v>
      </c>
      <c r="K164" s="14">
        <v>16.71</v>
      </c>
      <c r="L164" s="14">
        <v>20.7</v>
      </c>
      <c r="M164" s="14"/>
      <c r="N164" s="14">
        <v>30.726719717000002</v>
      </c>
      <c r="O164" s="33">
        <v>135.11377919</v>
      </c>
      <c r="P164" s="17" t="s">
        <v>14</v>
      </c>
      <c r="Q164" s="40" t="s">
        <v>711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241</v>
      </c>
      <c r="D165" s="16" t="s">
        <v>242</v>
      </c>
      <c r="E165" s="16">
        <v>3</v>
      </c>
      <c r="F165" s="15">
        <v>27.04</v>
      </c>
      <c r="G165" s="15">
        <v>24.52</v>
      </c>
      <c r="H165" s="15">
        <v>22</v>
      </c>
      <c r="I165" s="14"/>
      <c r="J165" s="15">
        <v>28.18</v>
      </c>
      <c r="K165" s="15">
        <v>33.21</v>
      </c>
      <c r="L165" s="15">
        <v>41.35</v>
      </c>
      <c r="M165" s="15"/>
      <c r="N165" s="15">
        <v>41.974123177999999</v>
      </c>
      <c r="O165" s="15">
        <v>35.664607762000003</v>
      </c>
      <c r="P165" s="16" t="s">
        <v>14</v>
      </c>
      <c r="Q165" s="39" t="s">
        <v>712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243</v>
      </c>
      <c r="D166" s="17" t="s">
        <v>244</v>
      </c>
      <c r="E166" s="17">
        <v>2</v>
      </c>
      <c r="F166" s="14">
        <v>9.3000000000000007</v>
      </c>
      <c r="G166" s="14">
        <v>7.47</v>
      </c>
      <c r="H166" s="14">
        <v>5.65</v>
      </c>
      <c r="I166" s="14"/>
      <c r="J166" s="14">
        <v>9.64</v>
      </c>
      <c r="K166" s="14">
        <v>13.28</v>
      </c>
      <c r="L166" s="14">
        <v>19.190000000000001</v>
      </c>
      <c r="M166" s="14"/>
      <c r="N166" s="14">
        <v>36.905359490000002</v>
      </c>
      <c r="O166" s="33">
        <v>64.834411189999997</v>
      </c>
      <c r="P166" s="17" t="s">
        <v>14</v>
      </c>
      <c r="Q166" s="40" t="s">
        <v>713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245</v>
      </c>
      <c r="D167" s="16" t="s">
        <v>246</v>
      </c>
      <c r="E167" s="16">
        <v>0</v>
      </c>
      <c r="F167" s="15">
        <v>5.68</v>
      </c>
      <c r="G167" s="15">
        <v>4.18</v>
      </c>
      <c r="H167" s="15">
        <v>2.68</v>
      </c>
      <c r="I167" s="14"/>
      <c r="J167" s="15">
        <v>5.87</v>
      </c>
      <c r="K167" s="15">
        <v>8.86</v>
      </c>
      <c r="L167" s="15">
        <v>13.71</v>
      </c>
      <c r="M167" s="15"/>
      <c r="N167" s="15">
        <v>29.67040171</v>
      </c>
      <c r="O167" s="15">
        <v>58.799866905000002</v>
      </c>
      <c r="P167" s="16" t="s">
        <v>14</v>
      </c>
      <c r="Q167" s="39" t="s">
        <v>714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715</v>
      </c>
      <c r="D168" s="17" t="s">
        <v>716</v>
      </c>
      <c r="E168" s="17">
        <v>9</v>
      </c>
      <c r="F168" s="14">
        <v>1.63</v>
      </c>
      <c r="G168" s="14">
        <v>1.44</v>
      </c>
      <c r="H168" s="14">
        <v>1.26</v>
      </c>
      <c r="I168" s="14"/>
      <c r="J168" s="14">
        <v>1.76</v>
      </c>
      <c r="K168" s="14">
        <v>2.12</v>
      </c>
      <c r="L168" s="14">
        <v>2.71</v>
      </c>
      <c r="M168" s="14"/>
      <c r="N168" s="14">
        <v>58.492498414000003</v>
      </c>
      <c r="O168" s="33">
        <v>2.4266091904999998</v>
      </c>
      <c r="P168" s="17" t="s">
        <v>17</v>
      </c>
      <c r="Q168" s="40" t="s">
        <v>717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247</v>
      </c>
      <c r="D169" s="16" t="s">
        <v>248</v>
      </c>
      <c r="E169" s="16">
        <v>0</v>
      </c>
      <c r="F169" s="15">
        <v>29.07</v>
      </c>
      <c r="G169" s="15">
        <v>26.99</v>
      </c>
      <c r="H169" s="15">
        <v>24.92</v>
      </c>
      <c r="I169" s="14"/>
      <c r="J169" s="15">
        <v>29.8</v>
      </c>
      <c r="K169" s="15">
        <v>33.94</v>
      </c>
      <c r="L169" s="15">
        <v>40.659999999999997</v>
      </c>
      <c r="M169" s="15"/>
      <c r="N169" s="15">
        <v>37.609063341000002</v>
      </c>
      <c r="O169" s="15">
        <v>98.191313475999991</v>
      </c>
      <c r="P169" s="16" t="s">
        <v>14</v>
      </c>
      <c r="Q169" s="39" t="s">
        <v>718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249</v>
      </c>
      <c r="D170" s="17" t="s">
        <v>250</v>
      </c>
      <c r="E170" s="17">
        <v>3</v>
      </c>
      <c r="F170" s="14">
        <v>9.74</v>
      </c>
      <c r="G170" s="14">
        <v>8.9</v>
      </c>
      <c r="H170" s="14">
        <v>8.06</v>
      </c>
      <c r="I170" s="14"/>
      <c r="J170" s="14">
        <v>9.99</v>
      </c>
      <c r="K170" s="14">
        <v>11.66</v>
      </c>
      <c r="L170" s="14">
        <v>14.37</v>
      </c>
      <c r="M170" s="14"/>
      <c r="N170" s="14">
        <v>42.531270163999999</v>
      </c>
      <c r="O170" s="33">
        <v>140.78088067000002</v>
      </c>
      <c r="P170" s="17" t="s">
        <v>14</v>
      </c>
      <c r="Q170" s="40" t="s">
        <v>719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455</v>
      </c>
      <c r="D171" s="16" t="s">
        <v>456</v>
      </c>
      <c r="E171" s="16">
        <v>10</v>
      </c>
      <c r="F171" s="15">
        <v>33.49</v>
      </c>
      <c r="G171" s="15">
        <v>30.76</v>
      </c>
      <c r="H171" s="15">
        <v>28.03</v>
      </c>
      <c r="I171" s="14"/>
      <c r="J171" s="15">
        <v>33.72</v>
      </c>
      <c r="K171" s="15">
        <v>39.17</v>
      </c>
      <c r="L171" s="15">
        <v>48</v>
      </c>
      <c r="M171" s="15"/>
      <c r="N171" s="15">
        <v>64.774280942999994</v>
      </c>
      <c r="O171" s="15">
        <v>1.7507341905</v>
      </c>
      <c r="P171" s="16" t="s">
        <v>17</v>
      </c>
      <c r="Q171" s="39" t="s">
        <v>720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251</v>
      </c>
      <c r="D172" s="17" t="s">
        <v>252</v>
      </c>
      <c r="E172" s="17">
        <v>0</v>
      </c>
      <c r="F172" s="14">
        <v>8.5</v>
      </c>
      <c r="G172" s="14">
        <v>7.52</v>
      </c>
      <c r="H172" s="14">
        <v>6.54</v>
      </c>
      <c r="I172" s="14"/>
      <c r="J172" s="14">
        <v>8.7899999999999991</v>
      </c>
      <c r="K172" s="14">
        <v>10.74</v>
      </c>
      <c r="L172" s="14">
        <v>13.91</v>
      </c>
      <c r="M172" s="14"/>
      <c r="N172" s="14">
        <v>34.663039726999997</v>
      </c>
      <c r="O172" s="33">
        <v>8.2037104309000011</v>
      </c>
      <c r="P172" s="17" t="s">
        <v>14</v>
      </c>
      <c r="Q172" s="40" t="s">
        <v>721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497</v>
      </c>
      <c r="D173" s="16" t="s">
        <v>498</v>
      </c>
      <c r="E173" s="16">
        <v>8</v>
      </c>
      <c r="F173" s="15">
        <v>23.33</v>
      </c>
      <c r="G173" s="15">
        <v>18.78</v>
      </c>
      <c r="H173" s="15">
        <v>14.24</v>
      </c>
      <c r="I173" s="14"/>
      <c r="J173" s="15">
        <v>35.119999999999997</v>
      </c>
      <c r="K173" s="15">
        <v>44.2</v>
      </c>
      <c r="L173" s="15">
        <v>58.9</v>
      </c>
      <c r="M173" s="15"/>
      <c r="N173" s="15">
        <v>69.167121112999993</v>
      </c>
      <c r="O173" s="15">
        <v>1.1077397352</v>
      </c>
      <c r="P173" s="16" t="s">
        <v>17</v>
      </c>
      <c r="Q173" s="39" t="s">
        <v>722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253</v>
      </c>
      <c r="D174" s="17" t="s">
        <v>254</v>
      </c>
      <c r="E174" s="17">
        <v>0</v>
      </c>
      <c r="F174" s="14">
        <v>10.84</v>
      </c>
      <c r="G174" s="14">
        <v>8.8000000000000007</v>
      </c>
      <c r="H174" s="14">
        <v>6.76</v>
      </c>
      <c r="I174" s="14"/>
      <c r="J174" s="14">
        <v>11.11</v>
      </c>
      <c r="K174" s="14">
        <v>15.18</v>
      </c>
      <c r="L174" s="14">
        <v>21.78</v>
      </c>
      <c r="M174" s="14"/>
      <c r="N174" s="14">
        <v>41.999190073999998</v>
      </c>
      <c r="O174" s="33">
        <v>94.317621371000001</v>
      </c>
      <c r="P174" s="17" t="s">
        <v>14</v>
      </c>
      <c r="Q174" s="40" t="s">
        <v>723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255</v>
      </c>
      <c r="D175" s="16" t="s">
        <v>256</v>
      </c>
      <c r="E175" s="16">
        <v>9</v>
      </c>
      <c r="F175" s="15">
        <v>22.58</v>
      </c>
      <c r="G175" s="15">
        <v>20.54</v>
      </c>
      <c r="H175" s="15">
        <v>18.510000000000002</v>
      </c>
      <c r="I175" s="14"/>
      <c r="J175" s="15">
        <v>24.56</v>
      </c>
      <c r="K175" s="15">
        <v>28.62</v>
      </c>
      <c r="L175" s="15">
        <v>35.19</v>
      </c>
      <c r="M175" s="15"/>
      <c r="N175" s="15">
        <v>62.047221618000002</v>
      </c>
      <c r="O175" s="15">
        <v>106.05251903999999</v>
      </c>
      <c r="P175" s="16" t="s">
        <v>17</v>
      </c>
      <c r="Q175" s="39" t="s">
        <v>724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257</v>
      </c>
      <c r="D176" s="17" t="s">
        <v>258</v>
      </c>
      <c r="E176" s="17">
        <v>10</v>
      </c>
      <c r="F176" s="14">
        <v>10.51</v>
      </c>
      <c r="G176" s="14">
        <v>9.8000000000000007</v>
      </c>
      <c r="H176" s="14">
        <v>9.09</v>
      </c>
      <c r="I176" s="14"/>
      <c r="J176" s="14">
        <v>10.87</v>
      </c>
      <c r="K176" s="14">
        <v>12.28</v>
      </c>
      <c r="L176" s="14">
        <v>14.57</v>
      </c>
      <c r="M176" s="14"/>
      <c r="N176" s="14">
        <v>67.957068917000001</v>
      </c>
      <c r="O176" s="33">
        <v>5.3355391429000001</v>
      </c>
      <c r="P176" s="17" t="s">
        <v>17</v>
      </c>
      <c r="Q176" s="40" t="s">
        <v>725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259</v>
      </c>
      <c r="D177" s="16" t="s">
        <v>260</v>
      </c>
      <c r="E177" s="16">
        <v>0</v>
      </c>
      <c r="F177" s="15">
        <v>1.22</v>
      </c>
      <c r="G177" s="15">
        <v>0.59</v>
      </c>
      <c r="H177" s="15">
        <v>-0.02</v>
      </c>
      <c r="I177" s="14"/>
      <c r="J177" s="15">
        <v>1.43</v>
      </c>
      <c r="K177" s="15">
        <v>2.67</v>
      </c>
      <c r="L177" s="15">
        <v>4.68</v>
      </c>
      <c r="M177" s="15"/>
      <c r="N177" s="15">
        <v>43.137290866999997</v>
      </c>
      <c r="O177" s="15">
        <v>11.031646333000001</v>
      </c>
      <c r="P177" s="16" t="s">
        <v>14</v>
      </c>
      <c r="Q177" s="39" t="s">
        <v>726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261</v>
      </c>
      <c r="D178" s="17" t="s">
        <v>262</v>
      </c>
      <c r="E178" s="17">
        <v>10</v>
      </c>
      <c r="F178" s="14">
        <v>188.74</v>
      </c>
      <c r="G178" s="14">
        <v>158.97999999999999</v>
      </c>
      <c r="H178" s="14">
        <v>129.22</v>
      </c>
      <c r="I178" s="14"/>
      <c r="J178" s="14">
        <v>209.06</v>
      </c>
      <c r="K178" s="14">
        <v>268.57</v>
      </c>
      <c r="L178" s="14">
        <v>364.88</v>
      </c>
      <c r="M178" s="14"/>
      <c r="N178" s="14">
        <v>87.350136297999995</v>
      </c>
      <c r="O178" s="33">
        <v>15.774420275000001</v>
      </c>
      <c r="P178" s="17" t="s">
        <v>17</v>
      </c>
      <c r="Q178" s="40" t="s">
        <v>727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399</v>
      </c>
      <c r="D179" s="16" t="s">
        <v>400</v>
      </c>
      <c r="E179" s="16">
        <v>0</v>
      </c>
      <c r="F179" s="15">
        <v>6.72</v>
      </c>
      <c r="G179" s="15">
        <v>6</v>
      </c>
      <c r="H179" s="15">
        <v>5.28</v>
      </c>
      <c r="I179" s="14"/>
      <c r="J179" s="15">
        <v>6.97</v>
      </c>
      <c r="K179" s="15">
        <v>8.4</v>
      </c>
      <c r="L179" s="15">
        <v>10.73</v>
      </c>
      <c r="M179" s="15"/>
      <c r="N179" s="15">
        <v>39.254150279999998</v>
      </c>
      <c r="O179" s="15">
        <v>3.5659605237999998</v>
      </c>
      <c r="P179" s="16" t="s">
        <v>14</v>
      </c>
      <c r="Q179" s="39" t="s">
        <v>728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263</v>
      </c>
      <c r="D180" s="17" t="s">
        <v>264</v>
      </c>
      <c r="E180" s="17">
        <v>7</v>
      </c>
      <c r="F180" s="14">
        <v>79.3</v>
      </c>
      <c r="G180" s="14">
        <v>72.64</v>
      </c>
      <c r="H180" s="14">
        <v>65.98</v>
      </c>
      <c r="I180" s="14"/>
      <c r="J180" s="14">
        <v>84.9</v>
      </c>
      <c r="K180" s="14">
        <v>98.21</v>
      </c>
      <c r="L180" s="14">
        <v>119.76</v>
      </c>
      <c r="M180" s="14"/>
      <c r="N180" s="14">
        <v>54.984931633000002</v>
      </c>
      <c r="O180" s="33">
        <v>61.036681332999997</v>
      </c>
      <c r="P180" s="17" t="s">
        <v>17</v>
      </c>
      <c r="Q180" s="40" t="s">
        <v>729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265</v>
      </c>
      <c r="D181" s="16" t="s">
        <v>266</v>
      </c>
      <c r="E181" s="16">
        <v>0</v>
      </c>
      <c r="F181" s="15">
        <v>1.61</v>
      </c>
      <c r="G181" s="15">
        <v>0.89</v>
      </c>
      <c r="H181" s="15">
        <v>0.18</v>
      </c>
      <c r="I181" s="14"/>
      <c r="J181" s="15">
        <v>1.87</v>
      </c>
      <c r="K181" s="15">
        <v>3.29</v>
      </c>
      <c r="L181" s="15">
        <v>5.6</v>
      </c>
      <c r="M181" s="15"/>
      <c r="N181" s="15">
        <v>14.254316498</v>
      </c>
      <c r="O181" s="15">
        <v>6.249676</v>
      </c>
      <c r="P181" s="16" t="s">
        <v>14</v>
      </c>
      <c r="Q181" s="39" t="s">
        <v>730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267</v>
      </c>
      <c r="D182" s="17" t="s">
        <v>268</v>
      </c>
      <c r="E182" s="17">
        <v>0</v>
      </c>
      <c r="F182" s="14">
        <v>4.0999999999999996</v>
      </c>
      <c r="G182" s="14">
        <v>3.01</v>
      </c>
      <c r="H182" s="14">
        <v>1.92</v>
      </c>
      <c r="I182" s="14"/>
      <c r="J182" s="14">
        <v>4.3</v>
      </c>
      <c r="K182" s="14">
        <v>6.47</v>
      </c>
      <c r="L182" s="14">
        <v>9.99</v>
      </c>
      <c r="M182" s="14"/>
      <c r="N182" s="14">
        <v>21.286823366</v>
      </c>
      <c r="O182" s="33">
        <v>24.794130238000001</v>
      </c>
      <c r="P182" s="17" t="s">
        <v>14</v>
      </c>
      <c r="Q182" s="40" t="s">
        <v>731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474</v>
      </c>
      <c r="D183" s="16" t="s">
        <v>475</v>
      </c>
      <c r="E183" s="16">
        <v>7</v>
      </c>
      <c r="F183" s="15">
        <v>261.98</v>
      </c>
      <c r="G183" s="15">
        <v>234.27</v>
      </c>
      <c r="H183" s="15">
        <v>206.56</v>
      </c>
      <c r="I183" s="14"/>
      <c r="J183" s="15">
        <v>295</v>
      </c>
      <c r="K183" s="15">
        <v>350.41</v>
      </c>
      <c r="L183" s="15">
        <v>440.08</v>
      </c>
      <c r="M183" s="15"/>
      <c r="N183" s="15">
        <v>79.939450059999999</v>
      </c>
      <c r="O183" s="15">
        <v>6.9749279433</v>
      </c>
      <c r="P183" s="16" t="s">
        <v>17</v>
      </c>
      <c r="Q183" s="39" t="s">
        <v>732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733</v>
      </c>
      <c r="D184" s="17" t="s">
        <v>734</v>
      </c>
      <c r="E184" s="17">
        <v>0</v>
      </c>
      <c r="F184" s="14">
        <v>0.27</v>
      </c>
      <c r="G184" s="14">
        <v>0.06</v>
      </c>
      <c r="H184" s="14">
        <v>-0.13</v>
      </c>
      <c r="I184" s="14"/>
      <c r="J184" s="14">
        <v>0.31</v>
      </c>
      <c r="K184" s="14">
        <v>0.71</v>
      </c>
      <c r="L184" s="14">
        <v>1.37</v>
      </c>
      <c r="M184" s="14"/>
      <c r="N184" s="14">
        <v>14.47009214</v>
      </c>
      <c r="O184" s="33">
        <v>1.7665774286</v>
      </c>
      <c r="P184" s="17" t="s">
        <v>14</v>
      </c>
      <c r="Q184" s="40" t="s">
        <v>735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269</v>
      </c>
      <c r="D185" s="16" t="s">
        <v>270</v>
      </c>
      <c r="E185" s="16">
        <v>6</v>
      </c>
      <c r="F185" s="15">
        <v>47.1</v>
      </c>
      <c r="G185" s="15">
        <v>41.53</v>
      </c>
      <c r="H185" s="15">
        <v>35.96</v>
      </c>
      <c r="I185" s="14"/>
      <c r="J185" s="15">
        <v>48.37</v>
      </c>
      <c r="K185" s="15">
        <v>59.5</v>
      </c>
      <c r="L185" s="15">
        <v>77.510000000000005</v>
      </c>
      <c r="M185" s="15"/>
      <c r="N185" s="15">
        <v>34.025664296000002</v>
      </c>
      <c r="O185" s="15">
        <v>601.93262532999995</v>
      </c>
      <c r="P185" s="16" t="s">
        <v>14</v>
      </c>
      <c r="Q185" s="39" t="s">
        <v>736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269</v>
      </c>
      <c r="D186" s="17" t="s">
        <v>272</v>
      </c>
      <c r="E186" s="17">
        <v>6</v>
      </c>
      <c r="F186" s="14">
        <v>41.96</v>
      </c>
      <c r="G186" s="14">
        <v>37.29</v>
      </c>
      <c r="H186" s="14">
        <v>32.619999999999997</v>
      </c>
      <c r="I186" s="14"/>
      <c r="J186" s="14">
        <v>43.02</v>
      </c>
      <c r="K186" s="14">
        <v>52.35</v>
      </c>
      <c r="L186" s="14">
        <v>67.459999999999994</v>
      </c>
      <c r="M186" s="14"/>
      <c r="N186" s="14">
        <v>30.107118814</v>
      </c>
      <c r="O186" s="33">
        <v>2313.5865883000001</v>
      </c>
      <c r="P186" s="17" t="s">
        <v>14</v>
      </c>
      <c r="Q186" s="40" t="s">
        <v>737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273</v>
      </c>
      <c r="D187" s="16" t="s">
        <v>274</v>
      </c>
      <c r="E187" s="16">
        <v>0</v>
      </c>
      <c r="F187" s="15">
        <v>10.95</v>
      </c>
      <c r="G187" s="15">
        <v>9.6999999999999993</v>
      </c>
      <c r="H187" s="15">
        <v>8.4600000000000009</v>
      </c>
      <c r="I187" s="14"/>
      <c r="J187" s="15">
        <v>11.49</v>
      </c>
      <c r="K187" s="15">
        <v>13.97</v>
      </c>
      <c r="L187" s="15">
        <v>17.989999999999998</v>
      </c>
      <c r="M187" s="15"/>
      <c r="N187" s="15">
        <v>28.194367107000001</v>
      </c>
      <c r="O187" s="15">
        <v>28.737636570999999</v>
      </c>
      <c r="P187" s="16" t="s">
        <v>14</v>
      </c>
      <c r="Q187" s="39" t="s">
        <v>738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397</v>
      </c>
      <c r="D188" s="17" t="s">
        <v>275</v>
      </c>
      <c r="E188" s="17">
        <v>5</v>
      </c>
      <c r="F188" s="14">
        <v>62.44</v>
      </c>
      <c r="G188" s="14">
        <v>54.87</v>
      </c>
      <c r="H188" s="14">
        <v>47.31</v>
      </c>
      <c r="I188" s="14"/>
      <c r="J188" s="14">
        <v>64.34</v>
      </c>
      <c r="K188" s="14">
        <v>79.459999999999994</v>
      </c>
      <c r="L188" s="14">
        <v>103.93</v>
      </c>
      <c r="M188" s="14"/>
      <c r="N188" s="14">
        <v>36.121632878</v>
      </c>
      <c r="O188" s="33">
        <v>651.93160129</v>
      </c>
      <c r="P188" s="17" t="s">
        <v>14</v>
      </c>
      <c r="Q188" s="40" t="s">
        <v>739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449</v>
      </c>
      <c r="D189" s="16" t="s">
        <v>276</v>
      </c>
      <c r="E189" s="16">
        <v>3</v>
      </c>
      <c r="F189" s="15">
        <v>3.11</v>
      </c>
      <c r="G189" s="15">
        <v>2.72</v>
      </c>
      <c r="H189" s="15">
        <v>2.34</v>
      </c>
      <c r="I189" s="14"/>
      <c r="J189" s="15">
        <v>3.3</v>
      </c>
      <c r="K189" s="15">
        <v>4.0599999999999996</v>
      </c>
      <c r="L189" s="15">
        <v>5.3</v>
      </c>
      <c r="M189" s="15"/>
      <c r="N189" s="15">
        <v>41.656603742000001</v>
      </c>
      <c r="O189" s="15">
        <v>12.103642619</v>
      </c>
      <c r="P189" s="16" t="s">
        <v>14</v>
      </c>
      <c r="Q189" s="39" t="s">
        <v>740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421</v>
      </c>
      <c r="D190" s="17" t="s">
        <v>277</v>
      </c>
      <c r="E190" s="17">
        <v>3</v>
      </c>
      <c r="F190" s="14">
        <v>12.73</v>
      </c>
      <c r="G190" s="14">
        <v>10.99</v>
      </c>
      <c r="H190" s="14">
        <v>9.25</v>
      </c>
      <c r="I190" s="14"/>
      <c r="J190" s="14">
        <v>14.64</v>
      </c>
      <c r="K190" s="14">
        <v>18.11</v>
      </c>
      <c r="L190" s="14">
        <v>23.73</v>
      </c>
      <c r="M190" s="14"/>
      <c r="N190" s="14">
        <v>30.072944838000002</v>
      </c>
      <c r="O190" s="33">
        <v>19.038212189999999</v>
      </c>
      <c r="P190" s="17" t="s">
        <v>14</v>
      </c>
      <c r="Q190" s="40" t="s">
        <v>741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398</v>
      </c>
      <c r="D191" s="16" t="s">
        <v>278</v>
      </c>
      <c r="E191" s="16">
        <v>2</v>
      </c>
      <c r="F191" s="15">
        <v>8.64</v>
      </c>
      <c r="G191" s="15">
        <v>6.26</v>
      </c>
      <c r="H191" s="15">
        <v>3.89</v>
      </c>
      <c r="I191" s="14"/>
      <c r="J191" s="15">
        <v>9.33</v>
      </c>
      <c r="K191" s="15">
        <v>14.07</v>
      </c>
      <c r="L191" s="15">
        <v>21.75</v>
      </c>
      <c r="M191" s="15"/>
      <c r="N191" s="15">
        <v>37.929239832999997</v>
      </c>
      <c r="O191" s="15">
        <v>66.673683048000001</v>
      </c>
      <c r="P191" s="16" t="s">
        <v>14</v>
      </c>
      <c r="Q191" s="39" t="s">
        <v>742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271</v>
      </c>
      <c r="D192" s="17" t="s">
        <v>279</v>
      </c>
      <c r="E192" s="17">
        <v>0</v>
      </c>
      <c r="F192" s="14">
        <v>47.72</v>
      </c>
      <c r="G192" s="14">
        <v>44.41</v>
      </c>
      <c r="H192" s="14">
        <v>41.1</v>
      </c>
      <c r="I192" s="14"/>
      <c r="J192" s="14">
        <v>48.68</v>
      </c>
      <c r="K192" s="14">
        <v>55.29</v>
      </c>
      <c r="L192" s="14">
        <v>66.010000000000005</v>
      </c>
      <c r="M192" s="14"/>
      <c r="N192" s="14">
        <v>37.841578028999997</v>
      </c>
      <c r="O192" s="33">
        <v>82.672647857000001</v>
      </c>
      <c r="P192" s="17" t="s">
        <v>14</v>
      </c>
      <c r="Q192" s="40" t="s">
        <v>743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405</v>
      </c>
      <c r="D193" s="16" t="s">
        <v>280</v>
      </c>
      <c r="E193" s="16">
        <v>2</v>
      </c>
      <c r="F193" s="15">
        <v>4.01</v>
      </c>
      <c r="G193" s="15">
        <v>3.69</v>
      </c>
      <c r="H193" s="15">
        <v>3.37</v>
      </c>
      <c r="I193" s="14"/>
      <c r="J193" s="15">
        <v>4.12</v>
      </c>
      <c r="K193" s="15">
        <v>4.75</v>
      </c>
      <c r="L193" s="15">
        <v>5.78</v>
      </c>
      <c r="M193" s="15"/>
      <c r="N193" s="15">
        <v>45.551928705000002</v>
      </c>
      <c r="O193" s="15">
        <v>4.2521013332999997</v>
      </c>
      <c r="P193" s="16" t="s">
        <v>14</v>
      </c>
      <c r="Q193" s="39" t="s">
        <v>744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454</v>
      </c>
      <c r="D194" s="17" t="s">
        <v>281</v>
      </c>
      <c r="E194" s="17">
        <v>7</v>
      </c>
      <c r="F194" s="14">
        <v>18.8</v>
      </c>
      <c r="G194" s="14">
        <v>17.2</v>
      </c>
      <c r="H194" s="14">
        <v>15.6</v>
      </c>
      <c r="I194" s="14"/>
      <c r="J194" s="14">
        <v>22.09</v>
      </c>
      <c r="K194" s="14">
        <v>25.28</v>
      </c>
      <c r="L194" s="14">
        <v>30.45</v>
      </c>
      <c r="M194" s="14"/>
      <c r="N194" s="14">
        <v>50.085463769</v>
      </c>
      <c r="O194" s="33">
        <v>10.289820809</v>
      </c>
      <c r="P194" s="17" t="s">
        <v>17</v>
      </c>
      <c r="Q194" s="40" t="s">
        <v>745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450</v>
      </c>
      <c r="D195" s="16" t="s">
        <v>451</v>
      </c>
      <c r="E195" s="16">
        <v>1</v>
      </c>
      <c r="F195" s="15">
        <v>6.7</v>
      </c>
      <c r="G195" s="15">
        <v>5.63</v>
      </c>
      <c r="H195" s="15">
        <v>4.5599999999999996</v>
      </c>
      <c r="I195" s="14"/>
      <c r="J195" s="15">
        <v>7.07</v>
      </c>
      <c r="K195" s="15">
        <v>9.1999999999999993</v>
      </c>
      <c r="L195" s="15">
        <v>12.66</v>
      </c>
      <c r="M195" s="15"/>
      <c r="N195" s="15">
        <v>50.829227385999999</v>
      </c>
      <c r="O195" s="15">
        <v>1.8272030476000001</v>
      </c>
      <c r="P195" s="16" t="s">
        <v>14</v>
      </c>
      <c r="Q195" s="39" t="s">
        <v>746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476</v>
      </c>
      <c r="D196" s="17" t="s">
        <v>477</v>
      </c>
      <c r="E196" s="17">
        <v>7</v>
      </c>
      <c r="F196" s="14">
        <v>95.81</v>
      </c>
      <c r="G196" s="14">
        <v>78.099999999999994</v>
      </c>
      <c r="H196" s="14">
        <v>60.39</v>
      </c>
      <c r="I196" s="14"/>
      <c r="J196" s="14">
        <v>110.01</v>
      </c>
      <c r="K196" s="14">
        <v>145.41999999999999</v>
      </c>
      <c r="L196" s="14">
        <v>202.73</v>
      </c>
      <c r="M196" s="14"/>
      <c r="N196" s="14">
        <v>55.424033021</v>
      </c>
      <c r="O196" s="33">
        <v>4.5316675167000007</v>
      </c>
      <c r="P196" s="17" t="s">
        <v>17</v>
      </c>
      <c r="Q196" s="40" t="s">
        <v>747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453</v>
      </c>
      <c r="D197" s="16" t="s">
        <v>282</v>
      </c>
      <c r="E197" s="16">
        <v>0</v>
      </c>
      <c r="F197" s="15">
        <v>1.5</v>
      </c>
      <c r="G197" s="15">
        <v>1.1399999999999999</v>
      </c>
      <c r="H197" s="15">
        <v>0.79</v>
      </c>
      <c r="I197" s="14"/>
      <c r="J197" s="15">
        <v>1.73</v>
      </c>
      <c r="K197" s="15">
        <v>2.4300000000000002</v>
      </c>
      <c r="L197" s="15">
        <v>3.57</v>
      </c>
      <c r="M197" s="15"/>
      <c r="N197" s="15">
        <v>25.383562642000001</v>
      </c>
      <c r="O197" s="15">
        <v>7.3593612381</v>
      </c>
      <c r="P197" s="16" t="s">
        <v>14</v>
      </c>
      <c r="Q197" s="39" t="s">
        <v>748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749</v>
      </c>
      <c r="D198" s="17" t="s">
        <v>283</v>
      </c>
      <c r="E198" s="17">
        <v>2</v>
      </c>
      <c r="F198" s="14">
        <v>1.38</v>
      </c>
      <c r="G198" s="14">
        <v>0.94</v>
      </c>
      <c r="H198" s="14">
        <v>0.5</v>
      </c>
      <c r="I198" s="14"/>
      <c r="J198" s="14">
        <v>1.42</v>
      </c>
      <c r="K198" s="14">
        <v>2.29</v>
      </c>
      <c r="L198" s="14">
        <v>3.7</v>
      </c>
      <c r="M198" s="14"/>
      <c r="N198" s="14">
        <v>37.494673214000002</v>
      </c>
      <c r="O198" s="33">
        <v>5.8132415713999999</v>
      </c>
      <c r="P198" s="17" t="s">
        <v>14</v>
      </c>
      <c r="Q198" s="40" t="s">
        <v>750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492</v>
      </c>
      <c r="D199" s="16" t="s">
        <v>284</v>
      </c>
      <c r="E199" s="16">
        <v>0</v>
      </c>
      <c r="F199" s="15">
        <v>17.77</v>
      </c>
      <c r="G199" s="15">
        <v>14.82</v>
      </c>
      <c r="H199" s="15">
        <v>11.87</v>
      </c>
      <c r="I199" s="14"/>
      <c r="J199" s="15">
        <v>18.690000000000001</v>
      </c>
      <c r="K199" s="15">
        <v>24.58</v>
      </c>
      <c r="L199" s="15">
        <v>34.119999999999997</v>
      </c>
      <c r="M199" s="15"/>
      <c r="N199" s="15">
        <v>31.691679921999999</v>
      </c>
      <c r="O199" s="15">
        <v>253.81381062</v>
      </c>
      <c r="P199" s="16" t="s">
        <v>14</v>
      </c>
      <c r="Q199" s="39" t="s">
        <v>751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499</v>
      </c>
      <c r="D200" s="17" t="s">
        <v>285</v>
      </c>
      <c r="E200" s="17">
        <v>3</v>
      </c>
      <c r="F200" s="14">
        <v>0.35</v>
      </c>
      <c r="G200" s="14">
        <v>0.1</v>
      </c>
      <c r="H200" s="14">
        <v>-0.14000000000000001</v>
      </c>
      <c r="I200" s="14"/>
      <c r="J200" s="14">
        <v>0.4</v>
      </c>
      <c r="K200" s="14">
        <v>0.89</v>
      </c>
      <c r="L200" s="14">
        <v>1.69</v>
      </c>
      <c r="M200" s="14"/>
      <c r="N200" s="14">
        <v>46.074126927999998</v>
      </c>
      <c r="O200" s="33">
        <v>6.4093376189999995</v>
      </c>
      <c r="P200" s="17" t="s">
        <v>14</v>
      </c>
      <c r="Q200" s="40" t="s">
        <v>752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527</v>
      </c>
      <c r="D201" s="16" t="s">
        <v>286</v>
      </c>
      <c r="E201" s="16">
        <v>4</v>
      </c>
      <c r="F201" s="15">
        <v>5</v>
      </c>
      <c r="G201" s="15">
        <v>4.22</v>
      </c>
      <c r="H201" s="15">
        <v>3.45</v>
      </c>
      <c r="I201" s="14"/>
      <c r="J201" s="15">
        <v>7.02</v>
      </c>
      <c r="K201" s="15">
        <v>8.56</v>
      </c>
      <c r="L201" s="15">
        <v>11.06</v>
      </c>
      <c r="M201" s="15"/>
      <c r="N201" s="15">
        <v>49.955571065000001</v>
      </c>
      <c r="O201" s="15">
        <v>14.301767571000001</v>
      </c>
      <c r="P201" s="16" t="s">
        <v>17</v>
      </c>
      <c r="Q201" s="39" t="s">
        <v>753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457</v>
      </c>
      <c r="D202" s="17" t="s">
        <v>458</v>
      </c>
      <c r="E202" s="17">
        <v>6</v>
      </c>
      <c r="F202" s="14">
        <v>0.53</v>
      </c>
      <c r="G202" s="14">
        <v>-0.1</v>
      </c>
      <c r="H202" s="14">
        <v>-0.73</v>
      </c>
      <c r="I202" s="14"/>
      <c r="J202" s="14">
        <v>2.5</v>
      </c>
      <c r="K202" s="14">
        <v>3.76</v>
      </c>
      <c r="L202" s="14">
        <v>5.8</v>
      </c>
      <c r="M202" s="14"/>
      <c r="N202" s="14">
        <v>52.899966235999997</v>
      </c>
      <c r="O202" s="33">
        <v>1.9989033332999999</v>
      </c>
      <c r="P202" s="17" t="s">
        <v>17</v>
      </c>
      <c r="Q202" s="40" t="s">
        <v>754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402</v>
      </c>
      <c r="D203" s="16" t="s">
        <v>287</v>
      </c>
      <c r="E203" s="16">
        <v>0</v>
      </c>
      <c r="F203" s="15">
        <v>33.4</v>
      </c>
      <c r="G203" s="15">
        <v>29.75</v>
      </c>
      <c r="H203" s="15">
        <v>26.11</v>
      </c>
      <c r="I203" s="14"/>
      <c r="J203" s="15">
        <v>34.26</v>
      </c>
      <c r="K203" s="15">
        <v>41.54</v>
      </c>
      <c r="L203" s="15">
        <v>53.33</v>
      </c>
      <c r="M203" s="15"/>
      <c r="N203" s="15">
        <v>34.346940547000003</v>
      </c>
      <c r="O203" s="15">
        <v>335.52760424000002</v>
      </c>
      <c r="P203" s="16" t="s">
        <v>14</v>
      </c>
      <c r="Q203" s="39" t="s">
        <v>755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404</v>
      </c>
      <c r="D204" s="17" t="s">
        <v>288</v>
      </c>
      <c r="E204" s="17">
        <v>3</v>
      </c>
      <c r="F204" s="14">
        <v>8.81</v>
      </c>
      <c r="G204" s="14">
        <v>7.89</v>
      </c>
      <c r="H204" s="14">
        <v>6.98</v>
      </c>
      <c r="I204" s="14"/>
      <c r="J204" s="14">
        <v>9.14</v>
      </c>
      <c r="K204" s="14">
        <v>10.96</v>
      </c>
      <c r="L204" s="14">
        <v>13.93</v>
      </c>
      <c r="M204" s="14"/>
      <c r="N204" s="14">
        <v>41.159833867000003</v>
      </c>
      <c r="O204" s="33">
        <v>15.640965619000001</v>
      </c>
      <c r="P204" s="17" t="s">
        <v>14</v>
      </c>
      <c r="Q204" s="40" t="s">
        <v>756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757</v>
      </c>
      <c r="D205" s="16" t="s">
        <v>758</v>
      </c>
      <c r="E205" s="16">
        <v>10</v>
      </c>
      <c r="F205" s="15">
        <v>533.92999999999995</v>
      </c>
      <c r="G205" s="15">
        <v>493.71</v>
      </c>
      <c r="H205" s="15">
        <v>453.5</v>
      </c>
      <c r="I205" s="14"/>
      <c r="J205" s="15">
        <v>562.14</v>
      </c>
      <c r="K205" s="15">
        <v>642.55999999999995</v>
      </c>
      <c r="L205" s="15">
        <v>772.7</v>
      </c>
      <c r="M205" s="15"/>
      <c r="N205" s="15">
        <v>62.711219198000002</v>
      </c>
      <c r="O205" s="15">
        <v>1.5561578162</v>
      </c>
      <c r="P205" s="16" t="s">
        <v>17</v>
      </c>
      <c r="Q205" s="39" t="s">
        <v>759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528</v>
      </c>
      <c r="D206" s="17" t="s">
        <v>529</v>
      </c>
      <c r="E206" s="17">
        <v>3</v>
      </c>
      <c r="F206" s="14">
        <v>6.37</v>
      </c>
      <c r="G206" s="14">
        <v>5.57</v>
      </c>
      <c r="H206" s="14">
        <v>4.78</v>
      </c>
      <c r="I206" s="14"/>
      <c r="J206" s="14">
        <v>6.53</v>
      </c>
      <c r="K206" s="14">
        <v>8.11</v>
      </c>
      <c r="L206" s="14">
        <v>10.68</v>
      </c>
      <c r="M206" s="14"/>
      <c r="N206" s="14">
        <v>37.805928532000003</v>
      </c>
      <c r="O206" s="33">
        <v>1.2049457618999999</v>
      </c>
      <c r="P206" s="17" t="s">
        <v>14</v>
      </c>
      <c r="Q206" s="40" t="s">
        <v>760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407</v>
      </c>
      <c r="D207" s="16" t="s">
        <v>289</v>
      </c>
      <c r="E207" s="16">
        <v>2</v>
      </c>
      <c r="F207" s="15">
        <v>13.72</v>
      </c>
      <c r="G207" s="15">
        <v>12.57</v>
      </c>
      <c r="H207" s="15">
        <v>11.42</v>
      </c>
      <c r="I207" s="14"/>
      <c r="J207" s="15">
        <v>14.1</v>
      </c>
      <c r="K207" s="15">
        <v>16.39</v>
      </c>
      <c r="L207" s="15">
        <v>20.11</v>
      </c>
      <c r="M207" s="15"/>
      <c r="N207" s="15">
        <v>31.724616190999999</v>
      </c>
      <c r="O207" s="15">
        <v>219.54369704999999</v>
      </c>
      <c r="P207" s="16" t="s">
        <v>14</v>
      </c>
      <c r="Q207" s="39" t="s">
        <v>761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290</v>
      </c>
      <c r="D208" s="17" t="s">
        <v>291</v>
      </c>
      <c r="E208" s="17">
        <v>0</v>
      </c>
      <c r="F208" s="14">
        <v>27.28</v>
      </c>
      <c r="G208" s="14">
        <v>24.79</v>
      </c>
      <c r="H208" s="14">
        <v>22.31</v>
      </c>
      <c r="I208" s="14"/>
      <c r="J208" s="14">
        <v>28.03</v>
      </c>
      <c r="K208" s="14">
        <v>32.99</v>
      </c>
      <c r="L208" s="14">
        <v>41.03</v>
      </c>
      <c r="M208" s="14"/>
      <c r="N208" s="14">
        <v>23.546493884</v>
      </c>
      <c r="O208" s="33">
        <v>447.73580276000001</v>
      </c>
      <c r="P208" s="17" t="s">
        <v>14</v>
      </c>
      <c r="Q208" s="40" t="s">
        <v>762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763</v>
      </c>
      <c r="D209" s="16" t="s">
        <v>764</v>
      </c>
      <c r="E209" s="16">
        <v>7</v>
      </c>
      <c r="F209" s="15">
        <v>45.25</v>
      </c>
      <c r="G209" s="15">
        <v>39.200000000000003</v>
      </c>
      <c r="H209" s="15">
        <v>33.159999999999997</v>
      </c>
      <c r="I209" s="14"/>
      <c r="J209" s="15">
        <v>56.45</v>
      </c>
      <c r="K209" s="15">
        <v>68.53</v>
      </c>
      <c r="L209" s="15">
        <v>88.09</v>
      </c>
      <c r="M209" s="15"/>
      <c r="N209" s="15">
        <v>78.618018264</v>
      </c>
      <c r="O209" s="15">
        <v>1.0984964819</v>
      </c>
      <c r="P209" s="16" t="s">
        <v>17</v>
      </c>
      <c r="Q209" s="39" t="s">
        <v>765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292</v>
      </c>
      <c r="D210" s="17" t="s">
        <v>766</v>
      </c>
      <c r="E210" s="17">
        <v>0</v>
      </c>
      <c r="F210" s="14">
        <v>8.15</v>
      </c>
      <c r="G210" s="14">
        <v>7.02</v>
      </c>
      <c r="H210" s="14">
        <v>5.89</v>
      </c>
      <c r="I210" s="14"/>
      <c r="J210" s="14">
        <v>8.4700000000000006</v>
      </c>
      <c r="K210" s="14">
        <v>10.72</v>
      </c>
      <c r="L210" s="14">
        <v>14.37</v>
      </c>
      <c r="M210" s="14"/>
      <c r="N210" s="14">
        <v>35.532259770000003</v>
      </c>
      <c r="O210" s="33">
        <v>1.2566506667000001</v>
      </c>
      <c r="P210" s="17" t="s">
        <v>14</v>
      </c>
      <c r="Q210" s="40" t="s">
        <v>767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292</v>
      </c>
      <c r="D211" s="16" t="s">
        <v>293</v>
      </c>
      <c r="E211" s="16">
        <v>0</v>
      </c>
      <c r="F211" s="15">
        <v>7.18</v>
      </c>
      <c r="G211" s="15">
        <v>6.52</v>
      </c>
      <c r="H211" s="15">
        <v>5.86</v>
      </c>
      <c r="I211" s="14"/>
      <c r="J211" s="15">
        <v>7.44</v>
      </c>
      <c r="K211" s="15">
        <v>8.75</v>
      </c>
      <c r="L211" s="15">
        <v>10.87</v>
      </c>
      <c r="M211" s="15"/>
      <c r="N211" s="15">
        <v>32.492714988000003</v>
      </c>
      <c r="O211" s="15">
        <v>9.2754440000000002</v>
      </c>
      <c r="P211" s="16" t="s">
        <v>14</v>
      </c>
      <c r="Q211" s="39" t="s">
        <v>768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292</v>
      </c>
      <c r="D212" s="17" t="s">
        <v>294</v>
      </c>
      <c r="E212" s="17">
        <v>0</v>
      </c>
      <c r="F212" s="14">
        <v>36.72</v>
      </c>
      <c r="G212" s="14">
        <v>32.96</v>
      </c>
      <c r="H212" s="14">
        <v>29.2</v>
      </c>
      <c r="I212" s="14"/>
      <c r="J212" s="14">
        <v>38.200000000000003</v>
      </c>
      <c r="K212" s="14">
        <v>45.71</v>
      </c>
      <c r="L212" s="14">
        <v>57.87</v>
      </c>
      <c r="M212" s="14"/>
      <c r="N212" s="14">
        <v>29.922771588</v>
      </c>
      <c r="O212" s="33">
        <v>51.738594810000002</v>
      </c>
      <c r="P212" s="17" t="s">
        <v>14</v>
      </c>
      <c r="Q212" s="40" t="s">
        <v>769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295</v>
      </c>
      <c r="D213" s="16" t="s">
        <v>530</v>
      </c>
      <c r="E213" s="16">
        <v>0</v>
      </c>
      <c r="F213" s="15">
        <v>13.01</v>
      </c>
      <c r="G213" s="15">
        <v>11.27</v>
      </c>
      <c r="H213" s="15">
        <v>9.5299999999999994</v>
      </c>
      <c r="I213" s="14"/>
      <c r="J213" s="15">
        <v>13.36</v>
      </c>
      <c r="K213" s="15">
        <v>16.829999999999998</v>
      </c>
      <c r="L213" s="15">
        <v>22.46</v>
      </c>
      <c r="M213" s="15"/>
      <c r="N213" s="15">
        <v>39.617671393999998</v>
      </c>
      <c r="O213" s="15">
        <v>1.2172035714</v>
      </c>
      <c r="P213" s="16" t="s">
        <v>14</v>
      </c>
      <c r="Q213" s="39" t="s">
        <v>770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295</v>
      </c>
      <c r="D214" s="17" t="s">
        <v>531</v>
      </c>
      <c r="E214" s="17">
        <v>0</v>
      </c>
      <c r="F214" s="14">
        <v>13.95</v>
      </c>
      <c r="G214" s="14">
        <v>12.34</v>
      </c>
      <c r="H214" s="14">
        <v>10.74</v>
      </c>
      <c r="I214" s="14"/>
      <c r="J214" s="14">
        <v>14.19</v>
      </c>
      <c r="K214" s="14">
        <v>17.39</v>
      </c>
      <c r="L214" s="14">
        <v>22.59</v>
      </c>
      <c r="M214" s="14"/>
      <c r="N214" s="14">
        <v>40.563674992999999</v>
      </c>
      <c r="O214" s="33">
        <v>1.5409988095</v>
      </c>
      <c r="P214" s="17" t="s">
        <v>14</v>
      </c>
      <c r="Q214" s="40" t="s">
        <v>771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295</v>
      </c>
      <c r="D215" s="16" t="s">
        <v>296</v>
      </c>
      <c r="E215" s="16">
        <v>2</v>
      </c>
      <c r="F215" s="15">
        <v>26.93</v>
      </c>
      <c r="G215" s="15">
        <v>23.58</v>
      </c>
      <c r="H215" s="15">
        <v>20.239999999999998</v>
      </c>
      <c r="I215" s="14"/>
      <c r="J215" s="15">
        <v>27.38</v>
      </c>
      <c r="K215" s="15">
        <v>34.06</v>
      </c>
      <c r="L215" s="15">
        <v>44.87</v>
      </c>
      <c r="M215" s="15"/>
      <c r="N215" s="15">
        <v>41.488426981000003</v>
      </c>
      <c r="O215" s="15">
        <v>69.860145286000005</v>
      </c>
      <c r="P215" s="16" t="s">
        <v>14</v>
      </c>
      <c r="Q215" s="39" t="s">
        <v>772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297</v>
      </c>
      <c r="D216" s="17" t="s">
        <v>298</v>
      </c>
      <c r="E216" s="17">
        <v>5</v>
      </c>
      <c r="F216" s="14">
        <v>16.899999999999999</v>
      </c>
      <c r="G216" s="14">
        <v>14.62</v>
      </c>
      <c r="H216" s="14">
        <v>12.35</v>
      </c>
      <c r="I216" s="14"/>
      <c r="J216" s="14">
        <v>17.399999999999999</v>
      </c>
      <c r="K216" s="14">
        <v>21.94</v>
      </c>
      <c r="L216" s="14">
        <v>29.29</v>
      </c>
      <c r="M216" s="14"/>
      <c r="N216" s="14">
        <v>45.088041658999998</v>
      </c>
      <c r="O216" s="33">
        <v>44.972149238</v>
      </c>
      <c r="P216" s="17" t="s">
        <v>14</v>
      </c>
      <c r="Q216" s="40" t="s">
        <v>773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299</v>
      </c>
      <c r="D217" s="16" t="s">
        <v>300</v>
      </c>
      <c r="E217" s="16">
        <v>3</v>
      </c>
      <c r="F217" s="15">
        <v>4.82</v>
      </c>
      <c r="G217" s="15">
        <v>4.5599999999999996</v>
      </c>
      <c r="H217" s="15">
        <v>4.3</v>
      </c>
      <c r="I217" s="14"/>
      <c r="J217" s="15">
        <v>4.95</v>
      </c>
      <c r="K217" s="15">
        <v>5.46</v>
      </c>
      <c r="L217" s="15">
        <v>6.3</v>
      </c>
      <c r="M217" s="15"/>
      <c r="N217" s="15">
        <v>35.387921435000003</v>
      </c>
      <c r="O217" s="15">
        <v>3.1517935237999999</v>
      </c>
      <c r="P217" s="16" t="s">
        <v>14</v>
      </c>
      <c r="Q217" s="39" t="s">
        <v>774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500</v>
      </c>
      <c r="D218" s="17" t="s">
        <v>501</v>
      </c>
      <c r="E218" s="17">
        <v>9</v>
      </c>
      <c r="F218" s="14">
        <v>4462.1400000000003</v>
      </c>
      <c r="G218" s="14">
        <v>3554.45</v>
      </c>
      <c r="H218" s="14">
        <v>2646.76</v>
      </c>
      <c r="I218" s="14"/>
      <c r="J218" s="14">
        <v>4718.05</v>
      </c>
      <c r="K218" s="14">
        <v>6533.42</v>
      </c>
      <c r="L218" s="14">
        <v>9470.93</v>
      </c>
      <c r="M218" s="14"/>
      <c r="N218" s="14">
        <v>80.221635922999994</v>
      </c>
      <c r="O218" s="33">
        <v>3.0414336352000002</v>
      </c>
      <c r="P218" s="17" t="s">
        <v>17</v>
      </c>
      <c r="Q218" s="40" t="s">
        <v>775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301</v>
      </c>
      <c r="D219" s="16" t="s">
        <v>302</v>
      </c>
      <c r="E219" s="16">
        <v>3</v>
      </c>
      <c r="F219" s="15">
        <v>11.2</v>
      </c>
      <c r="G219" s="15">
        <v>9.76</v>
      </c>
      <c r="H219" s="15">
        <v>8.33</v>
      </c>
      <c r="I219" s="14"/>
      <c r="J219" s="15">
        <v>11.73</v>
      </c>
      <c r="K219" s="15">
        <v>14.59</v>
      </c>
      <c r="L219" s="15">
        <v>19.21</v>
      </c>
      <c r="M219" s="15"/>
      <c r="N219" s="15">
        <v>38.012633706999999</v>
      </c>
      <c r="O219" s="15">
        <v>12.864895381</v>
      </c>
      <c r="P219" s="16" t="s">
        <v>14</v>
      </c>
      <c r="Q219" s="39" t="s">
        <v>776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478</v>
      </c>
      <c r="D220" s="17" t="s">
        <v>479</v>
      </c>
      <c r="E220" s="17">
        <v>7</v>
      </c>
      <c r="F220" s="14">
        <v>13.3</v>
      </c>
      <c r="G220" s="14">
        <v>11.39</v>
      </c>
      <c r="H220" s="14">
        <v>9.49</v>
      </c>
      <c r="I220" s="14"/>
      <c r="J220" s="14">
        <v>14.34</v>
      </c>
      <c r="K220" s="14">
        <v>18.14</v>
      </c>
      <c r="L220" s="14">
        <v>24.3</v>
      </c>
      <c r="M220" s="14"/>
      <c r="N220" s="14">
        <v>81.272072906000005</v>
      </c>
      <c r="O220" s="33">
        <v>1.7693882189999999</v>
      </c>
      <c r="P220" s="17" t="s">
        <v>17</v>
      </c>
      <c r="Q220" s="40" t="s">
        <v>777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303</v>
      </c>
      <c r="D221" s="16" t="s">
        <v>304</v>
      </c>
      <c r="E221" s="16">
        <v>4</v>
      </c>
      <c r="F221" s="15">
        <v>6.18</v>
      </c>
      <c r="G221" s="15">
        <v>4.43</v>
      </c>
      <c r="H221" s="15">
        <v>2.68</v>
      </c>
      <c r="I221" s="14"/>
      <c r="J221" s="15">
        <v>11.32</v>
      </c>
      <c r="K221" s="15">
        <v>14.81</v>
      </c>
      <c r="L221" s="15">
        <v>20.47</v>
      </c>
      <c r="M221" s="15"/>
      <c r="N221" s="15">
        <v>50.504707045000004</v>
      </c>
      <c r="O221" s="15">
        <v>75.108268190000004</v>
      </c>
      <c r="P221" s="16" t="s">
        <v>17</v>
      </c>
      <c r="Q221" s="39" t="s">
        <v>778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305</v>
      </c>
      <c r="D222" s="17" t="s">
        <v>306</v>
      </c>
      <c r="E222" s="17">
        <v>3</v>
      </c>
      <c r="F222" s="14">
        <v>8.75</v>
      </c>
      <c r="G222" s="14">
        <v>7.03</v>
      </c>
      <c r="H222" s="14">
        <v>5.31</v>
      </c>
      <c r="I222" s="14"/>
      <c r="J222" s="14">
        <v>9.1</v>
      </c>
      <c r="K222" s="14">
        <v>12.53</v>
      </c>
      <c r="L222" s="14">
        <v>18.079999999999998</v>
      </c>
      <c r="M222" s="14"/>
      <c r="N222" s="14">
        <v>38.074577155999997</v>
      </c>
      <c r="O222" s="33">
        <v>26.783724332999999</v>
      </c>
      <c r="P222" s="17" t="s">
        <v>14</v>
      </c>
      <c r="Q222" s="40" t="s">
        <v>779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307</v>
      </c>
      <c r="D223" s="16" t="s">
        <v>308</v>
      </c>
      <c r="E223" s="16">
        <v>0</v>
      </c>
      <c r="F223" s="15">
        <v>15.11</v>
      </c>
      <c r="G223" s="15">
        <v>13.75</v>
      </c>
      <c r="H223" s="15">
        <v>12.4</v>
      </c>
      <c r="I223" s="14"/>
      <c r="J223" s="15">
        <v>15.54</v>
      </c>
      <c r="K223" s="15">
        <v>18.239999999999998</v>
      </c>
      <c r="L223" s="15">
        <v>22.61</v>
      </c>
      <c r="M223" s="15"/>
      <c r="N223" s="15">
        <v>15.14213717</v>
      </c>
      <c r="O223" s="15">
        <v>48.929537476</v>
      </c>
      <c r="P223" s="16" t="s">
        <v>14</v>
      </c>
      <c r="Q223" s="39" t="s">
        <v>780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309</v>
      </c>
      <c r="D224" s="17" t="s">
        <v>310</v>
      </c>
      <c r="E224" s="17">
        <v>0</v>
      </c>
      <c r="F224" s="14">
        <v>18.12</v>
      </c>
      <c r="G224" s="14">
        <v>16.05</v>
      </c>
      <c r="H224" s="14">
        <v>13.99</v>
      </c>
      <c r="I224" s="14"/>
      <c r="J224" s="14">
        <v>18.73</v>
      </c>
      <c r="K224" s="14">
        <v>22.85</v>
      </c>
      <c r="L224" s="14">
        <v>29.53</v>
      </c>
      <c r="M224" s="14"/>
      <c r="N224" s="14">
        <v>42.054525785000003</v>
      </c>
      <c r="O224" s="33">
        <v>145.32051343000001</v>
      </c>
      <c r="P224" s="17" t="s">
        <v>14</v>
      </c>
      <c r="Q224" s="40" t="s">
        <v>781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502</v>
      </c>
      <c r="D225" s="16" t="s">
        <v>503</v>
      </c>
      <c r="E225" s="16">
        <v>10</v>
      </c>
      <c r="F225" s="15">
        <v>32.6</v>
      </c>
      <c r="G225" s="15">
        <v>26.1</v>
      </c>
      <c r="H225" s="15">
        <v>19.61</v>
      </c>
      <c r="I225" s="14"/>
      <c r="J225" s="15">
        <v>35.89</v>
      </c>
      <c r="K225" s="15">
        <v>48.87</v>
      </c>
      <c r="L225" s="15">
        <v>69.88</v>
      </c>
      <c r="M225" s="15"/>
      <c r="N225" s="15">
        <v>93.142803138999994</v>
      </c>
      <c r="O225" s="15">
        <v>1.8480497809999998</v>
      </c>
      <c r="P225" s="16" t="s">
        <v>17</v>
      </c>
      <c r="Q225" s="39" t="s">
        <v>782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311</v>
      </c>
      <c r="D226" s="17" t="s">
        <v>312</v>
      </c>
      <c r="E226" s="17">
        <v>6</v>
      </c>
      <c r="F226" s="14">
        <v>57</v>
      </c>
      <c r="G226" s="14">
        <v>45.87</v>
      </c>
      <c r="H226" s="14">
        <v>34.74</v>
      </c>
      <c r="I226" s="14"/>
      <c r="J226" s="14">
        <v>83.58</v>
      </c>
      <c r="K226" s="14">
        <v>105.83</v>
      </c>
      <c r="L226" s="14">
        <v>141.84</v>
      </c>
      <c r="M226" s="14"/>
      <c r="N226" s="14">
        <v>62.846592506999997</v>
      </c>
      <c r="O226" s="33">
        <v>8.3652933280999999</v>
      </c>
      <c r="P226" s="17" t="s">
        <v>17</v>
      </c>
      <c r="Q226" s="40" t="s">
        <v>783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440</v>
      </c>
      <c r="D227" s="16" t="s">
        <v>313</v>
      </c>
      <c r="E227" s="16">
        <v>0</v>
      </c>
      <c r="F227" s="15">
        <v>10.41</v>
      </c>
      <c r="G227" s="15">
        <v>8.57</v>
      </c>
      <c r="H227" s="15">
        <v>6.74</v>
      </c>
      <c r="I227" s="14"/>
      <c r="J227" s="15">
        <v>11.05</v>
      </c>
      <c r="K227" s="15">
        <v>14.71</v>
      </c>
      <c r="L227" s="15">
        <v>20.64</v>
      </c>
      <c r="M227" s="15"/>
      <c r="N227" s="15">
        <v>34.880706951000001</v>
      </c>
      <c r="O227" s="15">
        <v>31.626514439999998</v>
      </c>
      <c r="P227" s="16" t="s">
        <v>14</v>
      </c>
      <c r="Q227" s="39" t="s">
        <v>784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314</v>
      </c>
      <c r="D228" s="17" t="s">
        <v>315</v>
      </c>
      <c r="E228" s="17">
        <v>0</v>
      </c>
      <c r="F228" s="14">
        <v>40.64</v>
      </c>
      <c r="G228" s="14">
        <v>34.76</v>
      </c>
      <c r="H228" s="14">
        <v>28.89</v>
      </c>
      <c r="I228" s="14"/>
      <c r="J228" s="14">
        <v>41.93</v>
      </c>
      <c r="K228" s="14">
        <v>53.67</v>
      </c>
      <c r="L228" s="14">
        <v>72.67</v>
      </c>
      <c r="M228" s="14"/>
      <c r="N228" s="14">
        <v>31.382091764999998</v>
      </c>
      <c r="O228" s="33">
        <v>280.45216452</v>
      </c>
      <c r="P228" s="17" t="s">
        <v>14</v>
      </c>
      <c r="Q228" s="40" t="s">
        <v>785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532</v>
      </c>
      <c r="D229" s="16" t="s">
        <v>533</v>
      </c>
      <c r="E229" s="16">
        <v>0</v>
      </c>
      <c r="F229" s="15">
        <v>3.69</v>
      </c>
      <c r="G229" s="15">
        <v>3.2</v>
      </c>
      <c r="H229" s="15">
        <v>2.71</v>
      </c>
      <c r="I229" s="14"/>
      <c r="J229" s="15">
        <v>3.83</v>
      </c>
      <c r="K229" s="15">
        <v>4.8</v>
      </c>
      <c r="L229" s="15">
        <v>6.38</v>
      </c>
      <c r="M229" s="15"/>
      <c r="N229" s="15">
        <v>45.896027183000001</v>
      </c>
      <c r="O229" s="15">
        <v>1.4565566667000001</v>
      </c>
      <c r="P229" s="16" t="s">
        <v>14</v>
      </c>
      <c r="Q229" s="39" t="s">
        <v>786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316</v>
      </c>
      <c r="D230" s="17" t="s">
        <v>463</v>
      </c>
      <c r="E230" s="17">
        <v>6</v>
      </c>
      <c r="F230" s="14">
        <v>12.9</v>
      </c>
      <c r="G230" s="14">
        <v>12.26</v>
      </c>
      <c r="H230" s="14">
        <v>11.63</v>
      </c>
      <c r="I230" s="14"/>
      <c r="J230" s="14">
        <v>13.13</v>
      </c>
      <c r="K230" s="14">
        <v>14.39</v>
      </c>
      <c r="L230" s="14">
        <v>16.440000000000001</v>
      </c>
      <c r="M230" s="14"/>
      <c r="N230" s="14">
        <v>48.010889798999997</v>
      </c>
      <c r="O230" s="33">
        <v>1.7997726667</v>
      </c>
      <c r="P230" s="17" t="s">
        <v>14</v>
      </c>
      <c r="Q230" s="40" t="s">
        <v>787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316</v>
      </c>
      <c r="D231" s="16" t="s">
        <v>317</v>
      </c>
      <c r="E231" s="16">
        <v>3</v>
      </c>
      <c r="F231" s="15">
        <v>12.99</v>
      </c>
      <c r="G231" s="15">
        <v>12.3</v>
      </c>
      <c r="H231" s="15">
        <v>11.61</v>
      </c>
      <c r="I231" s="14"/>
      <c r="J231" s="15">
        <v>13.39</v>
      </c>
      <c r="K231" s="15">
        <v>14.76</v>
      </c>
      <c r="L231" s="15">
        <v>16.97</v>
      </c>
      <c r="M231" s="15"/>
      <c r="N231" s="15">
        <v>40.879912400000002</v>
      </c>
      <c r="O231" s="15">
        <v>3.0029534285999997</v>
      </c>
      <c r="P231" s="16" t="s">
        <v>14</v>
      </c>
      <c r="Q231" s="39" t="s">
        <v>788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316</v>
      </c>
      <c r="D232" s="17" t="s">
        <v>318</v>
      </c>
      <c r="E232" s="17">
        <v>3</v>
      </c>
      <c r="F232" s="14">
        <v>38.770000000000003</v>
      </c>
      <c r="G232" s="14">
        <v>36.729999999999997</v>
      </c>
      <c r="H232" s="14">
        <v>34.69</v>
      </c>
      <c r="I232" s="14"/>
      <c r="J232" s="14">
        <v>39.53</v>
      </c>
      <c r="K232" s="14">
        <v>43.6</v>
      </c>
      <c r="L232" s="14">
        <v>50.2</v>
      </c>
      <c r="M232" s="14"/>
      <c r="N232" s="14">
        <v>42.514783076000001</v>
      </c>
      <c r="O232" s="33">
        <v>79.544559047999996</v>
      </c>
      <c r="P232" s="17" t="s">
        <v>14</v>
      </c>
      <c r="Q232" s="40" t="s">
        <v>789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319</v>
      </c>
      <c r="D233" s="16" t="s">
        <v>320</v>
      </c>
      <c r="E233" s="16">
        <v>10</v>
      </c>
      <c r="F233" s="15">
        <v>266.17</v>
      </c>
      <c r="G233" s="15">
        <v>242.69</v>
      </c>
      <c r="H233" s="15">
        <v>219.21</v>
      </c>
      <c r="I233" s="14"/>
      <c r="J233" s="15">
        <v>282.29000000000002</v>
      </c>
      <c r="K233" s="15">
        <v>329.24</v>
      </c>
      <c r="L233" s="15">
        <v>405.22</v>
      </c>
      <c r="M233" s="15"/>
      <c r="N233" s="15">
        <v>71.703116531999996</v>
      </c>
      <c r="O233" s="15">
        <v>21.727213014</v>
      </c>
      <c r="P233" s="16" t="s">
        <v>17</v>
      </c>
      <c r="Q233" s="39" t="s">
        <v>790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791</v>
      </c>
      <c r="D234" s="17" t="s">
        <v>792</v>
      </c>
      <c r="E234" s="17">
        <v>6</v>
      </c>
      <c r="F234" s="14">
        <v>4.63</v>
      </c>
      <c r="G234" s="14">
        <v>4.0599999999999996</v>
      </c>
      <c r="H234" s="14">
        <v>3.5</v>
      </c>
      <c r="I234" s="14"/>
      <c r="J234" s="14">
        <v>6.06</v>
      </c>
      <c r="K234" s="14">
        <v>7.18</v>
      </c>
      <c r="L234" s="14">
        <v>8.99</v>
      </c>
      <c r="M234" s="14"/>
      <c r="N234" s="14">
        <v>60.269797271000002</v>
      </c>
      <c r="O234" s="33">
        <v>1.5333592381000001</v>
      </c>
      <c r="P234" s="17" t="s">
        <v>17</v>
      </c>
      <c r="Q234" s="40" t="s">
        <v>793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321</v>
      </c>
      <c r="D235" s="16" t="s">
        <v>322</v>
      </c>
      <c r="E235" s="16">
        <v>0</v>
      </c>
      <c r="F235" s="15">
        <v>30.03</v>
      </c>
      <c r="G235" s="15">
        <v>25.72</v>
      </c>
      <c r="H235" s="15">
        <v>21.41</v>
      </c>
      <c r="I235" s="14"/>
      <c r="J235" s="15">
        <v>30.68</v>
      </c>
      <c r="K235" s="15">
        <v>39.29</v>
      </c>
      <c r="L235" s="15">
        <v>53.23</v>
      </c>
      <c r="M235" s="15"/>
      <c r="N235" s="15">
        <v>37.830375261999997</v>
      </c>
      <c r="O235" s="15">
        <v>7.4727410475999996</v>
      </c>
      <c r="P235" s="16" t="s">
        <v>14</v>
      </c>
      <c r="Q235" s="39" t="s">
        <v>794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323</v>
      </c>
      <c r="D236" s="17" t="s">
        <v>324</v>
      </c>
      <c r="E236" s="17">
        <v>0</v>
      </c>
      <c r="F236" s="14">
        <v>33.15</v>
      </c>
      <c r="G236" s="14">
        <v>30.52</v>
      </c>
      <c r="H236" s="14">
        <v>27.9</v>
      </c>
      <c r="I236" s="14"/>
      <c r="J236" s="14">
        <v>33.85</v>
      </c>
      <c r="K236" s="14">
        <v>39.090000000000003</v>
      </c>
      <c r="L236" s="14">
        <v>47.59</v>
      </c>
      <c r="M236" s="14"/>
      <c r="N236" s="14">
        <v>32.686950521</v>
      </c>
      <c r="O236" s="33">
        <v>186.04448909999999</v>
      </c>
      <c r="P236" s="17" t="s">
        <v>14</v>
      </c>
      <c r="Q236" s="40" t="s">
        <v>795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325</v>
      </c>
      <c r="D237" s="16" t="s">
        <v>326</v>
      </c>
      <c r="E237" s="16">
        <v>7</v>
      </c>
      <c r="F237" s="15">
        <v>32</v>
      </c>
      <c r="G237" s="15">
        <v>28.64</v>
      </c>
      <c r="H237" s="15">
        <v>25.28</v>
      </c>
      <c r="I237" s="14"/>
      <c r="J237" s="15">
        <v>34.97</v>
      </c>
      <c r="K237" s="15">
        <v>41.68</v>
      </c>
      <c r="L237" s="15">
        <v>52.55</v>
      </c>
      <c r="M237" s="15"/>
      <c r="N237" s="15">
        <v>61.438230578999999</v>
      </c>
      <c r="O237" s="15">
        <v>90.347002810000006</v>
      </c>
      <c r="P237" s="16" t="s">
        <v>17</v>
      </c>
      <c r="Q237" s="39" t="s">
        <v>796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327</v>
      </c>
      <c r="D238" s="17" t="s">
        <v>328</v>
      </c>
      <c r="E238" s="17">
        <v>1</v>
      </c>
      <c r="F238" s="14">
        <v>65.010000000000005</v>
      </c>
      <c r="G238" s="14">
        <v>59.27</v>
      </c>
      <c r="H238" s="14">
        <v>53.53</v>
      </c>
      <c r="I238" s="14"/>
      <c r="J238" s="14">
        <v>67.55</v>
      </c>
      <c r="K238" s="14">
        <v>79.02</v>
      </c>
      <c r="L238" s="14">
        <v>97.58</v>
      </c>
      <c r="M238" s="14"/>
      <c r="N238" s="14">
        <v>45.457099622000001</v>
      </c>
      <c r="O238" s="33">
        <v>63.026389893000001</v>
      </c>
      <c r="P238" s="17" t="s">
        <v>14</v>
      </c>
      <c r="Q238" s="40" t="s">
        <v>797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798</v>
      </c>
      <c r="D239" s="16" t="s">
        <v>799</v>
      </c>
      <c r="E239" s="16">
        <v>10</v>
      </c>
      <c r="F239" s="15">
        <v>169.89</v>
      </c>
      <c r="G239" s="15">
        <v>157.59</v>
      </c>
      <c r="H239" s="15">
        <v>145.30000000000001</v>
      </c>
      <c r="I239" s="14"/>
      <c r="J239" s="15">
        <v>175.37</v>
      </c>
      <c r="K239" s="15">
        <v>199.95</v>
      </c>
      <c r="L239" s="15">
        <v>239.72</v>
      </c>
      <c r="M239" s="15"/>
      <c r="N239" s="15">
        <v>71.249486762000004</v>
      </c>
      <c r="O239" s="15">
        <v>3.7893907005000003</v>
      </c>
      <c r="P239" s="16" t="s">
        <v>17</v>
      </c>
      <c r="Q239" s="39" t="s">
        <v>800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329</v>
      </c>
      <c r="D240" s="17" t="s">
        <v>330</v>
      </c>
      <c r="E240" s="17">
        <v>0</v>
      </c>
      <c r="F240" s="14">
        <v>21.78</v>
      </c>
      <c r="G240" s="14">
        <v>19.68</v>
      </c>
      <c r="H240" s="14">
        <v>17.579999999999998</v>
      </c>
      <c r="I240" s="14"/>
      <c r="J240" s="14">
        <v>22.25</v>
      </c>
      <c r="K240" s="14">
        <v>26.44</v>
      </c>
      <c r="L240" s="14">
        <v>33.22</v>
      </c>
      <c r="M240" s="14"/>
      <c r="N240" s="14">
        <v>27.858603136999999</v>
      </c>
      <c r="O240" s="33">
        <v>143.82987638</v>
      </c>
      <c r="P240" s="17" t="s">
        <v>14</v>
      </c>
      <c r="Q240" s="40" t="s">
        <v>801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331</v>
      </c>
      <c r="D241" s="16" t="s">
        <v>332</v>
      </c>
      <c r="E241" s="16">
        <v>6</v>
      </c>
      <c r="F241" s="15">
        <v>33.07</v>
      </c>
      <c r="G241" s="15">
        <v>27.67</v>
      </c>
      <c r="H241" s="15">
        <v>22.27</v>
      </c>
      <c r="I241" s="14"/>
      <c r="J241" s="15">
        <v>47.75</v>
      </c>
      <c r="K241" s="15">
        <v>58.54</v>
      </c>
      <c r="L241" s="15">
        <v>76</v>
      </c>
      <c r="M241" s="15"/>
      <c r="N241" s="15">
        <v>66.072125865000004</v>
      </c>
      <c r="O241" s="15">
        <v>394.97216966999997</v>
      </c>
      <c r="P241" s="16" t="s">
        <v>17</v>
      </c>
      <c r="Q241" s="39" t="s">
        <v>802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333</v>
      </c>
      <c r="D242" s="17" t="s">
        <v>334</v>
      </c>
      <c r="E242" s="17">
        <v>5</v>
      </c>
      <c r="F242" s="14">
        <v>14.46</v>
      </c>
      <c r="G242" s="14">
        <v>13.3</v>
      </c>
      <c r="H242" s="14">
        <v>12.15</v>
      </c>
      <c r="I242" s="14"/>
      <c r="J242" s="14">
        <v>17.829999999999998</v>
      </c>
      <c r="K242" s="14">
        <v>20.13</v>
      </c>
      <c r="L242" s="14">
        <v>23.86</v>
      </c>
      <c r="M242" s="14"/>
      <c r="N242" s="14">
        <v>55.266085431</v>
      </c>
      <c r="O242" s="33">
        <v>11.099737952</v>
      </c>
      <c r="P242" s="17" t="s">
        <v>17</v>
      </c>
      <c r="Q242" s="40" t="s">
        <v>803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534</v>
      </c>
      <c r="D243" s="16" t="s">
        <v>535</v>
      </c>
      <c r="E243" s="16">
        <v>1</v>
      </c>
      <c r="F243" s="15">
        <v>4.25</v>
      </c>
      <c r="G243" s="15">
        <v>3.13</v>
      </c>
      <c r="H243" s="15">
        <v>2.0099999999999998</v>
      </c>
      <c r="I243" s="14"/>
      <c r="J243" s="15">
        <v>4.4000000000000004</v>
      </c>
      <c r="K243" s="15">
        <v>6.63</v>
      </c>
      <c r="L243" s="15">
        <v>10.25</v>
      </c>
      <c r="M243" s="15"/>
      <c r="N243" s="15">
        <v>41.216141137000001</v>
      </c>
      <c r="O243" s="15">
        <v>2.0410948095000001</v>
      </c>
      <c r="P243" s="16" t="s">
        <v>14</v>
      </c>
      <c r="Q243" s="39" t="s">
        <v>804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335</v>
      </c>
      <c r="D244" s="17" t="s">
        <v>336</v>
      </c>
      <c r="E244" s="17">
        <v>0</v>
      </c>
      <c r="F244" s="14">
        <v>12.36</v>
      </c>
      <c r="G244" s="14">
        <v>10.67</v>
      </c>
      <c r="H244" s="14">
        <v>8.99</v>
      </c>
      <c r="I244" s="14"/>
      <c r="J244" s="14">
        <v>12.82</v>
      </c>
      <c r="K244" s="14">
        <v>16.18</v>
      </c>
      <c r="L244" s="14">
        <v>21.62</v>
      </c>
      <c r="M244" s="14"/>
      <c r="N244" s="14">
        <v>37.080243328999998</v>
      </c>
      <c r="O244" s="33">
        <v>9.9176065238</v>
      </c>
      <c r="P244" s="17" t="s">
        <v>14</v>
      </c>
      <c r="Q244" s="40" t="s">
        <v>805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806</v>
      </c>
      <c r="D245" s="16" t="s">
        <v>807</v>
      </c>
      <c r="E245" s="16">
        <v>6</v>
      </c>
      <c r="F245" s="15">
        <v>89.39</v>
      </c>
      <c r="G245" s="15">
        <v>82.83</v>
      </c>
      <c r="H245" s="15">
        <v>76.28</v>
      </c>
      <c r="I245" s="14"/>
      <c r="J245" s="15">
        <v>109.08</v>
      </c>
      <c r="K245" s="15">
        <v>122.18</v>
      </c>
      <c r="L245" s="15">
        <v>143.38999999999999</v>
      </c>
      <c r="M245" s="15"/>
      <c r="N245" s="15">
        <v>54.640635644</v>
      </c>
      <c r="O245" s="15">
        <v>1.2592502804999999</v>
      </c>
      <c r="P245" s="16" t="s">
        <v>17</v>
      </c>
      <c r="Q245" s="39" t="s">
        <v>808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337</v>
      </c>
      <c r="D246" s="17" t="s">
        <v>338</v>
      </c>
      <c r="E246" s="17">
        <v>3</v>
      </c>
      <c r="F246" s="14">
        <v>25.34</v>
      </c>
      <c r="G246" s="14">
        <v>23.45</v>
      </c>
      <c r="H246" s="14">
        <v>21.56</v>
      </c>
      <c r="I246" s="14"/>
      <c r="J246" s="14">
        <v>26.2</v>
      </c>
      <c r="K246" s="14">
        <v>29.97</v>
      </c>
      <c r="L246" s="14">
        <v>36.08</v>
      </c>
      <c r="M246" s="14"/>
      <c r="N246" s="14">
        <v>17.804564494000001</v>
      </c>
      <c r="O246" s="33">
        <v>212.23879251999998</v>
      </c>
      <c r="P246" s="17" t="s">
        <v>14</v>
      </c>
      <c r="Q246" s="40" t="s">
        <v>809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339</v>
      </c>
      <c r="D247" s="16" t="s">
        <v>340</v>
      </c>
      <c r="E247" s="16">
        <v>4</v>
      </c>
      <c r="F247" s="15">
        <v>6.36</v>
      </c>
      <c r="G247" s="15">
        <v>5.5</v>
      </c>
      <c r="H247" s="15">
        <v>4.6399999999999997</v>
      </c>
      <c r="I247" s="14"/>
      <c r="J247" s="15">
        <v>6.67</v>
      </c>
      <c r="K247" s="15">
        <v>8.3800000000000008</v>
      </c>
      <c r="L247" s="15">
        <v>11.16</v>
      </c>
      <c r="M247" s="15"/>
      <c r="N247" s="15">
        <v>39.049085382999998</v>
      </c>
      <c r="O247" s="15">
        <v>4.0771087618999999</v>
      </c>
      <c r="P247" s="16" t="s">
        <v>14</v>
      </c>
      <c r="Q247" s="39" t="s">
        <v>810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341</v>
      </c>
      <c r="D248" s="17" t="s">
        <v>342</v>
      </c>
      <c r="E248" s="17">
        <v>3</v>
      </c>
      <c r="F248" s="14">
        <v>60.64</v>
      </c>
      <c r="G248" s="14">
        <v>55.94</v>
      </c>
      <c r="H248" s="14">
        <v>51.25</v>
      </c>
      <c r="I248" s="14"/>
      <c r="J248" s="14">
        <v>61.53</v>
      </c>
      <c r="K248" s="14">
        <v>70.91</v>
      </c>
      <c r="L248" s="14">
        <v>86.09</v>
      </c>
      <c r="M248" s="14"/>
      <c r="N248" s="14">
        <v>53.057047157</v>
      </c>
      <c r="O248" s="33">
        <v>13.549718237999999</v>
      </c>
      <c r="P248" s="17" t="s">
        <v>14</v>
      </c>
      <c r="Q248" s="40" t="s">
        <v>811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343</v>
      </c>
      <c r="D249" s="16" t="s">
        <v>403</v>
      </c>
      <c r="E249" s="16">
        <v>9</v>
      </c>
      <c r="F249" s="15">
        <v>9.8000000000000007</v>
      </c>
      <c r="G249" s="15">
        <v>8.4700000000000006</v>
      </c>
      <c r="H249" s="15">
        <v>7.14</v>
      </c>
      <c r="I249" s="14"/>
      <c r="J249" s="15">
        <v>10.199999999999999</v>
      </c>
      <c r="K249" s="15">
        <v>12.85</v>
      </c>
      <c r="L249" s="15">
        <v>17.149999999999999</v>
      </c>
      <c r="M249" s="15"/>
      <c r="N249" s="15">
        <v>72.139470118000006</v>
      </c>
      <c r="O249" s="15">
        <v>6.6653286190000003</v>
      </c>
      <c r="P249" s="16" t="s">
        <v>17</v>
      </c>
      <c r="Q249" s="39" t="s">
        <v>812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343</v>
      </c>
      <c r="D250" s="17" t="s">
        <v>344</v>
      </c>
      <c r="E250" s="17">
        <v>9</v>
      </c>
      <c r="F250" s="14">
        <v>10.8</v>
      </c>
      <c r="G250" s="14">
        <v>9.18</v>
      </c>
      <c r="H250" s="14">
        <v>7.56</v>
      </c>
      <c r="I250" s="14"/>
      <c r="J250" s="14">
        <v>11.17</v>
      </c>
      <c r="K250" s="14">
        <v>14.4</v>
      </c>
      <c r="L250" s="14">
        <v>19.63</v>
      </c>
      <c r="M250" s="14"/>
      <c r="N250" s="14">
        <v>75.234639426000001</v>
      </c>
      <c r="O250" s="33">
        <v>175.36781619000001</v>
      </c>
      <c r="P250" s="17" t="s">
        <v>17</v>
      </c>
      <c r="Q250" s="40" t="s">
        <v>813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345</v>
      </c>
      <c r="D251" s="16" t="s">
        <v>346</v>
      </c>
      <c r="E251" s="16">
        <v>3</v>
      </c>
      <c r="F251" s="15">
        <v>80.58</v>
      </c>
      <c r="G251" s="15">
        <v>75.150000000000006</v>
      </c>
      <c r="H251" s="15">
        <v>69.72</v>
      </c>
      <c r="I251" s="14"/>
      <c r="J251" s="15">
        <v>82.25</v>
      </c>
      <c r="K251" s="15">
        <v>93.1</v>
      </c>
      <c r="L251" s="15">
        <v>110.66</v>
      </c>
      <c r="M251" s="15"/>
      <c r="N251" s="15">
        <v>42.717473126000002</v>
      </c>
      <c r="O251" s="15">
        <v>1532.2262897999999</v>
      </c>
      <c r="P251" s="16" t="s">
        <v>14</v>
      </c>
      <c r="Q251" s="39" t="s">
        <v>814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347</v>
      </c>
      <c r="D252" s="17" t="s">
        <v>348</v>
      </c>
      <c r="E252" s="17">
        <v>0</v>
      </c>
      <c r="F252" s="14">
        <v>17.600000000000001</v>
      </c>
      <c r="G252" s="14">
        <v>15.57</v>
      </c>
      <c r="H252" s="14">
        <v>13.54</v>
      </c>
      <c r="I252" s="14"/>
      <c r="J252" s="14">
        <v>17.91</v>
      </c>
      <c r="K252" s="14">
        <v>21.96</v>
      </c>
      <c r="L252" s="14">
        <v>28.52</v>
      </c>
      <c r="M252" s="14"/>
      <c r="N252" s="14">
        <v>47.049199305000002</v>
      </c>
      <c r="O252" s="33">
        <v>9.7187060476000013</v>
      </c>
      <c r="P252" s="17" t="s">
        <v>14</v>
      </c>
      <c r="Q252" s="40" t="s">
        <v>815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349</v>
      </c>
      <c r="D253" s="16" t="s">
        <v>350</v>
      </c>
      <c r="E253" s="16">
        <v>0</v>
      </c>
      <c r="F253" s="15">
        <v>2.94</v>
      </c>
      <c r="G253" s="15">
        <v>2.3199999999999998</v>
      </c>
      <c r="H253" s="15">
        <v>1.71</v>
      </c>
      <c r="I253" s="14"/>
      <c r="J253" s="15">
        <v>3.1</v>
      </c>
      <c r="K253" s="15">
        <v>4.32</v>
      </c>
      <c r="L253" s="15">
        <v>6.3</v>
      </c>
      <c r="M253" s="15"/>
      <c r="N253" s="15">
        <v>24.887582901999998</v>
      </c>
      <c r="O253" s="15">
        <v>43.594817285999994</v>
      </c>
      <c r="P253" s="16" t="s">
        <v>14</v>
      </c>
      <c r="Q253" s="39" t="s">
        <v>816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351</v>
      </c>
      <c r="D254" s="17" t="s">
        <v>352</v>
      </c>
      <c r="E254" s="17">
        <v>5</v>
      </c>
      <c r="F254" s="14">
        <v>29.42</v>
      </c>
      <c r="G254" s="14">
        <v>27.47</v>
      </c>
      <c r="H254" s="14">
        <v>25.52</v>
      </c>
      <c r="I254" s="14"/>
      <c r="J254" s="14">
        <v>30.13</v>
      </c>
      <c r="K254" s="14">
        <v>34.020000000000003</v>
      </c>
      <c r="L254" s="14">
        <v>40.33</v>
      </c>
      <c r="M254" s="14"/>
      <c r="N254" s="14">
        <v>24.909403477000001</v>
      </c>
      <c r="O254" s="33">
        <v>252.075245</v>
      </c>
      <c r="P254" s="17" t="s">
        <v>14</v>
      </c>
      <c r="Q254" s="40" t="s">
        <v>817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818</v>
      </c>
      <c r="D255" s="16" t="s">
        <v>819</v>
      </c>
      <c r="E255" s="16">
        <v>1</v>
      </c>
      <c r="F255" s="15">
        <v>80.13</v>
      </c>
      <c r="G255" s="15">
        <v>76.31</v>
      </c>
      <c r="H255" s="15">
        <v>72.5</v>
      </c>
      <c r="I255" s="14"/>
      <c r="J255" s="15">
        <v>82.91</v>
      </c>
      <c r="K255" s="15">
        <v>90.53</v>
      </c>
      <c r="L255" s="15">
        <v>102.87</v>
      </c>
      <c r="M255" s="15"/>
      <c r="N255" s="15">
        <v>44.694471718999999</v>
      </c>
      <c r="O255" s="15">
        <v>2.1603903100000004</v>
      </c>
      <c r="P255" s="16" t="s">
        <v>14</v>
      </c>
      <c r="Q255" s="39" t="s">
        <v>820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353</v>
      </c>
      <c r="D256" s="17" t="s">
        <v>354</v>
      </c>
      <c r="E256" s="17">
        <v>0</v>
      </c>
      <c r="F256" s="14">
        <v>12.58</v>
      </c>
      <c r="G256" s="14">
        <v>11.1</v>
      </c>
      <c r="H256" s="14">
        <v>9.6300000000000008</v>
      </c>
      <c r="I256" s="14"/>
      <c r="J256" s="14">
        <v>13.12</v>
      </c>
      <c r="K256" s="14">
        <v>16.059999999999999</v>
      </c>
      <c r="L256" s="14">
        <v>20.83</v>
      </c>
      <c r="M256" s="14"/>
      <c r="N256" s="14">
        <v>39.108867795999998</v>
      </c>
      <c r="O256" s="33">
        <v>10.194789760999999</v>
      </c>
      <c r="P256" s="17" t="s">
        <v>14</v>
      </c>
      <c r="Q256" s="40" t="s">
        <v>821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355</v>
      </c>
      <c r="D257" s="16" t="s">
        <v>356</v>
      </c>
      <c r="E257" s="16">
        <v>0</v>
      </c>
      <c r="F257" s="15">
        <v>21.08</v>
      </c>
      <c r="G257" s="15">
        <v>17.5</v>
      </c>
      <c r="H257" s="15">
        <v>13.92</v>
      </c>
      <c r="I257" s="14"/>
      <c r="J257" s="15">
        <v>22.15</v>
      </c>
      <c r="K257" s="15">
        <v>29.3</v>
      </c>
      <c r="L257" s="15">
        <v>40.880000000000003</v>
      </c>
      <c r="M257" s="15"/>
      <c r="N257" s="15">
        <v>27.819201913000001</v>
      </c>
      <c r="O257" s="15">
        <v>80.394198904999996</v>
      </c>
      <c r="P257" s="16" t="s">
        <v>14</v>
      </c>
      <c r="Q257" s="39" t="s">
        <v>822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536</v>
      </c>
      <c r="D258" s="17" t="s">
        <v>537</v>
      </c>
      <c r="E258" s="17">
        <v>7</v>
      </c>
      <c r="F258" s="14">
        <v>1.27</v>
      </c>
      <c r="G258" s="14">
        <v>1.04</v>
      </c>
      <c r="H258" s="14">
        <v>0.82</v>
      </c>
      <c r="I258" s="14"/>
      <c r="J258" s="14">
        <v>1.86</v>
      </c>
      <c r="K258" s="14">
        <v>2.2999999999999998</v>
      </c>
      <c r="L258" s="14">
        <v>3.02</v>
      </c>
      <c r="M258" s="14"/>
      <c r="N258" s="14">
        <v>56.945032720999997</v>
      </c>
      <c r="O258" s="33">
        <v>2.6815885237999999</v>
      </c>
      <c r="P258" s="17" t="s">
        <v>17</v>
      </c>
      <c r="Q258" s="40" t="s">
        <v>823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357</v>
      </c>
      <c r="D259" s="16" t="s">
        <v>358</v>
      </c>
      <c r="E259" s="16">
        <v>2</v>
      </c>
      <c r="F259" s="15">
        <v>14.94</v>
      </c>
      <c r="G259" s="15">
        <v>13.37</v>
      </c>
      <c r="H259" s="15">
        <v>11.8</v>
      </c>
      <c r="I259" s="14"/>
      <c r="J259" s="15">
        <v>15.16</v>
      </c>
      <c r="K259" s="15">
        <v>18.29</v>
      </c>
      <c r="L259" s="15">
        <v>23.37</v>
      </c>
      <c r="M259" s="15"/>
      <c r="N259" s="15">
        <v>42.975374770000002</v>
      </c>
      <c r="O259" s="15">
        <v>20.247401285999999</v>
      </c>
      <c r="P259" s="16" t="s">
        <v>14</v>
      </c>
      <c r="Q259" s="39" t="s">
        <v>824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538</v>
      </c>
      <c r="D260" s="17" t="s">
        <v>539</v>
      </c>
      <c r="E260" s="17">
        <v>0</v>
      </c>
      <c r="F260" s="14">
        <v>35.700000000000003</v>
      </c>
      <c r="G260" s="14">
        <v>33.17</v>
      </c>
      <c r="H260" s="14">
        <v>30.65</v>
      </c>
      <c r="I260" s="14"/>
      <c r="J260" s="14">
        <v>36.5</v>
      </c>
      <c r="K260" s="14">
        <v>41.54</v>
      </c>
      <c r="L260" s="14">
        <v>49.71</v>
      </c>
      <c r="M260" s="14"/>
      <c r="N260" s="14">
        <v>27.489014883999999</v>
      </c>
      <c r="O260" s="33">
        <v>1.1248609110000001</v>
      </c>
      <c r="P260" s="17" t="s">
        <v>14</v>
      </c>
      <c r="Q260" s="40" t="s">
        <v>825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504</v>
      </c>
      <c r="D261" s="16" t="s">
        <v>505</v>
      </c>
      <c r="E261" s="16">
        <v>0</v>
      </c>
      <c r="F261" s="15">
        <v>33.76</v>
      </c>
      <c r="G261" s="15">
        <v>31.36</v>
      </c>
      <c r="H261" s="15">
        <v>28.97</v>
      </c>
      <c r="I261" s="14"/>
      <c r="J261" s="15">
        <v>34.44</v>
      </c>
      <c r="K261" s="15">
        <v>39.22</v>
      </c>
      <c r="L261" s="15">
        <v>46.96</v>
      </c>
      <c r="M261" s="15"/>
      <c r="N261" s="15">
        <v>45.357846539000001</v>
      </c>
      <c r="O261" s="15">
        <v>1.3788777800000001</v>
      </c>
      <c r="P261" s="16" t="s">
        <v>14</v>
      </c>
      <c r="Q261" s="39" t="s">
        <v>826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359</v>
      </c>
      <c r="D262" s="17" t="s">
        <v>360</v>
      </c>
      <c r="E262" s="17">
        <v>1</v>
      </c>
      <c r="F262" s="14">
        <v>42.84</v>
      </c>
      <c r="G262" s="14">
        <v>38.85</v>
      </c>
      <c r="H262" s="14">
        <v>34.86</v>
      </c>
      <c r="I262" s="14"/>
      <c r="J262" s="14">
        <v>44.86</v>
      </c>
      <c r="K262" s="14">
        <v>52.83</v>
      </c>
      <c r="L262" s="14">
        <v>65.73</v>
      </c>
      <c r="M262" s="14"/>
      <c r="N262" s="14">
        <v>42.090606370000003</v>
      </c>
      <c r="O262" s="33">
        <v>316.67381776000002</v>
      </c>
      <c r="P262" s="17" t="s">
        <v>14</v>
      </c>
      <c r="Q262" s="40" t="s">
        <v>827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480</v>
      </c>
      <c r="D263" s="16" t="s">
        <v>481</v>
      </c>
      <c r="E263" s="16">
        <v>9</v>
      </c>
      <c r="F263" s="15">
        <v>2675</v>
      </c>
      <c r="G263" s="15">
        <v>2183.4899999999998</v>
      </c>
      <c r="H263" s="15">
        <v>1691.99</v>
      </c>
      <c r="I263" s="14"/>
      <c r="J263" s="15">
        <v>2828.12</v>
      </c>
      <c r="K263" s="15">
        <v>3811.12</v>
      </c>
      <c r="L263" s="15">
        <v>5401.74</v>
      </c>
      <c r="M263" s="15"/>
      <c r="N263" s="15">
        <v>74.354575302000001</v>
      </c>
      <c r="O263" s="15">
        <v>4.7244244533000002</v>
      </c>
      <c r="P263" s="16" t="s">
        <v>17</v>
      </c>
      <c r="Q263" s="39" t="s">
        <v>828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361</v>
      </c>
      <c r="D264" s="17" t="s">
        <v>362</v>
      </c>
      <c r="E264" s="17">
        <v>0</v>
      </c>
      <c r="F264" s="14">
        <v>7.74</v>
      </c>
      <c r="G264" s="14">
        <v>7.03</v>
      </c>
      <c r="H264" s="14">
        <v>6.33</v>
      </c>
      <c r="I264" s="14"/>
      <c r="J264" s="14">
        <v>7.9</v>
      </c>
      <c r="K264" s="14">
        <v>9.3000000000000007</v>
      </c>
      <c r="L264" s="14">
        <v>11.57</v>
      </c>
      <c r="M264" s="14"/>
      <c r="N264" s="14">
        <v>29.954312817999998</v>
      </c>
      <c r="O264" s="33">
        <v>3.8156183810000002</v>
      </c>
      <c r="P264" s="17" t="s">
        <v>14</v>
      </c>
      <c r="Q264" s="40" t="s">
        <v>829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363</v>
      </c>
      <c r="D265" s="16" t="s">
        <v>364</v>
      </c>
      <c r="E265" s="16">
        <v>0</v>
      </c>
      <c r="F265" s="15" t="s">
        <v>32</v>
      </c>
      <c r="G265" s="15" t="s">
        <v>32</v>
      </c>
      <c r="H265" s="15" t="s">
        <v>32</v>
      </c>
      <c r="I265" s="14"/>
      <c r="J265" s="15" t="s">
        <v>32</v>
      </c>
      <c r="K265" s="15" t="s">
        <v>32</v>
      </c>
      <c r="L265" s="15" t="s">
        <v>32</v>
      </c>
      <c r="M265" s="15"/>
      <c r="N265" s="15" t="s">
        <v>32</v>
      </c>
      <c r="O265" s="15" t="s">
        <v>32</v>
      </c>
      <c r="P265" s="16" t="s">
        <v>32</v>
      </c>
      <c r="Q265" s="39" t="s">
        <v>33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365</v>
      </c>
      <c r="D266" s="17" t="s">
        <v>366</v>
      </c>
      <c r="E266" s="17">
        <v>0</v>
      </c>
      <c r="F266" s="14">
        <v>9.2899999999999991</v>
      </c>
      <c r="G266" s="14">
        <v>7.42</v>
      </c>
      <c r="H266" s="14">
        <v>5.55</v>
      </c>
      <c r="I266" s="14"/>
      <c r="J266" s="14">
        <v>9.64</v>
      </c>
      <c r="K266" s="14">
        <v>13.37</v>
      </c>
      <c r="L266" s="14">
        <v>19.41</v>
      </c>
      <c r="M266" s="14"/>
      <c r="N266" s="14">
        <v>36.373899248999997</v>
      </c>
      <c r="O266" s="33">
        <v>43.839860286000004</v>
      </c>
      <c r="P266" s="17" t="s">
        <v>14</v>
      </c>
      <c r="Q266" s="40" t="s">
        <v>830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464</v>
      </c>
      <c r="D267" s="16" t="s">
        <v>465</v>
      </c>
      <c r="E267" s="16">
        <v>3</v>
      </c>
      <c r="F267" s="15">
        <v>90.19</v>
      </c>
      <c r="G267" s="15">
        <v>85.67</v>
      </c>
      <c r="H267" s="15">
        <v>81.16</v>
      </c>
      <c r="I267" s="14"/>
      <c r="J267" s="15">
        <v>91.99</v>
      </c>
      <c r="K267" s="15">
        <v>101.01</v>
      </c>
      <c r="L267" s="15">
        <v>115.62</v>
      </c>
      <c r="M267" s="15"/>
      <c r="N267" s="15">
        <v>28.079131584999999</v>
      </c>
      <c r="O267" s="15">
        <v>10.566177616999999</v>
      </c>
      <c r="P267" s="16" t="s">
        <v>14</v>
      </c>
      <c r="Q267" s="39" t="s">
        <v>831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540</v>
      </c>
      <c r="D268" s="17" t="s">
        <v>541</v>
      </c>
      <c r="E268" s="17">
        <v>10</v>
      </c>
      <c r="F268" s="14">
        <v>62.52</v>
      </c>
      <c r="G268" s="14">
        <v>59.38</v>
      </c>
      <c r="H268" s="14">
        <v>56.24</v>
      </c>
      <c r="I268" s="14"/>
      <c r="J268" s="14">
        <v>69.14</v>
      </c>
      <c r="K268" s="14">
        <v>75.41</v>
      </c>
      <c r="L268" s="14">
        <v>85.56</v>
      </c>
      <c r="M268" s="14"/>
      <c r="N268" s="14">
        <v>78.155390014000005</v>
      </c>
      <c r="O268" s="33">
        <v>1.4693597081000001</v>
      </c>
      <c r="P268" s="17" t="s">
        <v>17</v>
      </c>
      <c r="Q268" s="40" t="s">
        <v>832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542</v>
      </c>
      <c r="D269" s="16" t="s">
        <v>543</v>
      </c>
      <c r="E269" s="16">
        <v>3</v>
      </c>
      <c r="F269" s="15">
        <v>117.99</v>
      </c>
      <c r="G269" s="15">
        <v>111.19</v>
      </c>
      <c r="H269" s="15">
        <v>104.39</v>
      </c>
      <c r="I269" s="14"/>
      <c r="J269" s="15">
        <v>119.62</v>
      </c>
      <c r="K269" s="15">
        <v>133.21</v>
      </c>
      <c r="L269" s="15">
        <v>155.21</v>
      </c>
      <c r="M269" s="15"/>
      <c r="N269" s="15">
        <v>26.558814377000001</v>
      </c>
      <c r="O269" s="15">
        <v>1.0533226276000001</v>
      </c>
      <c r="P269" s="16" t="s">
        <v>14</v>
      </c>
      <c r="Q269" s="39" t="s">
        <v>833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424</v>
      </c>
      <c r="D270" s="17" t="s">
        <v>425</v>
      </c>
      <c r="E270" s="17">
        <v>3</v>
      </c>
      <c r="F270" s="14">
        <v>176.23</v>
      </c>
      <c r="G270" s="14">
        <v>167.74</v>
      </c>
      <c r="H270" s="14">
        <v>159.25</v>
      </c>
      <c r="I270" s="14"/>
      <c r="J270" s="14">
        <v>177.89</v>
      </c>
      <c r="K270" s="14">
        <v>194.86</v>
      </c>
      <c r="L270" s="14">
        <v>222.32</v>
      </c>
      <c r="M270" s="14"/>
      <c r="N270" s="14">
        <v>26.931307892</v>
      </c>
      <c r="O270" s="33">
        <v>11.421474567999999</v>
      </c>
      <c r="P270" s="17" t="s">
        <v>14</v>
      </c>
      <c r="Q270" s="40" t="s">
        <v>834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367</v>
      </c>
      <c r="D271" s="16" t="s">
        <v>368</v>
      </c>
      <c r="E271" s="16">
        <v>0</v>
      </c>
      <c r="F271" s="15">
        <v>43.33</v>
      </c>
      <c r="G271" s="15">
        <v>38.29</v>
      </c>
      <c r="H271" s="15">
        <v>33.25</v>
      </c>
      <c r="I271" s="14"/>
      <c r="J271" s="15">
        <v>44.65</v>
      </c>
      <c r="K271" s="15">
        <v>54.72</v>
      </c>
      <c r="L271" s="15">
        <v>71.03</v>
      </c>
      <c r="M271" s="15"/>
      <c r="N271" s="15">
        <v>29.518594271000001</v>
      </c>
      <c r="O271" s="15">
        <v>3.3887379556999999</v>
      </c>
      <c r="P271" s="16" t="s">
        <v>14</v>
      </c>
      <c r="Q271" s="39" t="s">
        <v>835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506</v>
      </c>
      <c r="D272" s="17" t="s">
        <v>507</v>
      </c>
      <c r="E272" s="17">
        <v>7</v>
      </c>
      <c r="F272" s="14">
        <v>106.9</v>
      </c>
      <c r="G272" s="14">
        <v>103.49</v>
      </c>
      <c r="H272" s="14">
        <v>100.09</v>
      </c>
      <c r="I272" s="14"/>
      <c r="J272" s="14">
        <v>108.35</v>
      </c>
      <c r="K272" s="14">
        <v>115.15</v>
      </c>
      <c r="L272" s="14">
        <v>126.17</v>
      </c>
      <c r="M272" s="14"/>
      <c r="N272" s="14">
        <v>72.661570294000001</v>
      </c>
      <c r="O272" s="33">
        <v>1.7764526371</v>
      </c>
      <c r="P272" s="17" t="s">
        <v>17</v>
      </c>
      <c r="Q272" s="40" t="s">
        <v>836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482</v>
      </c>
      <c r="D273" s="16" t="s">
        <v>483</v>
      </c>
      <c r="E273" s="16">
        <v>0</v>
      </c>
      <c r="F273" s="15">
        <v>99.1</v>
      </c>
      <c r="G273" s="15">
        <v>90.47</v>
      </c>
      <c r="H273" s="15">
        <v>81.849999999999994</v>
      </c>
      <c r="I273" s="14"/>
      <c r="J273" s="15">
        <v>103.26</v>
      </c>
      <c r="K273" s="15">
        <v>120.5</v>
      </c>
      <c r="L273" s="15">
        <v>148.41</v>
      </c>
      <c r="M273" s="15"/>
      <c r="N273" s="15">
        <v>23.325146626999999</v>
      </c>
      <c r="O273" s="15">
        <v>1.3242328910000001</v>
      </c>
      <c r="P273" s="16" t="s">
        <v>14</v>
      </c>
      <c r="Q273" s="39" t="s">
        <v>837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544</v>
      </c>
      <c r="D274" s="17" t="s">
        <v>545</v>
      </c>
      <c r="E274" s="17">
        <v>7</v>
      </c>
      <c r="F274" s="14">
        <v>98.61</v>
      </c>
      <c r="G274" s="14">
        <v>93.81</v>
      </c>
      <c r="H274" s="14">
        <v>89.01</v>
      </c>
      <c r="I274" s="14"/>
      <c r="J274" s="14">
        <v>99.99</v>
      </c>
      <c r="K274" s="14">
        <v>109.58</v>
      </c>
      <c r="L274" s="14">
        <v>125.11</v>
      </c>
      <c r="M274" s="14"/>
      <c r="N274" s="14">
        <v>79.263505022999993</v>
      </c>
      <c r="O274" s="33">
        <v>1.0830566347999999</v>
      </c>
      <c r="P274" s="17" t="s">
        <v>17</v>
      </c>
      <c r="Q274" s="40" t="s">
        <v>838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426</v>
      </c>
      <c r="D275" s="16" t="s">
        <v>427</v>
      </c>
      <c r="E275" s="16">
        <v>9</v>
      </c>
      <c r="F275" s="15">
        <v>43.71</v>
      </c>
      <c r="G275" s="15">
        <v>38.89</v>
      </c>
      <c r="H275" s="15">
        <v>34.07</v>
      </c>
      <c r="I275" s="14"/>
      <c r="J275" s="15">
        <v>51.84</v>
      </c>
      <c r="K275" s="15">
        <v>61.47</v>
      </c>
      <c r="L275" s="15">
        <v>77.06</v>
      </c>
      <c r="M275" s="15"/>
      <c r="N275" s="15">
        <v>66.432380967</v>
      </c>
      <c r="O275" s="15">
        <v>2.9910035723999999</v>
      </c>
      <c r="P275" s="16" t="s">
        <v>17</v>
      </c>
      <c r="Q275" s="39" t="s">
        <v>839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441</v>
      </c>
      <c r="D276" s="17" t="s">
        <v>369</v>
      </c>
      <c r="E276" s="17">
        <v>0</v>
      </c>
      <c r="F276" s="14">
        <v>80.319999999999993</v>
      </c>
      <c r="G276" s="14">
        <v>70.17</v>
      </c>
      <c r="H276" s="14">
        <v>60.03</v>
      </c>
      <c r="I276" s="14"/>
      <c r="J276" s="14">
        <v>82</v>
      </c>
      <c r="K276" s="14">
        <v>102.28</v>
      </c>
      <c r="L276" s="14">
        <v>135.11000000000001</v>
      </c>
      <c r="M276" s="14"/>
      <c r="N276" s="14">
        <v>25.303508782000002</v>
      </c>
      <c r="O276" s="33">
        <v>8.4487281609999982</v>
      </c>
      <c r="P276" s="17" t="s">
        <v>14</v>
      </c>
      <c r="Q276" s="40" t="s">
        <v>840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442</v>
      </c>
      <c r="D277" s="16" t="s">
        <v>370</v>
      </c>
      <c r="E277" s="16">
        <v>0</v>
      </c>
      <c r="F277" s="15">
        <v>28.52</v>
      </c>
      <c r="G277" s="15">
        <v>22.75</v>
      </c>
      <c r="H277" s="15">
        <v>16.98</v>
      </c>
      <c r="I277" s="14"/>
      <c r="J277" s="15">
        <v>29.11</v>
      </c>
      <c r="K277" s="15">
        <v>40.64</v>
      </c>
      <c r="L277" s="15">
        <v>59.3</v>
      </c>
      <c r="M277" s="15"/>
      <c r="N277" s="15">
        <v>29.559307131000001</v>
      </c>
      <c r="O277" s="15">
        <v>4.5397657566999996</v>
      </c>
      <c r="P277" s="16" t="s">
        <v>14</v>
      </c>
      <c r="Q277" s="39" t="s">
        <v>841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443</v>
      </c>
      <c r="D278" s="17" t="s">
        <v>444</v>
      </c>
      <c r="E278" s="17">
        <v>0</v>
      </c>
      <c r="F278" s="14">
        <v>46.14</v>
      </c>
      <c r="G278" s="14">
        <v>39.69</v>
      </c>
      <c r="H278" s="14">
        <v>33.24</v>
      </c>
      <c r="I278" s="14"/>
      <c r="J278" s="14">
        <v>47.1</v>
      </c>
      <c r="K278" s="14">
        <v>59.99</v>
      </c>
      <c r="L278" s="14">
        <v>80.849999999999994</v>
      </c>
      <c r="M278" s="14"/>
      <c r="N278" s="14">
        <v>30.584636757999998</v>
      </c>
      <c r="O278" s="33">
        <v>13.690198002999999</v>
      </c>
      <c r="P278" s="17" t="s">
        <v>14</v>
      </c>
      <c r="Q278" s="40" t="s">
        <v>842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408</v>
      </c>
      <c r="D279" s="16" t="s">
        <v>409</v>
      </c>
      <c r="E279" s="16">
        <v>10</v>
      </c>
      <c r="F279" s="15">
        <v>36.89</v>
      </c>
      <c r="G279" s="15">
        <v>32.1</v>
      </c>
      <c r="H279" s="15">
        <v>27.32</v>
      </c>
      <c r="I279" s="14"/>
      <c r="J279" s="15">
        <v>38.799999999999997</v>
      </c>
      <c r="K279" s="15">
        <v>48.36</v>
      </c>
      <c r="L279" s="15">
        <v>63.83</v>
      </c>
      <c r="M279" s="15"/>
      <c r="N279" s="15">
        <v>75.854440205000003</v>
      </c>
      <c r="O279" s="15">
        <v>5.5163263438000003</v>
      </c>
      <c r="P279" s="16" t="s">
        <v>17</v>
      </c>
      <c r="Q279" s="39" t="s">
        <v>843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844</v>
      </c>
      <c r="D280" s="17" t="s">
        <v>845</v>
      </c>
      <c r="E280" s="17">
        <v>0</v>
      </c>
      <c r="F280" s="14">
        <v>59.95</v>
      </c>
      <c r="G280" s="14">
        <v>52.4</v>
      </c>
      <c r="H280" s="14">
        <v>44.85</v>
      </c>
      <c r="I280" s="14"/>
      <c r="J280" s="14">
        <v>62.01</v>
      </c>
      <c r="K280" s="14">
        <v>77.099999999999994</v>
      </c>
      <c r="L280" s="14">
        <v>101.53</v>
      </c>
      <c r="M280" s="14"/>
      <c r="N280" s="14">
        <v>24.022558432</v>
      </c>
      <c r="O280" s="33">
        <v>1.0758030005000001</v>
      </c>
      <c r="P280" s="17" t="s">
        <v>14</v>
      </c>
      <c r="Q280" s="40" t="s">
        <v>846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546</v>
      </c>
      <c r="D281" s="16" t="s">
        <v>547</v>
      </c>
      <c r="E281" s="16">
        <v>4</v>
      </c>
      <c r="F281" s="15">
        <v>97</v>
      </c>
      <c r="G281" s="15">
        <v>93.62</v>
      </c>
      <c r="H281" s="15">
        <v>90.24</v>
      </c>
      <c r="I281" s="14"/>
      <c r="J281" s="15">
        <v>103.93</v>
      </c>
      <c r="K281" s="15">
        <v>110.68</v>
      </c>
      <c r="L281" s="15">
        <v>121.61</v>
      </c>
      <c r="M281" s="15"/>
      <c r="N281" s="15">
        <v>53.052840469000003</v>
      </c>
      <c r="O281" s="15">
        <v>1.2656577113999998</v>
      </c>
      <c r="P281" s="16" t="s">
        <v>17</v>
      </c>
      <c r="Q281" s="39" t="s">
        <v>847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371</v>
      </c>
      <c r="D282" s="17" t="s">
        <v>372</v>
      </c>
      <c r="E282" s="17">
        <v>10</v>
      </c>
      <c r="F282" s="14">
        <v>143.13999999999999</v>
      </c>
      <c r="G282" s="14">
        <v>137.66999999999999</v>
      </c>
      <c r="H282" s="14">
        <v>132.21</v>
      </c>
      <c r="I282" s="14"/>
      <c r="J282" s="14">
        <v>144.72999999999999</v>
      </c>
      <c r="K282" s="14">
        <v>155.65</v>
      </c>
      <c r="L282" s="14">
        <v>173.32</v>
      </c>
      <c r="M282" s="14"/>
      <c r="N282" s="14">
        <v>78.389278841000007</v>
      </c>
      <c r="O282" s="33">
        <v>5.3254894880999997</v>
      </c>
      <c r="P282" s="17" t="s">
        <v>17</v>
      </c>
      <c r="Q282" s="40" t="s">
        <v>848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410</v>
      </c>
      <c r="D283" s="16" t="s">
        <v>411</v>
      </c>
      <c r="E283" s="16">
        <v>0</v>
      </c>
      <c r="F283" s="15">
        <v>118.9</v>
      </c>
      <c r="G283" s="15">
        <v>111.09</v>
      </c>
      <c r="H283" s="15">
        <v>103.28</v>
      </c>
      <c r="I283" s="14"/>
      <c r="J283" s="15">
        <v>120.9</v>
      </c>
      <c r="K283" s="15">
        <v>136.51</v>
      </c>
      <c r="L283" s="15">
        <v>161.77000000000001</v>
      </c>
      <c r="M283" s="15"/>
      <c r="N283" s="15">
        <v>26.88032334</v>
      </c>
      <c r="O283" s="15">
        <v>12.633575982</v>
      </c>
      <c r="P283" s="16" t="s">
        <v>14</v>
      </c>
      <c r="Q283" s="39" t="s">
        <v>849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850</v>
      </c>
      <c r="D284" s="17" t="s">
        <v>851</v>
      </c>
      <c r="E284" s="17">
        <v>0</v>
      </c>
      <c r="F284" s="14">
        <v>67.25</v>
      </c>
      <c r="G284" s="14">
        <v>58.69</v>
      </c>
      <c r="H284" s="14">
        <v>50.14</v>
      </c>
      <c r="I284" s="14"/>
      <c r="J284" s="14">
        <v>68.64</v>
      </c>
      <c r="K284" s="14">
        <v>85.74</v>
      </c>
      <c r="L284" s="14">
        <v>113.41</v>
      </c>
      <c r="M284" s="14"/>
      <c r="N284" s="14">
        <v>25.786010000000001</v>
      </c>
      <c r="O284" s="33">
        <v>1.4974099748</v>
      </c>
      <c r="P284" s="17" t="s">
        <v>14</v>
      </c>
      <c r="Q284" s="40" t="s">
        <v>852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445</v>
      </c>
      <c r="D285" s="16" t="s">
        <v>373</v>
      </c>
      <c r="E285" s="16">
        <v>3</v>
      </c>
      <c r="F285" s="15">
        <v>168.61</v>
      </c>
      <c r="G285" s="15">
        <v>160.22</v>
      </c>
      <c r="H285" s="15">
        <v>151.84</v>
      </c>
      <c r="I285" s="14"/>
      <c r="J285" s="15">
        <v>170.54</v>
      </c>
      <c r="K285" s="15">
        <v>187.3</v>
      </c>
      <c r="L285" s="15">
        <v>214.42</v>
      </c>
      <c r="M285" s="15"/>
      <c r="N285" s="15">
        <v>26.536581773999998</v>
      </c>
      <c r="O285" s="15">
        <v>555.71667041000001</v>
      </c>
      <c r="P285" s="16" t="s">
        <v>14</v>
      </c>
      <c r="Q285" s="39" t="s">
        <v>853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484</v>
      </c>
      <c r="D286" s="17" t="s">
        <v>485</v>
      </c>
      <c r="E286" s="17">
        <v>7</v>
      </c>
      <c r="F286" s="14">
        <v>95.43</v>
      </c>
      <c r="G286" s="14">
        <v>91.36</v>
      </c>
      <c r="H286" s="14">
        <v>87.29</v>
      </c>
      <c r="I286" s="14"/>
      <c r="J286" s="14">
        <v>96.38</v>
      </c>
      <c r="K286" s="14">
        <v>104.51</v>
      </c>
      <c r="L286" s="14">
        <v>117.67</v>
      </c>
      <c r="M286" s="14"/>
      <c r="N286" s="14">
        <v>72.034690788999995</v>
      </c>
      <c r="O286" s="33">
        <v>3.62551544</v>
      </c>
      <c r="P286" s="17" t="s">
        <v>17</v>
      </c>
      <c r="Q286" s="40" t="s">
        <v>854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855</v>
      </c>
      <c r="D287" s="16" t="s">
        <v>856</v>
      </c>
      <c r="E287" s="16">
        <v>0</v>
      </c>
      <c r="F287" s="15">
        <v>126.54</v>
      </c>
      <c r="G287" s="15">
        <v>120.15</v>
      </c>
      <c r="H287" s="15">
        <v>113.76</v>
      </c>
      <c r="I287" s="14"/>
      <c r="J287" s="15">
        <v>128.22</v>
      </c>
      <c r="K287" s="15">
        <v>140.99</v>
      </c>
      <c r="L287" s="15">
        <v>161.66</v>
      </c>
      <c r="M287" s="15"/>
      <c r="N287" s="15">
        <v>32.961665199000002</v>
      </c>
      <c r="O287" s="15">
        <v>1.4963969076000001</v>
      </c>
      <c r="P287" s="16" t="s">
        <v>14</v>
      </c>
      <c r="Q287" s="39" t="s">
        <v>857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486</v>
      </c>
      <c r="D288" s="17" t="s">
        <v>487</v>
      </c>
      <c r="E288" s="17">
        <v>10</v>
      </c>
      <c r="F288" s="14">
        <v>59.89</v>
      </c>
      <c r="G288" s="14">
        <v>55.89</v>
      </c>
      <c r="H288" s="14">
        <v>51.9</v>
      </c>
      <c r="I288" s="14"/>
      <c r="J288" s="14">
        <v>61.57</v>
      </c>
      <c r="K288" s="14">
        <v>69.55</v>
      </c>
      <c r="L288" s="14">
        <v>82.47</v>
      </c>
      <c r="M288" s="14"/>
      <c r="N288" s="14">
        <v>79.614661261999998</v>
      </c>
      <c r="O288" s="33">
        <v>2.7427395747999999</v>
      </c>
      <c r="P288" s="17" t="s">
        <v>17</v>
      </c>
      <c r="Q288" s="40" t="s">
        <v>858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488</v>
      </c>
      <c r="D289" s="16" t="s">
        <v>489</v>
      </c>
      <c r="E289" s="16">
        <v>9</v>
      </c>
      <c r="F289" s="15">
        <v>58.07</v>
      </c>
      <c r="G289" s="15">
        <v>54.35</v>
      </c>
      <c r="H289" s="15">
        <v>50.63</v>
      </c>
      <c r="I289" s="14"/>
      <c r="J289" s="15">
        <v>59.87</v>
      </c>
      <c r="K289" s="15">
        <v>67.3</v>
      </c>
      <c r="L289" s="15">
        <v>79.33</v>
      </c>
      <c r="M289" s="15"/>
      <c r="N289" s="15">
        <v>69.806941633999998</v>
      </c>
      <c r="O289" s="15">
        <v>3.7861242870999998</v>
      </c>
      <c r="P289" s="16" t="s">
        <v>17</v>
      </c>
      <c r="Q289" s="39" t="s">
        <v>859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508</v>
      </c>
      <c r="D290" s="17" t="s">
        <v>509</v>
      </c>
      <c r="E290" s="17">
        <v>7</v>
      </c>
      <c r="F290" s="14">
        <v>58.1</v>
      </c>
      <c r="G290" s="14">
        <v>55.25</v>
      </c>
      <c r="H290" s="14">
        <v>52.4</v>
      </c>
      <c r="I290" s="14"/>
      <c r="J290" s="14">
        <v>62.23</v>
      </c>
      <c r="K290" s="14">
        <v>67.92</v>
      </c>
      <c r="L290" s="14">
        <v>77.14</v>
      </c>
      <c r="M290" s="14"/>
      <c r="N290" s="14">
        <v>57.916375524000003</v>
      </c>
      <c r="O290" s="33">
        <v>1.4538926218999999</v>
      </c>
      <c r="P290" s="17" t="s">
        <v>17</v>
      </c>
      <c r="Q290" s="40" t="s">
        <v>860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548</v>
      </c>
      <c r="D291" s="16" t="s">
        <v>549</v>
      </c>
      <c r="E291" s="16">
        <v>9</v>
      </c>
      <c r="F291" s="15">
        <v>131.11000000000001</v>
      </c>
      <c r="G291" s="15">
        <v>112.03</v>
      </c>
      <c r="H291" s="15">
        <v>92.96</v>
      </c>
      <c r="I291" s="14"/>
      <c r="J291" s="15">
        <v>136.72999999999999</v>
      </c>
      <c r="K291" s="15">
        <v>174.87</v>
      </c>
      <c r="L291" s="15">
        <v>236.6</v>
      </c>
      <c r="M291" s="15"/>
      <c r="N291" s="15">
        <v>78.038569873</v>
      </c>
      <c r="O291" s="15">
        <v>6.0445206324000003</v>
      </c>
      <c r="P291" s="16" t="s">
        <v>17</v>
      </c>
      <c r="Q291" s="39" t="s">
        <v>861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446</v>
      </c>
      <c r="D292" s="17" t="s">
        <v>374</v>
      </c>
      <c r="E292" s="17">
        <v>7</v>
      </c>
      <c r="F292" s="14">
        <v>429.01</v>
      </c>
      <c r="G292" s="14">
        <v>410.74</v>
      </c>
      <c r="H292" s="14">
        <v>392.48</v>
      </c>
      <c r="I292" s="14"/>
      <c r="J292" s="14">
        <v>433.35</v>
      </c>
      <c r="K292" s="14">
        <v>469.87</v>
      </c>
      <c r="L292" s="14">
        <v>528.97</v>
      </c>
      <c r="M292" s="14"/>
      <c r="N292" s="14">
        <v>80.741824664999996</v>
      </c>
      <c r="O292" s="33">
        <v>49.562390032000003</v>
      </c>
      <c r="P292" s="17" t="s">
        <v>17</v>
      </c>
      <c r="Q292" s="40" t="s">
        <v>862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447</v>
      </c>
      <c r="D293" s="16" t="s">
        <v>375</v>
      </c>
      <c r="E293" s="16">
        <v>3</v>
      </c>
      <c r="F293" s="15">
        <v>112.35</v>
      </c>
      <c r="G293" s="15">
        <v>86.13</v>
      </c>
      <c r="H293" s="15">
        <v>59.91</v>
      </c>
      <c r="I293" s="14"/>
      <c r="J293" s="15">
        <v>115.02</v>
      </c>
      <c r="K293" s="15">
        <v>167.45</v>
      </c>
      <c r="L293" s="15">
        <v>252.3</v>
      </c>
      <c r="M293" s="15"/>
      <c r="N293" s="15">
        <v>42.324524787999998</v>
      </c>
      <c r="O293" s="15">
        <v>8.1980145661999995</v>
      </c>
      <c r="P293" s="16" t="s">
        <v>14</v>
      </c>
      <c r="Q293" s="39" t="s">
        <v>863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448</v>
      </c>
      <c r="D294" s="17" t="s">
        <v>376</v>
      </c>
      <c r="E294" s="17">
        <v>0</v>
      </c>
      <c r="F294" s="14">
        <v>110.04</v>
      </c>
      <c r="G294" s="14">
        <v>103.1</v>
      </c>
      <c r="H294" s="14">
        <v>96.17</v>
      </c>
      <c r="I294" s="14"/>
      <c r="J294" s="14">
        <v>111.64</v>
      </c>
      <c r="K294" s="14">
        <v>125.5</v>
      </c>
      <c r="L294" s="14">
        <v>147.94</v>
      </c>
      <c r="M294" s="14"/>
      <c r="N294" s="14">
        <v>39.664340899000003</v>
      </c>
      <c r="O294" s="33">
        <v>286.63372244999999</v>
      </c>
      <c r="P294" s="17" t="s">
        <v>14</v>
      </c>
      <c r="Q294" s="40" t="s">
        <v>864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865</v>
      </c>
      <c r="D295" s="16" t="s">
        <v>866</v>
      </c>
      <c r="E295" s="16">
        <v>3</v>
      </c>
      <c r="F295" s="15">
        <v>60.24</v>
      </c>
      <c r="G295" s="15">
        <v>56.95</v>
      </c>
      <c r="H295" s="15">
        <v>53.67</v>
      </c>
      <c r="I295" s="14"/>
      <c r="J295" s="15">
        <v>61.33</v>
      </c>
      <c r="K295" s="15">
        <v>67.89</v>
      </c>
      <c r="L295" s="15">
        <v>78.5</v>
      </c>
      <c r="M295" s="15"/>
      <c r="N295" s="15">
        <v>27.259436952000001</v>
      </c>
      <c r="O295" s="15">
        <v>1.6999039538</v>
      </c>
      <c r="P295" s="16" t="s">
        <v>14</v>
      </c>
      <c r="Q295" s="39" t="s">
        <v>867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377</v>
      </c>
      <c r="D296" s="17" t="s">
        <v>378</v>
      </c>
      <c r="E296" s="17">
        <v>3</v>
      </c>
      <c r="F296" s="14">
        <v>176.95</v>
      </c>
      <c r="G296" s="14">
        <v>168.15</v>
      </c>
      <c r="H296" s="14">
        <v>159.35</v>
      </c>
      <c r="I296" s="14"/>
      <c r="J296" s="14">
        <v>179.56</v>
      </c>
      <c r="K296" s="14">
        <v>197.15</v>
      </c>
      <c r="L296" s="14">
        <v>225.62</v>
      </c>
      <c r="M296" s="14"/>
      <c r="N296" s="14">
        <v>26.174265591000001</v>
      </c>
      <c r="O296" s="33">
        <v>87.819833590000002</v>
      </c>
      <c r="P296" s="17" t="s">
        <v>14</v>
      </c>
      <c r="Q296" s="40" t="s">
        <v>868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379</v>
      </c>
      <c r="D297" s="16" t="s">
        <v>380</v>
      </c>
      <c r="E297" s="16">
        <v>3</v>
      </c>
      <c r="F297" s="15">
        <v>121.76</v>
      </c>
      <c r="G297" s="15">
        <v>115.39</v>
      </c>
      <c r="H297" s="15">
        <v>109.02</v>
      </c>
      <c r="I297" s="14"/>
      <c r="J297" s="15">
        <v>123.63</v>
      </c>
      <c r="K297" s="15">
        <v>136.36000000000001</v>
      </c>
      <c r="L297" s="15">
        <v>156.97</v>
      </c>
      <c r="M297" s="15"/>
      <c r="N297" s="15">
        <v>25.327331622999999</v>
      </c>
      <c r="O297" s="15">
        <v>22.946959221</v>
      </c>
      <c r="P297" s="16" t="s">
        <v>14</v>
      </c>
      <c r="Q297" s="39" t="s">
        <v>869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510</v>
      </c>
      <c r="D298" s="17" t="s">
        <v>511</v>
      </c>
      <c r="E298" s="17">
        <v>0</v>
      </c>
      <c r="F298" s="14">
        <v>170.1</v>
      </c>
      <c r="G298" s="14">
        <v>158.57</v>
      </c>
      <c r="H298" s="14">
        <v>147.04</v>
      </c>
      <c r="I298" s="14"/>
      <c r="J298" s="14">
        <v>173.33</v>
      </c>
      <c r="K298" s="14">
        <v>196.38</v>
      </c>
      <c r="L298" s="14">
        <v>233.68</v>
      </c>
      <c r="M298" s="14"/>
      <c r="N298" s="14">
        <v>34.868056805999998</v>
      </c>
      <c r="O298" s="33">
        <v>5.8567078905000001</v>
      </c>
      <c r="P298" s="17" t="s">
        <v>14</v>
      </c>
      <c r="Q298" s="40" t="s">
        <v>870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512</v>
      </c>
      <c r="D299" s="16" t="s">
        <v>513</v>
      </c>
      <c r="E299" s="16">
        <v>3</v>
      </c>
      <c r="F299" s="15">
        <v>61.12</v>
      </c>
      <c r="G299" s="15">
        <v>57.18</v>
      </c>
      <c r="H299" s="15">
        <v>53.25</v>
      </c>
      <c r="I299" s="14"/>
      <c r="J299" s="15">
        <v>62.22</v>
      </c>
      <c r="K299" s="15">
        <v>70.08</v>
      </c>
      <c r="L299" s="15">
        <v>82.8</v>
      </c>
      <c r="M299" s="15"/>
      <c r="N299" s="15">
        <v>42.513184457000001</v>
      </c>
      <c r="O299" s="15">
        <v>1.8437098905</v>
      </c>
      <c r="P299" s="16" t="s">
        <v>14</v>
      </c>
      <c r="Q299" s="39" t="s">
        <v>871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381</v>
      </c>
      <c r="D300" s="17" t="s">
        <v>382</v>
      </c>
      <c r="E300" s="17">
        <v>9</v>
      </c>
      <c r="F300" s="14">
        <v>72.36</v>
      </c>
      <c r="G300" s="14">
        <v>68.2</v>
      </c>
      <c r="H300" s="14">
        <v>64.05</v>
      </c>
      <c r="I300" s="14"/>
      <c r="J300" s="14">
        <v>73</v>
      </c>
      <c r="K300" s="14">
        <v>81.3</v>
      </c>
      <c r="L300" s="14">
        <v>94.74</v>
      </c>
      <c r="M300" s="14"/>
      <c r="N300" s="14">
        <v>79.419045198999996</v>
      </c>
      <c r="O300" s="33">
        <v>13.686530329</v>
      </c>
      <c r="P300" s="17" t="s">
        <v>17</v>
      </c>
      <c r="Q300" s="40" t="s">
        <v>872</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383</v>
      </c>
      <c r="D301" s="16" t="s">
        <v>384</v>
      </c>
      <c r="E301" s="16">
        <v>9</v>
      </c>
      <c r="F301" s="15">
        <v>52.13</v>
      </c>
      <c r="G301" s="15">
        <v>49.89</v>
      </c>
      <c r="H301" s="15">
        <v>47.66</v>
      </c>
      <c r="I301" s="14"/>
      <c r="J301" s="15">
        <v>52.67</v>
      </c>
      <c r="K301" s="15">
        <v>57.13</v>
      </c>
      <c r="L301" s="15">
        <v>64.349999999999994</v>
      </c>
      <c r="M301" s="15"/>
      <c r="N301" s="15">
        <v>81.599998970000001</v>
      </c>
      <c r="O301" s="15">
        <v>6.9084665329000003</v>
      </c>
      <c r="P301" s="16" t="s">
        <v>17</v>
      </c>
      <c r="Q301" s="39" t="s">
        <v>873</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385</v>
      </c>
      <c r="D302" s="17" t="s">
        <v>386</v>
      </c>
      <c r="E302" s="17">
        <v>9</v>
      </c>
      <c r="F302" s="14">
        <v>119.8</v>
      </c>
      <c r="G302" s="14">
        <v>109.73</v>
      </c>
      <c r="H302" s="14">
        <v>99.67</v>
      </c>
      <c r="I302" s="14"/>
      <c r="J302" s="14">
        <v>122.25</v>
      </c>
      <c r="K302" s="14">
        <v>142.37</v>
      </c>
      <c r="L302" s="14">
        <v>174.93</v>
      </c>
      <c r="M302" s="14"/>
      <c r="N302" s="14">
        <v>83.659597575000006</v>
      </c>
      <c r="O302" s="33">
        <v>12.928974743000001</v>
      </c>
      <c r="P302" s="17" t="s">
        <v>17</v>
      </c>
      <c r="Q302" s="40" t="s">
        <v>874</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514</v>
      </c>
      <c r="D303" s="16" t="s">
        <v>515</v>
      </c>
      <c r="E303" s="16">
        <v>3</v>
      </c>
      <c r="F303" s="15">
        <v>148.32</v>
      </c>
      <c r="G303" s="15">
        <v>141.63</v>
      </c>
      <c r="H303" s="15">
        <v>134.94999999999999</v>
      </c>
      <c r="I303" s="14"/>
      <c r="J303" s="15">
        <v>150.44</v>
      </c>
      <c r="K303" s="15">
        <v>163.80000000000001</v>
      </c>
      <c r="L303" s="15">
        <v>185.42</v>
      </c>
      <c r="M303" s="15"/>
      <c r="N303" s="15">
        <v>34.764103145999997</v>
      </c>
      <c r="O303" s="15">
        <v>1.2839594580999998</v>
      </c>
      <c r="P303" s="16" t="s">
        <v>14</v>
      </c>
      <c r="Q303" s="39" t="s">
        <v>875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493</v>
      </c>
      <c r="D304" s="17" t="s">
        <v>494</v>
      </c>
      <c r="E304" s="17">
        <v>0</v>
      </c>
      <c r="F304" s="14">
        <v>85.96</v>
      </c>
      <c r="G304" s="14">
        <v>78.97</v>
      </c>
      <c r="H304" s="14">
        <v>71.98</v>
      </c>
      <c r="I304" s="14"/>
      <c r="J304" s="14">
        <v>87.97</v>
      </c>
      <c r="K304" s="14">
        <v>101.94</v>
      </c>
      <c r="L304" s="14">
        <v>124.56</v>
      </c>
      <c r="M304" s="14"/>
      <c r="N304" s="14">
        <v>35.350324225999998</v>
      </c>
      <c r="O304" s="33">
        <v>1.7370244242999999</v>
      </c>
      <c r="P304" s="17" t="s">
        <v>14</v>
      </c>
      <c r="Q304" s="40" t="s">
        <v>876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550</v>
      </c>
      <c r="D305" s="16" t="s">
        <v>551</v>
      </c>
      <c r="E305" s="16">
        <v>3</v>
      </c>
      <c r="F305" s="15">
        <v>133.38999999999999</v>
      </c>
      <c r="G305" s="15">
        <v>126.92</v>
      </c>
      <c r="H305" s="15">
        <v>120.45</v>
      </c>
      <c r="I305" s="14"/>
      <c r="J305" s="15">
        <v>135.94</v>
      </c>
      <c r="K305" s="15">
        <v>148.87</v>
      </c>
      <c r="L305" s="15">
        <v>169.8</v>
      </c>
      <c r="M305" s="15"/>
      <c r="N305" s="15">
        <v>30.003093272000001</v>
      </c>
      <c r="O305" s="15">
        <v>1.1259707981</v>
      </c>
      <c r="P305" s="16" t="s">
        <v>14</v>
      </c>
      <c r="Q305" s="39" t="s">
        <v>877</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t="s">
        <v>878</v>
      </c>
      <c r="D306" s="17" t="s">
        <v>879</v>
      </c>
      <c r="E306" s="17">
        <v>3</v>
      </c>
      <c r="F306" s="14">
        <v>141.47</v>
      </c>
      <c r="G306" s="14">
        <v>134.44</v>
      </c>
      <c r="H306" s="14">
        <v>127.41</v>
      </c>
      <c r="I306" s="14"/>
      <c r="J306" s="14">
        <v>143</v>
      </c>
      <c r="K306" s="14">
        <v>157.05000000000001</v>
      </c>
      <c r="L306" s="14">
        <v>179.79</v>
      </c>
      <c r="M306" s="14"/>
      <c r="N306" s="14">
        <v>27.150230187999998</v>
      </c>
      <c r="O306" s="33">
        <v>3.9647720904999999</v>
      </c>
      <c r="P306" s="17" t="s">
        <v>14</v>
      </c>
      <c r="Q306" s="40" t="s">
        <v>880</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t="s">
        <v>552</v>
      </c>
      <c r="D307" s="16" t="s">
        <v>553</v>
      </c>
      <c r="E307" s="16">
        <v>3</v>
      </c>
      <c r="F307" s="15">
        <v>307.02999999999997</v>
      </c>
      <c r="G307" s="15">
        <v>291.44</v>
      </c>
      <c r="H307" s="15">
        <v>275.85000000000002</v>
      </c>
      <c r="I307" s="14"/>
      <c r="J307" s="15">
        <v>311.12</v>
      </c>
      <c r="K307" s="15">
        <v>342.29</v>
      </c>
      <c r="L307" s="15">
        <v>392.74</v>
      </c>
      <c r="M307" s="15"/>
      <c r="N307" s="15">
        <v>23.538190050000001</v>
      </c>
      <c r="O307" s="15">
        <v>2.5890785804999998</v>
      </c>
      <c r="P307" s="16" t="s">
        <v>14</v>
      </c>
      <c r="Q307" s="39" t="s">
        <v>881</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t="s">
        <v>387</v>
      </c>
      <c r="D308" s="17" t="s">
        <v>388</v>
      </c>
      <c r="E308" s="17">
        <v>0</v>
      </c>
      <c r="F308" s="14">
        <v>21.54</v>
      </c>
      <c r="G308" s="14">
        <v>18.82</v>
      </c>
      <c r="H308" s="14">
        <v>16.11</v>
      </c>
      <c r="I308" s="14"/>
      <c r="J308" s="14">
        <v>22.08</v>
      </c>
      <c r="K308" s="14">
        <v>27.5</v>
      </c>
      <c r="L308" s="14">
        <v>36.28</v>
      </c>
      <c r="M308" s="14"/>
      <c r="N308" s="14">
        <v>27.247629165999999</v>
      </c>
      <c r="O308" s="33">
        <v>3.8262741057</v>
      </c>
      <c r="P308" s="17" t="s">
        <v>14</v>
      </c>
      <c r="Q308" s="40" t="s">
        <v>882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t="s">
        <v>883</v>
      </c>
      <c r="D309" s="16" t="s">
        <v>884</v>
      </c>
      <c r="E309" s="16">
        <v>8</v>
      </c>
      <c r="F309" s="15">
        <v>16.68</v>
      </c>
      <c r="G309" s="15">
        <v>16</v>
      </c>
      <c r="H309" s="15">
        <v>15.33</v>
      </c>
      <c r="I309" s="14"/>
      <c r="J309" s="15">
        <v>16.940000000000001</v>
      </c>
      <c r="K309" s="15">
        <v>18.28</v>
      </c>
      <c r="L309" s="15">
        <v>20.45</v>
      </c>
      <c r="M309" s="15"/>
      <c r="N309" s="15">
        <v>79.031298684999996</v>
      </c>
      <c r="O309" s="15">
        <v>1.677625081</v>
      </c>
      <c r="P309" s="16" t="s">
        <v>17</v>
      </c>
      <c r="Q309" s="39" t="s">
        <v>885</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t="s">
        <v>886</v>
      </c>
      <c r="D310" s="17" t="s">
        <v>887</v>
      </c>
      <c r="E310" s="17">
        <v>1</v>
      </c>
      <c r="F310" s="14">
        <v>7.11</v>
      </c>
      <c r="G310" s="14">
        <v>6.61</v>
      </c>
      <c r="H310" s="14">
        <v>6.11</v>
      </c>
      <c r="I310" s="14"/>
      <c r="J310" s="14">
        <v>7.24</v>
      </c>
      <c r="K310" s="14">
        <v>8.23</v>
      </c>
      <c r="L310" s="14">
        <v>9.84</v>
      </c>
      <c r="M310" s="14"/>
      <c r="N310" s="14">
        <v>39.069591133000003</v>
      </c>
      <c r="O310" s="33">
        <v>1.1332722610000001</v>
      </c>
      <c r="P310" s="17" t="s">
        <v>14</v>
      </c>
      <c r="Q310" s="40" t="s">
        <v>888</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t="s">
        <v>389</v>
      </c>
      <c r="D311" s="16" t="s">
        <v>390</v>
      </c>
      <c r="E311" s="16">
        <v>7</v>
      </c>
      <c r="F311" s="15" t="s">
        <v>32</v>
      </c>
      <c r="G311" s="15" t="s">
        <v>32</v>
      </c>
      <c r="H311" s="15" t="s">
        <v>32</v>
      </c>
      <c r="I311" s="14"/>
      <c r="J311" s="15" t="s">
        <v>32</v>
      </c>
      <c r="K311" s="15" t="s">
        <v>32</v>
      </c>
      <c r="L311" s="15" t="s">
        <v>32</v>
      </c>
      <c r="M311" s="15"/>
      <c r="N311" s="15" t="s">
        <v>32</v>
      </c>
      <c r="O311" s="15" t="s">
        <v>32</v>
      </c>
      <c r="P311" s="16" t="s">
        <v>32</v>
      </c>
      <c r="Q311" s="39" t="s">
        <v>33</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t="s">
        <v>391</v>
      </c>
      <c r="D312" s="17" t="s">
        <v>392</v>
      </c>
      <c r="E312" s="17">
        <v>3</v>
      </c>
      <c r="F312" s="14">
        <v>17.61</v>
      </c>
      <c r="G312" s="14">
        <v>16.72</v>
      </c>
      <c r="H312" s="14">
        <v>15.83</v>
      </c>
      <c r="I312" s="14"/>
      <c r="J312" s="14">
        <v>18</v>
      </c>
      <c r="K312" s="14">
        <v>19.77</v>
      </c>
      <c r="L312" s="14">
        <v>22.64</v>
      </c>
      <c r="M312" s="14"/>
      <c r="N312" s="14">
        <v>28.735776453</v>
      </c>
      <c r="O312" s="33">
        <v>15.164600785000001</v>
      </c>
      <c r="P312" s="17" t="s">
        <v>14</v>
      </c>
      <c r="Q312" s="40" t="s">
        <v>889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t="s">
        <v>393</v>
      </c>
      <c r="D313" s="16" t="s">
        <v>394</v>
      </c>
      <c r="E313" s="16">
        <v>9</v>
      </c>
      <c r="F313" s="15">
        <v>21.26</v>
      </c>
      <c r="G313" s="15">
        <v>19.690000000000001</v>
      </c>
      <c r="H313" s="15">
        <v>18.13</v>
      </c>
      <c r="I313" s="14"/>
      <c r="J313" s="15">
        <v>21.8</v>
      </c>
      <c r="K313" s="15">
        <v>24.92</v>
      </c>
      <c r="L313" s="15">
        <v>29.98</v>
      </c>
      <c r="M313" s="15"/>
      <c r="N313" s="15">
        <v>80.972035813000005</v>
      </c>
      <c r="O313" s="15">
        <v>20.069011487000001</v>
      </c>
      <c r="P313" s="16" t="s">
        <v>17</v>
      </c>
      <c r="Q313" s="39" t="s">
        <v>890</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t="s">
        <v>395</v>
      </c>
      <c r="D314" s="17" t="s">
        <v>396</v>
      </c>
      <c r="E314" s="17">
        <v>1</v>
      </c>
      <c r="F314" s="14">
        <v>23.3</v>
      </c>
      <c r="G314" s="14">
        <v>21.13</v>
      </c>
      <c r="H314" s="14">
        <v>18.97</v>
      </c>
      <c r="I314" s="14"/>
      <c r="J314" s="14">
        <v>23.57</v>
      </c>
      <c r="K314" s="14">
        <v>27.89</v>
      </c>
      <c r="L314" s="14">
        <v>34.89</v>
      </c>
      <c r="M314" s="14"/>
      <c r="N314" s="14">
        <v>38.679875455999998</v>
      </c>
      <c r="O314" s="33">
        <v>27.302596109</v>
      </c>
      <c r="P314" s="17" t="s">
        <v>14</v>
      </c>
      <c r="Q314" s="40" t="s">
        <v>891</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t="s">
        <v>892</v>
      </c>
      <c r="D315" s="16" t="s">
        <v>893</v>
      </c>
      <c r="E315" s="16">
        <v>0</v>
      </c>
      <c r="F315" s="15">
        <v>52.15</v>
      </c>
      <c r="G315" s="15">
        <v>47.41</v>
      </c>
      <c r="H315" s="15">
        <v>42.68</v>
      </c>
      <c r="I315" s="14"/>
      <c r="J315" s="15">
        <v>53.02</v>
      </c>
      <c r="K315" s="15">
        <v>62.48</v>
      </c>
      <c r="L315" s="15">
        <v>77.790000000000006</v>
      </c>
      <c r="M315" s="15"/>
      <c r="N315" s="15">
        <v>42.402359849</v>
      </c>
      <c r="O315" s="15">
        <v>3.2142309300000003</v>
      </c>
      <c r="P315" s="16" t="s">
        <v>14</v>
      </c>
      <c r="Q315" s="39" t="s">
        <v>894</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2026-05-28T22:48:45Z</cp:lastPrinted>
  <dcterms:created xsi:type="dcterms:W3CDTF">2020-05-21T15:06:06Z</dcterms:created>
  <dcterms:modified xsi:type="dcterms:W3CDTF">2026-06-01T22:25:49Z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