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84" documentId="14_{82F6EE54-92E6-4E2A-995E-828A4F459A9B}" xr6:coauthVersionLast="47" xr6:coauthVersionMax="47" xr10:uidLastSave="{C02089BB-3AEE-4FC5-B465-A10AFE171FF6}"/>
  <bookViews>
    <workbookView xWindow="570" yWindow="675" windowWidth="24945" windowHeight="1461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<sst xmlns="http://schemas.openxmlformats.org/spreadsheetml/2006/main" count="1122" uniqueCount="810">
  <si>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</si>
  <si>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</si>
  <si>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</si>
  <si>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</si>
  <si>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</si>
  <si>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</si>
  <si>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</si>
  <si>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</si>
  <si>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</si>
  <si>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</si>
  <si>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</si>
  <si>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</si>
  <si>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</si>
  <si>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</si>
  <si>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</si>
  <si>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</si>
  <si>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</si>
  <si>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</si>
  <si>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</si>
  <si>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</si>
  <si>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</si>
  <si>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</si>
  <si>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</si>
  <si>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</si>
  <si>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</si>
  <si>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</si>
  <si>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</si>
  <si>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</si>
  <si>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</si>
  <si>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</si>
  <si>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</si>
  <si>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</si>
  <si>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</si>
  <si>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</si>
  <si>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</si>
  <si>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</si>
  <si>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</si>
  <si>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</si>
  <si>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</si>
  <si>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</si>
  <si>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</si>
  <si>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</si>
  <si>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</si>
  <si>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</si>
  <si>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</si>
  <si>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</si>
  <si>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</si>
  <si>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</si>
  <si>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</si>
  <si>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</si>
  <si>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</si>
  <si>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</si>
  <si>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</si>
  <si>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</si>
  <si>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</si>
  <si>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</si>
  <si>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</si>
  <si>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</si>
  <si>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</si>
  <si>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</si>
  <si>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</si>
  <si>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</si>
  <si>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</si>
  <si>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</si>
  <si>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</si>
  <si>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</si>
  <si>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</si>
  <si>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</si>
  <si>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</si>
  <si>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</si>
  <si>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</si>
  <si>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</si>
  <si>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</si>
  <si>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</si>
  <si>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</si>
  <si>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</si>
  <si>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</si>
  <si>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</si>
  <si>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</si>
  <si>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</si>
  <si>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</si>
  <si>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</si>
  <si>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</si>
  <si>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</si>
  <si>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</si>
  <si>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</si>
  <si>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</si>
  <si>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</si>
  <si>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</si>
  <si>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</si>
  <si>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</si>
  <si>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</si>
  <si>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</si>
  <si>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</si>
  <si>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</si>
  <si>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</si>
  <si>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</si>
  <si>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</si>
  <si>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</si>
  <si>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</si>
  <si>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</si>
  <si>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</si>
  <si>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</si>
  <si>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</si>
  <si>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</si>
  <si>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</si>
  <si>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</si>
  <si>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</si>
  <si>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</si>
  <si>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</si>
  <si>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</si>
  <si>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</si>
  <si>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</si>
  <si>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</si>
  <si>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</si>
  <si>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</si>
  <si>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</si>
  <si>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</si>
  <si>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</si>
  <si>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</si>
  <si>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</si>
  <si>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</si>
  <si>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</si>
  <si>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</si>
  <si>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</si>
  <si>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</si>
  <si>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</si>
  <si>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</si>
  <si>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</si>
  <si>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</si>
  <si>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</si>
  <si>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</si>
  <si>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</si>
  <si>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</si>
  <si>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</si>
  <si>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</si>
  <si>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</si>
  <si>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</si>
  <si>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</si>
  <si>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</si>
  <si>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</si>
  <si>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</si>
  <si>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</si>
  <si>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</si>
  <si>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</si>
  <si>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</si>
  <si>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</si>
  <si>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</si>
  <si>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</si>
  <si>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</si>
  <si>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</si>
  <si>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</si>
  <si>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</si>
  <si>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</si>
  <si>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</si>
  <si>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</si>
  <si>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</si>
  <si>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</si>
  <si>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</si>
  <si>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</si>
  <si>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</si>
  <si>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</si>
  <si>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</si>
  <si>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</si>
  <si>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</si>
  <si>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</si>
  <si>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</si>
  <si>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</si>
  <si>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</si>
  <si>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</si>
  <si>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</si>
  <si>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</si>
  <si>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</si>
  <si>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</si>
  <si>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</si>
  <si>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</si>
  <si>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</si>
  <si>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</si>
  <si>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</si>
  <si>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</si>
  <si>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</si>
  <si>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</si>
  <si>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</si>
  <si>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</si>
  <si>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</si>
  <si>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</si>
  <si>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</si>
  <si>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</si>
  <si>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</si>
  <si>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</si>
  <si>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</si>
  <si>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</si>
  <si>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</si>
  <si>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</si>
  <si>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</si>
  <si>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</si>
  <si>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</si>
  <si>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</si>
  <si>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</si>
  <si>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</si>
  <si>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</si>
  <si>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</si>
  <si>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</si>
  <si>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</si>
  <si>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</si>
  <si>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</si>
  <si>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</si>
  <si>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</si>
  <si>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</si>
  <si>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</si>
  <si>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</si>
  <si>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</si>
  <si>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</si>
  <si>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</si>
  <si>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</si>
  <si>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</si>
  <si>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</si>
  <si>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</si>
  <si>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</si>
  <si>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</si>
  <si>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</si>
  <si>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</si>
  <si>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</si>
  <si>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</si>
  <si>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</si>
  <si>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</si>
  <si>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</si>
  <si>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</si>
  <si>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</si>
  <si>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</si>
  <si>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</si>
  <si>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</si>
  <si>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</si>
  <si>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</si>
  <si>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</si>
  <si>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</si>
  <si>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</si>
  <si>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</si>
  <si>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</si>
  <si>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</si>
  <si>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</si>
  <si>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</si>
  <si>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</si>
  <si>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</si>
  <si>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</si>
  <si>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</si>
  <si>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</si>
  <si>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</si>
  <si>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</si>
  <si>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</si>
  <si>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</si>
  <si>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</si>
  <si>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</si>
  <si>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</si>
  <si>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</si>
  <si>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</si>
  <si>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</si>
  <si>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</si>
  <si>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</si>
  <si>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</si>
  <si>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</si>
  <si>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</si>
  <si>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</si>
  <si>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</si>
  <si>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</si>
  <si>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</si>
  <si>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</si>
  <si>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</si>
  <si>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</si>
  <si>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</si>
  <si>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</si>
  <si>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</si>
  <si>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</si>
  <si>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</si>
  <si>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</si>
  <si>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</si>
  <si>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</si>
  <si>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</si>
  <si>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</si>
  <si>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</si>
  <si>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</si>
  <si>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</si>
  <si>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</si>
  <si>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</si>
  <si>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</si>
  <si>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</si>
  <si>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</si>
  <si>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</si>
  <si>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</si>
  <si>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</si>
  <si>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</si>
  <si>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</si>
  <si>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</si>
  <si>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</si>
  <si>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</si>
  <si>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</si>
  <si>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</si>
  <si>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</si>
  <si>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</si>
  <si>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</si>
  <si>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</si>
  <si>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</si>
  <si>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</si>
  <si>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</si>
  <si>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</si>
  <si>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</si>
  <si>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</si>
  <si>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</si>
  <si>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</si>
  <si>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</si>
  <si>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</si>
  <si>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</si>
  <si>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</si>
  <si>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</si>
  <si>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</si>
  <si>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</si>
  <si>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</si>
  <si>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</si>
  <si>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</si>
  <si>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</si>
  <si>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</si>
  <si>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</si>
  <si>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</si>
  <si>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</si>
  <si>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</si>
  <si>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</si>
  <si>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</si>
  <si>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</si>
  <si>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</si>
  <si>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</si>
  <si>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</si>
  <si>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</si>
  <si>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</si>
  <si>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</si>
  <si>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</si>
  <si>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</si>
  <si>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</si>
  <si>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</si>
  <si>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</si>
  <si>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</si>
  <si>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</si>
  <si>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</si>
  <si>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</si>
  <si>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</si>
  <si>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</si>
  <si>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</si>
  <si>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</si>
  <si>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</si>
  <si>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</si>
  <si>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</si>
  <si>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</si>
  <si>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</si>
  <si>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</si>
  <si>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</si>
  <si>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</si>
  <si>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</si>
  <si>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</si>
  <si>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</si>
  <si>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</si>
  <si>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</si>
  <si>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</si>
  <si>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</si>
  <si>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</si>
  <si>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</si>
  <si>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</si>
  <si>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</si>
  <si>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</si>
  <si>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</si>
  <si>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</si>
  <si>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</si>
  <si>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</si>
  <si>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</si>
  <si>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</si>
  <si>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</si>
  <si>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</si>
  <si>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</si>
  <si>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</si>
  <si>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</si>
  <si>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</si>
  <si>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</si>
  <si>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</si>
  <si>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</si>
  <si>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</si>
  <si>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</si>
  <si>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</si>
  <si>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</si>
  <si>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</si>
  <si>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</si>
  <si>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</si>
  <si>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</si>
  <si>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</si>
  <si>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</si>
  <si>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</si>
  <si>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</si>
  <si>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</si>
  <si>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</si>
  <si>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</si>
  <si>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</si>
  <si>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</si>
  <si>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</si>
  <si>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</si>
  <si>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</si>
  <si>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</si>
  <si>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</si>
  <si>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</si>
  <si>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</si>
  <si>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</si>
  <si>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</si>
  <si>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</si>
  <si>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Planoeplano</t>
  </si>
  <si>
    <t>Allied</t>
  </si>
  <si>
    <t>ALLD3</t>
  </si>
  <si>
    <t>Syn Prop Tec</t>
  </si>
  <si>
    <t>SYNE3</t>
  </si>
  <si>
    <t>Oranjebtc</t>
  </si>
  <si>
    <t>OBTC3</t>
  </si>
  <si>
    <t>Nota Téc.</t>
  </si>
  <si>
    <t>Sigma Lithium Corp</t>
  </si>
  <si>
    <t>S2GM34</t>
  </si>
  <si>
    <t>Rede D Or</t>
  </si>
  <si>
    <t>Trisul</t>
  </si>
  <si>
    <t>TRIS3</t>
  </si>
  <si>
    <t>USIM3</t>
  </si>
  <si>
    <t>Riachuelo</t>
  </si>
  <si>
    <t>Porto Seguro</t>
  </si>
  <si>
    <t>Positivo Tec</t>
  </si>
  <si>
    <t>Quero-Quero</t>
  </si>
  <si>
    <t>Multilaser</t>
  </si>
  <si>
    <t>MLAS3</t>
  </si>
  <si>
    <t>It Now Ifnc Fundo de Indice</t>
  </si>
  <si>
    <t>FIND11</t>
  </si>
  <si>
    <t>Qualicorp</t>
  </si>
  <si>
    <t>Etf BV Spyi</t>
  </si>
  <si>
    <t>SPYI11</t>
  </si>
  <si>
    <t>Nota media</t>
  </si>
  <si>
    <t>Asml Holding Nv</t>
  </si>
  <si>
    <t>ASML34</t>
  </si>
  <si>
    <t>Cruzeiro Edu</t>
  </si>
  <si>
    <t>CSED3</t>
  </si>
  <si>
    <t>Rumo S.A.</t>
  </si>
  <si>
    <t>Global X Uranium</t>
  </si>
  <si>
    <t>BURA39</t>
  </si>
  <si>
    <t>BEWY39</t>
  </si>
  <si>
    <t>Investo Chip</t>
  </si>
  <si>
    <t>CHIP11</t>
  </si>
  <si>
    <t>Investoutil</t>
  </si>
  <si>
    <t>UTLL11</t>
  </si>
  <si>
    <t>RaiaDrogasil</t>
  </si>
  <si>
    <t>TAEE3</t>
  </si>
  <si>
    <t>ITSA3</t>
  </si>
  <si>
    <t>Mastercard Inc</t>
  </si>
  <si>
    <t>MSCD34</t>
  </si>
  <si>
    <t>Mercantil</t>
  </si>
  <si>
    <t>BMEB4</t>
  </si>
  <si>
    <t>Azul</t>
  </si>
  <si>
    <t>AZUL3</t>
  </si>
  <si>
    <t>Eli Lilly And Company</t>
  </si>
  <si>
    <t>LILY34</t>
  </si>
  <si>
    <t>QCOM34</t>
  </si>
  <si>
    <t>S1TX34</t>
  </si>
  <si>
    <t>Nuibovhighbt</t>
  </si>
  <si>
    <t>HIGH11</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</si>
  <si>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</si>
  <si>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</si>
  <si>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</si>
  <si>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</si>
  <si>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</si>
  <si>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</si>
  <si>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Raizen</t>
  </si>
  <si>
    <t>Rio Tinto Plc</t>
  </si>
  <si>
    <t>RIOT34</t>
  </si>
  <si>
    <t>Btgteva Auvp</t>
  </si>
  <si>
    <t>AUVP11</t>
  </si>
  <si>
    <t>Etf Brad Bov</t>
  </si>
  <si>
    <t>BOVB11</t>
  </si>
  <si>
    <t>Global X Copper Miners</t>
  </si>
  <si>
    <t>BCPX39</t>
  </si>
  <si>
    <t>BAAX39</t>
  </si>
  <si>
    <t>It Now Imat</t>
  </si>
  <si>
    <t>MATB11</t>
  </si>
  <si>
    <t>Advanced Micro Devices Inc</t>
  </si>
  <si>
    <t>Bank Of America Corp</t>
  </si>
  <si>
    <t>BOAC34</t>
  </si>
  <si>
    <t>Paranapanema</t>
  </si>
  <si>
    <t>PMAM3</t>
  </si>
  <si>
    <t>Qualcomm Inc</t>
  </si>
  <si>
    <t>SANB3</t>
  </si>
  <si>
    <t>SANB4</t>
  </si>
  <si>
    <t>Eucatex</t>
  </si>
  <si>
    <t>EUCA4</t>
  </si>
  <si>
    <t>Freeport-Mcmoran Inc</t>
  </si>
  <si>
    <t>FCXO34</t>
  </si>
  <si>
    <t>Mitre Realty</t>
  </si>
  <si>
    <t>MTRE3</t>
  </si>
  <si>
    <t>Viveo</t>
  </si>
  <si>
    <t>VVEO3</t>
  </si>
  <si>
    <t>Alphabet Inc</t>
  </si>
  <si>
    <t>Berkshire Hathaway Inc</t>
  </si>
  <si>
    <t>Coca Cola Co</t>
  </si>
  <si>
    <t>COCA34</t>
  </si>
  <si>
    <t>Espacolaser</t>
  </si>
  <si>
    <t>ESPA3</t>
  </si>
  <si>
    <t>Hapvida</t>
  </si>
  <si>
    <t>HAPV3</t>
  </si>
  <si>
    <t>Helbor</t>
  </si>
  <si>
    <t>HBOR3</t>
  </si>
  <si>
    <t>Jallesmachad</t>
  </si>
  <si>
    <t>Jpmorgan Chase &amp; Co</t>
  </si>
  <si>
    <t>Micron Technology, Inc</t>
  </si>
  <si>
    <t>Priner</t>
  </si>
  <si>
    <t>Seagate Technology Holdings Plc</t>
  </si>
  <si>
    <t>Strategy Inc</t>
  </si>
  <si>
    <t>Taurus Armas</t>
  </si>
  <si>
    <t>TASA4</t>
  </si>
  <si>
    <t>Walmart Inc</t>
  </si>
  <si>
    <t>WALM34</t>
  </si>
  <si>
    <t>Hashdex Btcn</t>
  </si>
  <si>
    <t>Hashdex Eth</t>
  </si>
  <si>
    <t>Hashdex Nci</t>
  </si>
  <si>
    <t>HASH11</t>
  </si>
  <si>
    <t>Ishares Bova Ci</t>
  </si>
  <si>
    <t>iShares MSCI All Country Asia Ex Japan Index Fund</t>
  </si>
  <si>
    <t>iShares MSCI Emerging Markets Index</t>
  </si>
  <si>
    <t>BEEM39</t>
  </si>
  <si>
    <t>iShares MSCI South Korea Capped ETF</t>
  </si>
  <si>
    <t>Ishares S&amp;P 500</t>
  </si>
  <si>
    <t>iShares Silver Trust</t>
  </si>
  <si>
    <t>Ishares Smal Ci</t>
  </si>
  <si>
    <t>Solana Hash</t>
  </si>
  <si>
    <t>SOLH11</t>
  </si>
  <si>
    <t>TTEN3 está em tendência de alta pelas médias de 21 e 200 dias e vai mantendo sinal de força altista. Acima dos 17,24 pode buscar projeções nos 18,71 ou 21,09. Teria sinal de realização na perda dos 16,66 mirando os 14,86 ou 14,12.</t>
  </si>
  <si>
    <t>ABCB4 apesar de estar em tendência de alta no longo prazo pela média de 200 dias, no curto prazo está em realização. Abaixo dos 23,93 pode seguir em baixa no curto prazo mirando suportes em 22,76 ou 21,6. Teria sinal de retomada altista fechando acima dos 24,23 mirando resistências em 27,7 ou 30,02.</t>
  </si>
  <si>
    <t>A1MD34 está em tendência de alta pelas médias de 21 e 200 dias, mas começa a dar sinal de possível realização. Abaixo dos 261 poderia realizar na direção dos suportes 152,86 ou 111,41. Caso supere os 287 retomaria sinal de alta com projeções nos 369,89 ou 504,03. O IFR sobrecomprado alerta realizações se perder 261.</t>
  </si>
  <si>
    <t>BABA34 está em clara tendência de baixa pelas médias de 21 e 200 dias e segue em movimento de baixa. Abaixo dos 23,46 pode buscar suportes 22,78 ou 21,93. Teria sinal de repique altista fechando acima dos 23,96 mirando resistências em 25,52 ou 27,21.</t>
  </si>
  <si>
    <t>ALLD3 está em clara tendência de baixa pelas médias de 21 e 200 dias e segue em movimento de baixa. Abaixo dos 6,01 pode buscar suportes 5,73 ou 5,45. Teria sinal de repique altista fechando acima dos 6,14 mirando resistências em 6,9 ou 7,45. O IFR sobrevendido alerta para recuperações se superar 6,14</t>
  </si>
  <si>
    <t>ALOS3 apesar de estar em tendência de alta no longo prazo pela média de 200 dias, no curto prazo está em realização. Abaixo dos 29,2 pode seguir em baixa no curto prazo mirando suportes em 27,76 ou 26,32. Teria sinal de retomada altista fechando acima dos 29,83 mirando resistências em 33,86 ou 36,73.</t>
  </si>
  <si>
    <t>ALPA4 apesar de estar em tendência de alta no longo prazo pela média de 200 dias, no curto prazo está em realização. Abaixo dos 11,17 pode seguir em baixa no curto prazo mirando suportes em 10,55 ou 9,94. Teria sinal de retomada altista fechando acima dos 11,62 mirando resistências em 13,16 ou 14,38.</t>
  </si>
  <si>
    <t>GOGL34 está em tendência de alta pelas médias de 21 e 200 dias, mas começa a dar sinal de possível realização. Abaixo dos 156,14 poderia realizar na direção dos suportes 134,3 ou 125,06. Caso supere os 158,75 retomaria sinal de alta com projeções nos 164,19 ou 182,66.</t>
  </si>
  <si>
    <t>ALUP11 apesar de estar em tendência de alta no longo prazo pela média de 200 dias, no curto prazo está em realização. Abaixo dos 33,72 pode seguir em baixa no curto prazo mirando suportes em 32,74 ou 31,76. Teria sinal de retomada altista fechando acima dos 35,18 mirando resistências em 36,88 ou 38,83.</t>
  </si>
  <si>
    <t>AMZO34 está em tendência de alta pelas médias de 21 e 200 dias, mas começa a dar sinal de possível realização. Abaixo dos 64,32 poderia realizar na direção dos suportes 60,19 ou 57,59. Caso supere os 65,56 retomaria sinal de alta com projeções nos 68,6 ou 73,79.</t>
  </si>
  <si>
    <t>ABEV3 está em tendência de alta pelas médias de 21 e 200 dias, mas começa a dar sinal de possível realização. Abaixo dos 16,1 poderia realizar na direção dos suportes 14,32 ou 13,47. Caso supere os 16,32 retomaria sinal de alta com projeções nos 17,04 ou 18,72.</t>
  </si>
  <si>
    <t>AMER3 está em tendência de baixa pelas médias de 21 e 200 dias, mas começa a dar sinais de repiques de alta. Acima dos 5,55 teria sinal de repique altista mirando resistências nos 7,89 ou 9,51. Já uma perda dos 5,26 traria de volta o sinal de baixa projetando de 4,44 a 3,63.</t>
  </si>
  <si>
    <t>ANIM3 está em clara tendência de baixa pelas médias de 21 e 200 dias e segue em movimento de baixa. Abaixo dos 3,56 pode buscar suportes 3,23 ou 2,91. Teria sinal de repique altista fechando acima dos 3,69 mirando resistências em 4,61 ou 5,25. O IFR sobrevendido alerta para recuperações se superar 3,69</t>
  </si>
  <si>
    <t>AAPL34 está em tendência de alta pelas médias de 21 e 200 dias e vai mantendo sinal de força altista. Acima dos 72,32 pode buscar projeções nos 77,42 ou 85,68. Teria sinal de realização na perda dos 71,34 mirando os 64,06 ou 61,5. O padrão de volume favorece a alta. O IFR sobrecomprado alerta realizações se perder 71,34.</t>
  </si>
  <si>
    <t>ARML3 está em clara tendência de baixa pelas médias de 21 e 200 dias e segue em movimento de baixa. Abaixo dos 4,03 pode buscar suportes 3,47 ou 2,92. Teria sinal de repique altista fechando acima dos 4,28 mirando resistências em 5,82 ou 6,92. O IFR sobrevendido alerta para recuperações se superar 4,28</t>
  </si>
  <si>
    <t>ASML34 está em tendência de alta pelas médias de 21 e 200 dias, mas começa a dar sinal de possível realização. Abaixo dos 131,4 poderia realizar na direção dos suportes 123,9 ou 118,34. Caso supere os 137,2 retomaria sinal de alta com projeções nos 141,89 ou 153.</t>
  </si>
  <si>
    <t>ASAI3 apesar de estar em tendência de alta no longo prazo pela média de 200 dias, no curto prazo está em realização. Abaixo dos 8,57 pode seguir em baixa no curto prazo mirando suportes em 8,06 ou 7,56. Teria sinal de retomada altista fechando acima dos 9,23 mirando resistências em 10,2 ou 11,2.</t>
  </si>
  <si>
    <t>AURA33 está em tendência de alta no longo prazo, teve uma correção no curto prazo, mas pode estar retomando sinal de altas. Acima dos 138,53 pode buscar 182,95 ou 216,39. Abaixo dos 128,83 retomaria sinal de realização mirando suportes em 112,1 ou 95,38.</t>
  </si>
  <si>
    <t>AURE3 apesar de estar em tendência de alta no longo prazo pela média de 200 dias, no curto prazo está em realização. Abaixo dos 12,97 pode seguir em baixa no curto prazo mirando suportes em 12,44 ou 11,92. Teria sinal de retomada altista fechando acima dos 13,4 mirando resistências em 14,66 ou 15,7.</t>
  </si>
  <si>
    <t>AXIA3 está em tendência de alta no longo prazo, teve uma correção no curto prazo, mas pode estar retomando sinal de altas. Acima dos 57,8 pode buscar 67,84 ou 74,91. Abaixo dos 56,39 retomaria sinal de realização mirando suportes em 52,85 ou 49,31. O IFR sobrevendido alerta para recuperações se superar 57,8</t>
  </si>
  <si>
    <t>AXIA6 está em tendência de alta no longo prazo, teve uma correção no curto prazo, mas pode estar retomando sinal de altas. Acima dos 63,52 pode buscar 74,52 ou 82,28. Abaixo dos 61,96 retomaria sinal de realização mirando suportes em 58,07 ou 54,19.</t>
  </si>
  <si>
    <t>AXIA7 está em tendência de baixa pelas médias de 21 e 200 dias, mas começa a dar sinais de repiques de alta. Acima dos 55,59 teria sinal de repique altista mirando resistências nos 65,25 ou 72,02. Já uma perda dos 54,28 traria de volta o sinal de baixa projetando de 50,89 a 47,5.</t>
  </si>
  <si>
    <t>AZUL3 apesar de estar em tendência de baixa no longo prazo pela média de 200 dias, no curto prazo está com sinal de recuperação favorecendo repiques de alta. Acima dos 41,25 pode seguir repique altista na direção resistências nos 50,66 ou 65,9. Caso perca os 37 teria sinal de baixa projetando de 26,01 a 21,3. O IFR sobrecomprado alerta realizações se perder 37.</t>
  </si>
  <si>
    <t>AZZA3 está em clara tendência de baixa pelas médias de 21 e 200 dias e segue em movimento de baixa. Abaixo dos 18,64 pode buscar suportes 17,17 ou 15,71. Teria sinal de repique altista fechando acima dos 19,9 mirando resistências em 23,38 ou 26,3. O IFR sobrevendido alerta para recuperações se superar 19,9</t>
  </si>
  <si>
    <t>B3SA3 apesar de estar em tendência de alta no longo prazo pela média de 200 dias, no curto prazo está em realização. Abaixo dos 17,22 pode seguir em baixa no curto prazo mirando suportes em 16,25 ou 15,29. Teria sinal de retomada altista fechando acima dos 17,67 mirando resistências em 20,33 ou 22,25.</t>
  </si>
  <si>
    <t>BMGB4 apesar de estar em tendência de alta no longo prazo pela média de 200 dias, no curto prazo está em realização. Abaixo dos 5,18 pode seguir em baixa no curto prazo mirando suportes em 4,98 ou 4,78. Teria sinal de retomada altista fechando acima dos 5,42 mirando resistências em 5,82 ou 6,21.</t>
  </si>
  <si>
    <t>BOAC34 está em tendência de baixa pelas médias de 21 e 200 dias, mas começa a dar sinais de repiques de alta. Acima dos 62,49 teria sinal de repique altista mirando resistências nos 69 ou 73,9. Já uma perda dos 61,06 traria de volta o sinal de baixa projetando de 58,6 a 56,15.</t>
  </si>
  <si>
    <t>BRSR6 apesar de estar em tendência de alta no longo prazo pela média de 200 dias, no curto prazo está em realização. Abaixo dos 14,67 pode seguir em baixa no curto prazo mirando suportes em 13,48 ou 12,29. Teria sinal de retomada altista fechando acima dos 14,99 mirando resistências em 18,51 ou 20,88. O IFR sobrevendido alerta para recuperações se superar 14,99</t>
  </si>
  <si>
    <t>BBSE3 apesar de estar em tendência de alta no longo prazo pela média de 200 dias, no curto prazo está em realização. Abaixo dos 34,2 pode seguir em baixa no curto prazo mirando suportes em 33,57 ou 32,76. Teria sinal de retomada altista fechando acima dos 34,57 mirando resistências em 36,18 ou 37,79.</t>
  </si>
  <si>
    <t>BMOB3 está em tendência de alta no longo prazo, teve uma correção no curto prazo, mas pode estar retomando sinal de altas. Acima dos 25,35 pode buscar 28,48 ou 31,13. Abaixo dos 24,19 retomaria sinal de realização mirando suportes em 22,86 ou 21,53.</t>
  </si>
  <si>
    <t>BERK34 apesar de estar em tendência de baixa no longo prazo pela média de 200 dias, no curto prazo está com sinal de recuperação favorecendo repiques de alta. Acima dos 120,19 pode seguir repique altista na direção resistências nos 123,92 ou 129,96. Caso perca os 117,25 teria sinal de baixa projetando de 114,15 a 112,28. O padrão de volume favorece a alta.</t>
  </si>
  <si>
    <t>BLAU3 está em tendência de alta no longo prazo, teve uma correção no curto prazo, mas pode estar retomando sinal de altas. Acima dos 10,28 pode buscar 11,84 ou 13,05. Abaixo dos 9,87 retomaria sinal de realização mirando suportes em 9,26 ou 8,65.</t>
  </si>
  <si>
    <t>SOJA3 está em tendência de baixa pelas médias de 21 e 200 dias, mas começa a dar sinais de repiques de alta. Acima dos 6,95 teria sinal de repique altista mirando resistências nos 7,57 ou 8,08. Já uma perda dos 6,73 traria de volta o sinal de baixa projetando de 6,47 a 6,21.</t>
  </si>
  <si>
    <t>BRBI11 está em clara tendência de baixa pelas médias de 21 e 200 dias e segue em movimento de baixa. Abaixo dos 17,03 pode buscar suportes 15,91 ou 14,79. Teria sinal de repique altista fechando acima dos 17,27 mirando resistências em 20,64 ou 22,87. O IFR sobrevendido alerta para recuperações se superar 17,27</t>
  </si>
  <si>
    <t>BBDC3 apesar de estar em tendência de alta no longo prazo pela média de 200 dias, no curto prazo está em realização. Abaixo dos 15,63 pode seguir em baixa no curto prazo mirando suportes em 14,71 ou 13,8. Teria sinal de retomada altista fechando acima dos 15,84 mirando resistências em 18,58 ou 20,4. O IFR sobrevendido alerta para recuperações se superar 15,84</t>
  </si>
  <si>
    <t>BBDC4 está em clara tendência de baixa pelas médias de 21 e 200 dias e segue em movimento de baixa. Abaixo dos 17,93 pode buscar suportes 16,8 ou 15,68. Teria sinal de repique altista fechando acima dos 18,2 mirando resistências em 21,56 ou 23,8. O IFR sobrevendido alerta para recuperações se superar 18,2</t>
  </si>
  <si>
    <t>BRAP4 apesar de estar em tendência de alta no longo prazo pela média de 200 dias, no curto prazo está em realização. Abaixo dos 22,86 pode seguir em baixa no curto prazo mirando suportes em 22,24 ou 21,19. Teria sinal de retomada altista fechando acima dos 23,49 mirando resistências em 25,63 ou 27,72.</t>
  </si>
  <si>
    <t>SAUD3 apesar de estar em tendência de alta no longo prazo pela média de 200 dias, no curto prazo está em realização. Abaixo dos 14,23 pode seguir em baixa no curto prazo mirando suportes em 13,62 ou 13,01. Teria sinal de retomada altista fechando acima dos 14,67 mirando resistências em 16,19 ou 17,4.</t>
  </si>
  <si>
    <t>BBAS3 está em clara tendência de baixa pelas médias de 21 e 200 dias e segue em movimento de baixa. Abaixo dos 21,32 pode buscar suportes 20,03 ou 18,74. Teria sinal de repique altista fechando acima dos 21,77 mirando resistências em 25,49 ou 28,06. O IFR sobrevendido alerta para recuperações se superar 21,77</t>
  </si>
  <si>
    <t>AGRO3 está em clara tendência de baixa pelas médias de 21 e 200 dias e segue em movimento de baixa. Abaixo dos 18,59 pode buscar suportes 17,9 ou 17,22. Teria sinal de repique altista fechando acima dos 19,2 mirando resistências em 20,8 ou 22,16.</t>
  </si>
  <si>
    <t>BRKM5 está em tendência de alta pelas médias de 21 e 200 dias e vai mantendo sinal de força altista. Acima dos 11,9 pode buscar projeções nos 14,25 ou 18,06. Teria sinal de realização na perda dos 9,54 mirando os 8,09 ou 6,91. O padrão de volume favorece a alta. O IFR sobrecomprado alerta realizações se perder 9,54.</t>
  </si>
  <si>
    <t>BRAV3 está em tendência de alta no longo prazo, teve uma correção no curto prazo, mas pode estar retomando sinal de altas. Acima dos 17,98 pode buscar 21,5 ou 24,13. Abaixo dos 17,24 retomaria sinal de realização mirando suportes em 15,92 ou 14,6. O IFR sobrevendido alerta para recuperações se superar 17,98</t>
  </si>
  <si>
    <t>AVGO34 está em tendência de alta pelas médias de 21 e 200 dias, mas começa a dar sinal de possível realização. Abaixo dos 28,61 poderia realizar na direção dos suportes 26,27 ou 24,88. Caso supere os 30,75 retomaria sinal de alta com projeções nos 33,51 ou 37,99.</t>
  </si>
  <si>
    <t>BPAC11 está em tendência de alta no longo prazo, teve uma correção no curto prazo, mas pode estar retomando sinal de altas. Acima dos 57,37 pode buscar 65,5 ou 71,1. Abaixo dos 56,43 retomaria sinal de realização mirando suportes em 53,62 ou 50,82.</t>
  </si>
  <si>
    <t>CXSE3 apesar de estar em tendência de alta no longo prazo pela média de 200 dias, no curto prazo está em realização. Abaixo dos 17,26 pode seguir em baixa no curto prazo mirando suportes em 16,48 ou 15,71. Teria sinal de retomada altista fechando acima dos 17,54 mirando resistências em 19,76 ou 21,3.</t>
  </si>
  <si>
    <t>CAML3 está em tendência de alta no longo prazo, teve uma correção no curto prazo, mas pode estar retomando sinal de altas. Acima dos 6,1 pode buscar 7,35 ou 8,3. Abaixo dos 5,8 retomaria sinal de realização mirando suportes em 5,32 ou 4,84.</t>
  </si>
  <si>
    <t>BHIA3 está em clara tendência de baixa pelas médias de 21 e 200 dias e segue em movimento de baixa. Abaixo dos 2,02 pode buscar suportes 1,72 ou 1,43. Teria sinal de repique altista fechando acima dos 2,1 mirando resistências em 2,96 ou 3,54. O IFR sobrevendido alerta para recuperações se superar 2,1</t>
  </si>
  <si>
    <t>CBAV3 está em tendência de alta pelas médias de 21 e 200 dias, mas começa a dar sinal de possível realização. Abaixo dos 10,62 poderia realizar na direção dos suportes 10,51 ou 10,43. Caso supere os 10,67 retomaria sinal de alta com projeções nos 10,75 ou 10,89.</t>
  </si>
  <si>
    <t>CEAB3 está em clara tendência de baixa pelas médias de 21 e 200 dias e segue em movimento de baixa. Abaixo dos 10,85 pode buscar suportes 9,93 ou 9,02. Teria sinal de repique altista fechando acima dos 11,36 mirando resistências em 13,8 ou 15,62.</t>
  </si>
  <si>
    <t>CMIG4 apesar de estar em tendência de alta no longo prazo pela média de 200 dias, no curto prazo está em realização. Abaixo dos 11,35 pode seguir em baixa no curto prazo mirando suportes em 10,66 ou 9,97. Teria sinal de retomada altista fechando acima dos 11,82 mirando resistências em 13,58 ou 14,95. O IFR sobrevendido alerta para recuperações se superar 11,82</t>
  </si>
  <si>
    <t>COCA34 está em tendência de alta pelas médias de 21 e 200 dias e vai mantendo sinal de força altista. Acima dos 65,52 pode buscar projeções nos 67 ou 70,28. Teria sinal de realização na perda dos 64 mirando os 61,68 ou 60,03.</t>
  </si>
  <si>
    <t>COGN3 está em tendência de baixa pelas médias de 21 e 200 dias, mas começa a dar sinais de repiques de alta. Acima dos 2,68 teria sinal de repique altista mirando resistências nos 3,38 ou 3,86. Já uma perda dos 2,59 traria de volta o sinal de baixa projetando de 2,34 a 2,1.</t>
  </si>
  <si>
    <t>C2OI34 está em tendência de baixa pela média de 200 dias, a parece ter completado movimento de repique de alta de curto prazo e pode estar retomando o movimento baixista. Abaixo dos 39,25 pode seguir em queda na direção dos suportes 35,56 ou 33,29. Teria sinal de repique altista fechando acima dos 42,9 mirando resistências em 47,43 ou 54,77.</t>
  </si>
  <si>
    <t>CSMG3 apesar de estar em tendência de alta no longo prazo pela média de 200 dias, no curto prazo está em realização. Abaixo dos 52,34 pode seguir em baixa no curto prazo mirando suportes em 50,36 ou 48,38. Teria sinal de retomada altista fechando acima dos 53,83 mirando resistências em 58,74 ou 62,69.</t>
  </si>
  <si>
    <t>CPLE3 apesar de estar em tendência de alta no longo prazo pela média de 200 dias, no curto prazo está em realização. Abaixo dos 14,83 pode seguir em baixa no curto prazo mirando suportes em 14,19 ou 13,56. Teria sinal de retomada altista fechando acima dos 15,14 mirando resistências em 16,87 ou 18,13.</t>
  </si>
  <si>
    <t>CSAN3 está em clara tendência de baixa pelas médias de 21 e 200 dias e segue em movimento de baixa. Abaixo dos 4,74 pode buscar suportes 4,46 ou 4,18. Teria sinal de repique altista fechando acima dos 4,96 mirando resistências em 5,63 ou 6,18.</t>
  </si>
  <si>
    <t>CPFE3 apesar de estar em tendência de alta no longo prazo pela média de 200 dias, no curto prazo está em realização. Abaixo dos 46,46 pode seguir em baixa no curto prazo mirando suportes em 44,44 ou 42,42. Teria sinal de retomada altista fechando acima dos 47,69 mirando resistências em 52,99 ou 57,02.</t>
  </si>
  <si>
    <t>CSED3 está em tendência de baixa pelas médias de 21 e 200 dias, mas começa a dar sinais de repiques de alta. Acima dos 5,16 teria sinal de repique altista mirando resistências nos 6,06 ou 6,77. Já uma perda dos 4,91 traria de volta o sinal de baixa projetando de 4,55 a 4,19.</t>
  </si>
  <si>
    <t>CMIN3 apesar de estar em tendência de baixa no longo prazo pela média de 200 dias, no curto prazo está com sinal de recuperação favorecendo repiques de alta. Acima dos 5,05 pode seguir repique altista na direção resistências nos 5,35 ou 5,85. Caso perca os 4,84 teria sinal de baixa projetando de 4,55 a 4,39. O padrão de volume favorece a alta.</t>
  </si>
  <si>
    <t>CURY3 está em clara tendência de baixa pelas médias de 21 e 200 dias e segue em movimento de baixa. Abaixo dos 30,32 pode buscar suportes 28,95 ou 26,53. Teria sinal de repique altista fechando acima dos 31,52 mirando resistências em 36,76 ou 41,58.</t>
  </si>
  <si>
    <t>CVCB3 está em tendência de alta pelas médias de 21 e 200 dias, mas começa a dar sinal de possível realização. Abaixo dos 2,12 poderia realizar na direção dos suportes 1,91 ou 1,7. Caso supere os 2,21 retomaria sinal de alta com projeções nos 2,57 ou 2,97.</t>
  </si>
  <si>
    <t>CYRE3 está em tendência de baixa pelas médias de 21 e 200 dias, mas começa a dar sinais de repiques de alta. Acima dos 22,44 teria sinal de repique altista mirando resistências nos 28,55 ou 32,83. Já uma perda dos 21,61 traria de volta o sinal de baixa projetando de 19,46 a 17,32. O IFR sobrevendido alerta para recuperações se superar 22,44</t>
  </si>
  <si>
    <t>CYRE4 está em tendência de baixa pelas médias de 21 e 200 dias, mas começa a dar sinais de repiques de alta. Acima dos 20,47 teria sinal de repique altista mirando resistências nos 25,97 ou 29,79. Já uma perda dos 19,78 traria de volta o sinal de baixa projetando de 17,86 a 15,95.</t>
  </si>
  <si>
    <t>DASA3 está em tendência de alta no longo prazo, teve uma correção no curto prazo, mas pode estar retomando sinal de altas. Acima dos 3,18 pode buscar 3,53 ou 3,9. Abaixo dos 2,93 retomaria sinal de realização mirando suportes em 2,74 ou 2,55.</t>
  </si>
  <si>
    <t>DESK3 apesar de estar em tendência de alta no longo prazo pela média de 200 dias, no curto prazo está em realização. Abaixo dos 18,2 pode seguir em baixa no curto prazo mirando suportes em 17,98 ou 17,75. Teria sinal de retomada altista fechando acima dos 18,34 mirando resistências em 18,71 ou 19,16.</t>
  </si>
  <si>
    <t>DXCO3 apesar de estar em tendência de alta no longo prazo pela média de 200 dias, no curto prazo está em realização. Abaixo dos 5,42 pode seguir em baixa no curto prazo mirando suportes em 5,08 ou 4,8. Teria sinal de retomada altista fechando acima dos 5,65 mirando resistências em 5,98 ou 6,53.</t>
  </si>
  <si>
    <t>PNVL3 apesar de estar em tendência de alta no longo prazo pela média de 200 dias, no curto prazo está em realização. Abaixo dos 12,82 pode seguir em baixa no curto prazo mirando suportes em 12,08 ou 11,34. Teria sinal de retomada altista fechando acima dos 13,11 mirando resistências em 15,21 ou 16,68.</t>
  </si>
  <si>
    <t>DIRR3 está em tendência de baixa pelas médias de 21 e 200 dias, mas começa a dar sinais de repiques de alta. Acima dos 13,47 teria sinal de repique altista mirando resistências nos 15,12 ou 16,72. Já uma perda dos 12,52 traria de volta o sinal de baixa projetando de 11,71 a 10,91.</t>
  </si>
  <si>
    <t>ECOR3 está em clara tendência de baixa pelas médias de 21 e 200 dias e segue em movimento de baixa. Abaixo dos 8,33 pode buscar suportes 7,67 ou 7,01. Teria sinal de repique altista fechando acima dos 8,65 mirando resistências em 10,45 ou 11,76.</t>
  </si>
  <si>
    <t>LILY34 está em tendência de alta pelas médias de 21 e 200 dias e vai mantendo sinal de força altista. Acima dos 163,63 pode buscar projeções nos 176,99 ou 198,62. Teria sinal de realização na perda dos 154,23 mirando os 142 ou 135,31. O padrão de volume favorece a alta.</t>
  </si>
  <si>
    <t>EMBJ3 está em clara tendência de baixa pelas médias de 21 e 200 dias e segue em movimento de baixa. Abaixo dos 72,15 pode buscar suportes 66,9 ou 61,65. Teria sinal de repique altista fechando acima dos 74,43 mirando resistências em 89,13 ou 99,62.</t>
  </si>
  <si>
    <t>ENGI11 apesar de estar em tendência de alta no longo prazo pela média de 200 dias, no curto prazo está em realização. Abaixo dos 49,61 pode seguir em baixa no curto prazo mirando suportes em 46,63 ou 43,65. Teria sinal de retomada altista fechando acima dos 51,59 mirando resistências em 59,25 ou 65,2.</t>
  </si>
  <si>
    <t>ENEV3 apesar de estar em tendência de alta no longo prazo pela média de 200 dias, no curto prazo está em realização. Abaixo dos 26,19 pode seguir em baixa no curto prazo mirando suportes em 25,59 ou 24,99. Teria sinal de retomada altista fechando acima dos 26,84 mirando resistências em 28,12 ou 29,31.</t>
  </si>
  <si>
    <t>EGIE3 apesar de estar em tendência de alta no longo prazo pela média de 200 dias, no curto prazo está em realização. Abaixo dos 33 pode seguir em baixa no curto prazo mirando suportes em 31,2 ou 29,4. Teria sinal de retomada altista fechando acima dos 33,73 mirando resistências em 38,81 ou 42,4.</t>
  </si>
  <si>
    <t>EQTL3 apesar de estar em tendência de alta no longo prazo pela média de 200 dias, no curto prazo está em realização. Abaixo dos 40,59 pode seguir em baixa no curto prazo mirando suportes em 38,81 ou 37,04. Teria sinal de retomada altista fechando acima dos 41,61 mirando resistências em 46,32 ou 49,86.</t>
  </si>
  <si>
    <t>ESPA3 está em tendência de baixa pelas médias de 21 e 200 dias, mas começa a dar sinais de repiques de alta. Acima dos 0,89 teria sinal de repique altista mirando resistências nos 1,26 ou 1,52. Já uma perda dos 0,83 traria de volta o sinal de baixa projetando de 0,69 a 0,56. O IFR sobrevendido alerta para recuperações se superar 0,89</t>
  </si>
  <si>
    <t>EUCA4 está em tendência de alta pelas médias de 21 e 200 dias e vai mantendo sinal de força altista. Acima dos 23,9 pode buscar projeções nos 26,26 ou 30,08. Teria sinal de realização na perda dos 22,45 mirando os 20,08 ou 18,89. O padrão de volume favorece a alta. O IFR sobrecomprado alerta realizações se perder 22,45.</t>
  </si>
  <si>
    <t>EVEN3 está em clara tendência de baixa pelas médias de 21 e 200 dias e segue em movimento de baixa. Abaixo dos 5,56 pode buscar suportes 4,99 ou 4,43. Teria sinal de repique altista fechando acima dos 5,69 mirando resistências em 7,38 ou 8,5. O IFR sobrevendido alerta para recuperações se superar 5,69</t>
  </si>
  <si>
    <t>EZTC3 está em tendência de baixa pelas médias de 21 e 200 dias, mas começa a dar sinais de repiques de alta. Acima dos 13,25 teria sinal de repique altista mirando resistências nos 16,33 ou 18,53. Já uma perda dos 12,77 traria de volta o sinal de baixa projetando de 11,66 a 10,56.</t>
  </si>
  <si>
    <t>FESA4 está em clara tendência de baixa pelas médias de 21 e 200 dias e segue em movimento de baixa. Abaixo dos 6,42 pode buscar suportes 5,75 ou 5,09. Teria sinal de repique altista fechando acima dos 7,22 mirando resistências em 8,56 ou 9,88. O IFR sobrevendido alerta para recuperações se superar 7,22</t>
  </si>
  <si>
    <t>FLRY3 apesar de estar em tendência de alta no longo prazo pela média de 200 dias, no curto prazo está em realização. Abaixo dos 15,72 pode seguir em baixa no curto prazo mirando suportes em 15,1 ou 14,48. Teria sinal de retomada altista fechando acima dos 16,57 mirando resistências em 17,72 ou 18,95.</t>
  </si>
  <si>
    <t>FRAS3 apesar de estar em tendência de baixa no longo prazo pela média de 200 dias, no curto prazo está com sinal de recuperação favorecendo repiques de alta. Acima dos 22,65 pode seguir repique altista na direção resistências nos 23,63 ou 25,23. Caso perca os 21,86 teria sinal de baixa projetando de 21,05 a 20,55.</t>
  </si>
  <si>
    <t>FCXO34 está em tendência de alta pelas médias de 21 e 200 dias e vai mantendo sinal de força altista. Acima dos 108,14 pode buscar projeções nos 118,06 ou 134,28. Teria sinal de realização na perda dos 102,96 mirando os 91,81 ou 83,69. O padrão de volume favorece a alta.</t>
  </si>
  <si>
    <t>GGBR4 está em tendência de alta pelas médias de 21 e 200 dias, mas começa a dar sinal de possível realização. Abaixo dos 22,93 poderia realizar na direção dos suportes 21,08 ou 19,98. Caso supere os 23,75 retomaria sinal de alta com projeções nos 24,61 ou 26,79.</t>
  </si>
  <si>
    <t>GOAU4 está em tendência de alta pelas médias de 21 e 200 dias, mas começa a dar sinal de possível realização. Abaixo dos 10,08 poderia realizar na direção dos suportes 9,3 ou 8,9. Caso supere os 10,59 retomaria sinal de alta com projeções nos 11,38 ou 12,67.</t>
  </si>
  <si>
    <t>GGPS3 está em clara tendência de baixa pelas médias de 21 e 200 dias e segue em movimento de baixa. Abaixo dos 13,96 pode buscar suportes 13,05 ou 12,14. Teria sinal de repique altista fechando acima dos 14,41 mirando resistências em 16,89 ou 18,7. O IFR sobrevendido alerta para recuperações se superar 14,41</t>
  </si>
  <si>
    <t>GRND3 está em clara tendência de baixa pelas médias de 21 e 200 dias e segue em movimento de baixa. Abaixo dos 4,04 pode buscar suportes 3,79 ou 3,55. Teria sinal de repique altista fechando acima dos 4,13 mirando resistências em 4,82 ou 5,3. O IFR sobrevendido alerta para recuperações se superar 4,13</t>
  </si>
  <si>
    <t>GMAT3 está em clara tendência de baixa pelas médias de 21 e 200 dias e segue em movimento de baixa. Abaixo dos 4,26 pode buscar suportes 4,05 ou 3,85. Teria sinal de repique altista fechando acima dos 4,45 mirando resistências em 4,92 ou 5,32.</t>
  </si>
  <si>
    <t>SBFG3 está em tendência de baixa pelas médias de 21 e 200 dias, mas começa a dar sinais de repiques de alta. Acima dos 11,34 teria sinal de repique altista mirando resistências nos 13,19 ou 14,74. Já uma perda dos 10,67 traria de volta o sinal de baixa projetando de 9,89 a 9,11.</t>
  </si>
  <si>
    <t>HAPV3 apesar de estar em tendência de baixa no longo prazo pela média de 200 dias, no curto prazo está com sinal de recuperação favorecendo repiques de alta. Acima dos 14,2 pode seguir repique altista na direção resistências nos 16,18 ou 19,39. Caso perca os 10,99 teria sinal de baixa projetando de 9,99 a 9. O padrão de volume favorece a alta.</t>
  </si>
  <si>
    <t>HBOR3 está em tendência de baixa pelas médias de 21 e 200 dias, mas começa a dar sinais de repiques de alta. Acima dos 2,33 teria sinal de repique altista mirando resistências nos 2,54 ou 2,82. Já uma perda dos 2,21 traria de volta o sinal de baixa projetando de 2,08 a 1,93.</t>
  </si>
  <si>
    <t>HBSA3 está em clara tendência de baixa pelas médias de 21 e 200 dias e segue em movimento de baixa. Abaixo dos 3,36 pode buscar suportes 3,22 ou 2,93. Teria sinal de repique altista fechando acima dos 3,48 mirando resistências em 4,14 ou 4,7.</t>
  </si>
  <si>
    <t>HYPE3 está em tendência de alta pelas médias de 21 e 200 dias, mas começa a dar sinal de possível realização. Abaixo dos 22,95 poderia realizar na direção dos suportes 22,01 ou 21,37. Caso supere os 24,05 retomaria sinal de alta com projeções nos 25,31 ou 27,35.</t>
  </si>
  <si>
    <t>IGTI11 apesar de estar em tendência de alta no longo prazo pela média de 200 dias, no curto prazo está em realização. Abaixo dos 27,06 pode seguir em baixa no curto prazo mirando suportes em 25,95 ou 24,85. Teria sinal de retomada altista fechando acima dos 27,72 mirando resistências em 30,62 ou 32,82.</t>
  </si>
  <si>
    <t>ITLC34 está em tendência de alta pelas médias de 21 e 200 dias, mas começa a dar sinal de possível realização. Abaixo dos 93,95 poderia realizar na direção dos suportes 51,61 ou 34,23. Caso supere os 107,83 retomaria sinal de alta com projeções nos 142,57 ou 198,79. O IFR sobrecomprado alerta realizações se perder 93,95.</t>
  </si>
  <si>
    <t>INTB3 está em tendência de alta pelas médias de 21 e 200 dias e vai mantendo sinal de força altista. Acima dos 15,97 pode buscar projeções nos 17,31 ou 19,48. Teria sinal de realização na perda dos 15,01 mirando os 13,8 ou 13,12. O padrão de volume favorece a alta.</t>
  </si>
  <si>
    <t>INBR32 está em tendência de baixa pelas médias de 21 e 200 dias, mas começa a dar sinais de repiques de alta. Acima dos 31,55 teria sinal de repique altista mirando resistências nos 43,39 ou 52,2. Já uma perda dos 29,13 traria de volta o sinal de baixa projetando de 24,72 a 20,31.</t>
  </si>
  <si>
    <t>MYPK3 está em clara tendência de baixa pelas médias de 21 e 200 dias e segue em movimento de baixa. Abaixo dos 9,27 pode buscar suportes 8,85 ou 8,44. Teria sinal de repique altista fechando acima dos 9,68 mirando resistências em 10,6 ou 11,42.</t>
  </si>
  <si>
    <t>RANI3 está em clara tendência de baixa pelas médias de 21 e 200 dias e segue em movimento de baixa. Abaixo dos 7,62 pode buscar suportes 7,07 ou 6,53. Teria sinal de repique altista fechando acima dos 7,73 mirando resistências em 9,38 ou 10,46. O IFR sobrevendido alerta para recuperações se superar 7,73</t>
  </si>
  <si>
    <t>IRBR3 está em tendência de alta no longo prazo, teve uma correção no curto prazo, mas pode estar retomando sinal de altas. Acima dos 53,55 pode buscar 59,6 ou 64,7. Abaixo dos 51,34 retomaria sinal de realização mirando suportes em 48,78 ou 46,23.</t>
  </si>
  <si>
    <t>ISAE4 apesar de estar em tendência de alta no longo prazo pela média de 200 dias, no curto prazo está em realização. Abaixo dos 29,51 pode seguir em baixa no curto prazo mirando suportes em 28,54 ou 27,53. Teria sinal de retomada altista fechando acima dos 30,12 mirando resistências em 31,79 ou 33,79.</t>
  </si>
  <si>
    <t>ITSA3 apesar de estar em tendência de alta no longo prazo pela média de 200 dias, no curto prazo está em realização. Abaixo dos 13,02 pode seguir em baixa no curto prazo mirando suportes em 12,41 ou 11,8. Teria sinal de retomada altista fechando acima dos 13,29 mirando resistências em 14,99 ou 16,2. O IFR sobrevendido alerta para recuperações se superar 13,29</t>
  </si>
  <si>
    <t>ITSA4 apesar de estar em tendência de alta no longo prazo pela média de 200 dias, no curto prazo está em realização. Abaixo dos 12,99 pode seguir em baixa no curto prazo mirando suportes em 12,29 ou 11,59. Teria sinal de retomada altista fechando acima dos 13,26 mirando resistências em 15,24 ou 16,63. O IFR sobrevendido alerta para recuperações se superar 13,26</t>
  </si>
  <si>
    <t>ITUB3 apesar de estar em tendência de alta no longo prazo pela média de 200 dias, no curto prazo está em realização. Abaixo dos 40,05 pode seguir em baixa no curto prazo mirando suportes em 37,66 ou 35,27. Teria sinal de retomada altista fechando acima dos 40,46 mirando resistências em 47,78 ou 52,55. O IFR sobrevendido alerta para recuperações se superar 40,46</t>
  </si>
  <si>
    <t>ITUB4 apesar de estar em tendência de alta no longo prazo pela média de 200 dias, no curto prazo está em realização. Abaixo dos 39,77 pode seguir em baixa no curto prazo mirando suportes em 37,26 ou 34,76. Teria sinal de retomada altista fechando acima dos 40,33 mirando resistências em 47,87 ou 52,87. O IFR sobrevendido alerta para recuperações se superar 40,33</t>
  </si>
  <si>
    <t>JALL3 apesar de estar em tendência de alta no longo prazo pela média de 200 dias, no curto prazo está em realização. Abaixo dos 2,93 pode seguir em baixa no curto prazo mirando suportes em 2,71 ou 2,5. Teria sinal de retomada altista fechando acima dos 3,1 mirando resistências em 3,62 ou 4,04.</t>
  </si>
  <si>
    <t>JBSS32 está em clara tendência de baixa pelas médias de 21 e 200 dias e segue em movimento de baixa. Abaixo dos 73,28 pode buscar suportes 67,93 ou 62,59. Teria sinal de repique altista fechando acima dos 77,09 mirando resistências em 90,57 ou 101,25. O IFR sobrevendido alerta para recuperações se superar 77,09</t>
  </si>
  <si>
    <t>JHSF3 apesar de estar em tendência de alta no longo prazo pela média de 200 dias, no curto prazo está em realização. Abaixo dos 10,77 pode seguir em baixa no curto prazo mirando suportes em 9,64 ou 8,51. Teria sinal de retomada altista fechando acima dos 11,38 mirando resistências em 14,42 ou 16,67.</t>
  </si>
  <si>
    <t>JPMC34 está em tendência de baixa pelas médias de 21 e 200 dias, mas começa a dar sinais de repiques de alta. Acima dos 149,73 teria sinal de repique altista mirando resistências nos 157,53 ou 165,27. Já uma perda dos 145 traria de volta o sinal de baixa projetando de 141,12 a 137,25.</t>
  </si>
  <si>
    <t>JSLG3 apesar de estar em tendência de alta no longo prazo pela média de 200 dias, no curto prazo está em realização. Abaixo dos 6,8 pode seguir em baixa no curto prazo mirando suportes em 6,27 ou 5,74. Teria sinal de retomada altista fechando acima dos 7,05 mirando resistências em 8,51 ou 9,56.</t>
  </si>
  <si>
    <t>KEPL3 está em clara tendência de baixa pelas médias de 21 e 200 dias e segue em movimento de baixa. Abaixo dos 7,4 pode buscar suportes 7,06 ou 6,72. Teria sinal de repique altista fechando acima dos 7,57 mirando resistências em 8,49 ou 9,16. O IFR sobrevendido alerta para recuperações se superar 7,57</t>
  </si>
  <si>
    <t>KLBN3 está em clara tendência de baixa pelas médias de 21 e 200 dias e segue em movimento de baixa. Abaixo dos 3,39 pode buscar suportes 3,23 ou 3,07. Teria sinal de repique altista fechando acima dos 3,46 mirando resistências em 3,9 ou 4,21. O IFR sobrevendido alerta para recuperações se superar 3,46</t>
  </si>
  <si>
    <t>KLBN4 está em clara tendência de baixa pelas médias de 21 e 200 dias e segue em movimento de baixa. Abaixo dos 3,37 pode buscar suportes 3,2 ou 3,03. Teria sinal de repique altista fechando acima dos 3,43 mirando resistências em 3,92 ou 4,25. O IFR sobrevendido alerta para recuperações se superar 3,43</t>
  </si>
  <si>
    <t>KLBN11 está em clara tendência de baixa pelas médias de 21 e 200 dias e segue em movimento de baixa. Abaixo dos 16,82 pode buscar suportes 15,97 ou 15,12. Teria sinal de repique altista fechando acima dos 17,18 mirando resistências em 19,56 ou 21,25. O IFR sobrevendido alerta para recuperações se superar 17,18</t>
  </si>
  <si>
    <t>LAVV3 está em tendência de baixa pelas médias de 21 e 200 dias, mas começa a dar sinais de repiques de alta. Acima dos 11,92 teria sinal de repique altista mirando resistências nos 15,72 ou 18,27. Já uma perda dos 11,58 traria de volta o sinal de baixa projetando de 10,3 a 9,02. O IFR sobrevendido alerta para recuperações se superar 11,92</t>
  </si>
  <si>
    <t>LIGT3 está em tendência de baixa pelas médias de 21 e 200 dias, mas começa a dar sinais de repiques de alta. Acima dos 4,38 teria sinal de repique altista mirando resistências nos 5,63 ou 6,57. Já uma perda dos 4,1 traria de volta o sinal de baixa projetando de 3,62 a 3,15.</t>
  </si>
  <si>
    <t>RENT3 apesar de estar em tendência de alta no longo prazo pela média de 200 dias, no curto prazo está em realização. Abaixo dos 44,9 pode seguir em baixa no curto prazo mirando suportes em 42,28 ou 39,67. Teria sinal de retomada altista fechando acima dos 47,62 mirando resistências em 53,35 ou 58,57.</t>
  </si>
  <si>
    <t>RENT4 está em clara tendência de baixa pelas médias de 21 e 200 dias e segue em movimento de baixa. Abaixo dos 42,6 pode buscar suportes 39,89 ou 37,19. Teria sinal de repique altista fechando acima dos 45,54 mirando resistências em 51,34 ou 56,74.</t>
  </si>
  <si>
    <t>LOGG3 apesar de estar em tendência de alta no longo prazo pela média de 200 dias, no curto prazo está em realização. Abaixo dos 25,8 pode seguir em baixa no curto prazo mirando suportes em 24,83 ou 23,86. Teria sinal de retomada altista fechando acima dos 26,52 mirando resistências em 28,93 ou 30,86.</t>
  </si>
  <si>
    <t>LREN3 está em clara tendência de baixa pelas médias de 21 e 200 dias e segue em movimento de baixa. Abaixo dos 13,32 pode buscar suportes 12,49 ou 11,66. Teria sinal de repique altista fechando acima dos 14,13 mirando resistências em 16 ou 17,65.</t>
  </si>
  <si>
    <t>LWSA3 está em clara tendência de baixa pelas médias de 21 e 200 dias e segue em movimento de baixa. Abaixo dos 3,67 pode buscar suportes 3,47 ou 3,27. Teria sinal de repique altista fechando acima dos 3,89 mirando resistências em 4,31 ou 4,7.</t>
  </si>
  <si>
    <t>MDIA3 está em tendência de baixa pelas médias de 21 e 200 dias, mas começa a dar sinais de repiques de alta. Acima dos 20,88 teria sinal de repique altista mirando resistências nos 24,8 ou 27,75. Já uma perda dos 20,02 traria de volta o sinal de baixa projetando de 18,54 a 17,06.</t>
  </si>
  <si>
    <t>MGLU3 está em tendência de baixa pelas médias de 21 e 200 dias, mas começa a dar sinais de repiques de alta. Acima dos 7,2 teria sinal de repique altista mirando resistências nos 9,66 ou 11,42. Já uma perda dos 6,8 traria de volta o sinal de baixa projetando de 5,91 a 5,03. O IFR sobrevendido alerta para recuperações se superar 7,2</t>
  </si>
  <si>
    <t>POMO3 apesar de estar em tendência de alta no longo prazo pela média de 200 dias, no curto prazo está em realização. Abaixo dos 5,82 pode seguir em baixa no curto prazo mirando suportes em 5,56 ou 5,3. Teria sinal de retomada altista fechando acima dos 5,95 mirando resistências em 6,65 ou 7,16.</t>
  </si>
  <si>
    <t>POMO4 está em clara tendência de baixa pelas médias de 21 e 200 dias e segue em movimento de baixa. Abaixo dos 6,04 pode buscar suportes 5,73 ou 5,42. Teria sinal de repique altista fechando acima dos 6,19 mirando resistências em 7,04 ou 7,65.</t>
  </si>
  <si>
    <t>MBRF3 está em tendência de baixa pelas médias de 21 e 200 dias, mas começa a dar sinais de repiques de alta. Acima dos 17,17 teria sinal de repique altista mirando resistências nos 22,45 ou 25,94. Já uma perda dos 16,8 traria de volta o sinal de baixa projetando de 15,05 a 13,3.</t>
  </si>
  <si>
    <t>MSCD34 está em clara tendência de baixa pelas médias de 21 e 200 dias e segue em movimento de baixa. Abaixo dos 77,77 pode buscar suportes 75,18 ou 72,59. Teria sinal de repique altista fechando acima dos 80,26 mirando resistências em 86,14 ou 91,31.</t>
  </si>
  <si>
    <t>CASH3 está em tendência de alta pelas médias de 21 e 200 dias e vai mantendo sinal de força altista. Acima dos 4,38 pode buscar projeções nos 4,6 ou 5. Teria sinal de realização na perda dos 4,2 mirando os 3,94 ou 3,73.</t>
  </si>
  <si>
    <t>MELK3 está em clara tendência de baixa pelas médias de 21 e 200 dias e segue em movimento de baixa. Abaixo dos 3,14 pode buscar suportes 3 ou 2,86. Teria sinal de repique altista fechando acima dos 3,23 mirando resistências em 3,59 ou 3,86. O IFR sobrevendido alerta para recuperações se superar 3,23</t>
  </si>
  <si>
    <t>MELI34 está em tendência de baixa pelas médias de 21 e 200 dias, mas começa a dar sinais de repiques de alta. Acima dos 64,66 teria sinal de repique altista mirando resistências nos 78,64 ou 88,46. Já uma perda dos 62,74 traria de volta o sinal de baixa projetando de 57,82 a 52,91. O IFR sobrevendido alerta para recuperações se superar 64,66</t>
  </si>
  <si>
    <t>BMEB4 está em tendência de alta no longo prazo, teve uma correção no curto prazo, mas pode estar retomando sinal de altas. Acima dos 68,77 pode buscar 83,28 ou 94,45. Abaixo dos 65,2 retomaria sinal de realização mirando suportes em 59,61 ou 54,02.</t>
  </si>
  <si>
    <t>M1TA34 está em tendência de baixa pelas médias de 21 e 200 dias, mas começa a dar sinais de repiques de alta. Acima dos 105,65 teria sinal de repique altista mirando resistências nos 123 ou 134,9. Já uma perda dos 103,74 traria de volta o sinal de baixa projetando de 97,78 a 91,83.</t>
  </si>
  <si>
    <t>LEVE3 apesar de estar em tendência de alta no longo prazo pela média de 200 dias, no curto prazo está em realização. Abaixo dos 32,91 pode seguir em baixa no curto prazo mirando suportes em 31,89 ou 30,87. Teria sinal de retomada altista fechando acima dos 34,47 mirando resistências em 36,21 ou 38,24.</t>
  </si>
  <si>
    <t>MUTC34 está em tendência de alta pelas médias de 21 e 200 dias, mas começa a dar sinal de possível realização. Abaixo dos 577,69 poderia realizar na direção dos suportes 353 ou 255,96. Caso supere os 667,04 retomaria sinal de alta com projeções nos 861,11 ou 1175,15. O IFR sobrecomprado alerta realizações se perder 577,69.</t>
  </si>
  <si>
    <t>MSFT34 está em clara tendência de baixa pelas médias de 21 e 200 dias e segue em movimento de baixa. Abaixo dos 83,05 pode buscar suportes 80,23 ou 77,28. Teria sinal de repique altista fechando acima dos 84,69 mirando resistências em 89,77 ou 95,66.</t>
  </si>
  <si>
    <t>MILS3 está em tendência de alta no longo prazo, teve uma correção no curto prazo, mas pode estar retomando sinal de altas. Acima dos 13,03 pode buscar 14,02 ou 14,99. Abaixo dos 12,45 retomaria sinal de realização mirando suportes em 11,96 ou 11,47.</t>
  </si>
  <si>
    <t>BEEF3 está em tendência de baixa pela média de 200 dias, a parece ter completado movimento de repique de alta de curto prazo e pode estar retomando o movimento baixista. Abaixo dos 4,15 pode seguir em queda na direção dos suportes 3,73 ou 3,54. Teria sinal de repique altista fechando acima dos 4,34 mirando resistências em 4,71 ou 5,32.</t>
  </si>
  <si>
    <t>MTRE3 está em clara tendência de baixa pelas médias de 21 e 200 dias e segue em movimento de baixa. Abaixo dos 3,42 pode buscar suportes 3,23 ou 3,04. Teria sinal de repique altista fechando acima dos 3,52 mirando resistências em 4,02 ou 4,39. O IFR sobrevendido alerta para recuperações se superar 3,52</t>
  </si>
  <si>
    <t>MOTV3 está em clara tendência de baixa pelas médias de 21 e 200 dias e segue em movimento de baixa. Abaixo dos 15,15 pode buscar suportes 14,34 ou 13,54. Teria sinal de repique altista fechando acima dos 15,45 mirando resistências em 17,75 ou 19,35.</t>
  </si>
  <si>
    <t>MDNE3 apesar de estar em tendência de alta no longo prazo pela média de 200 dias, no curto prazo está em realização. Abaixo dos 28,34 pode seguir em baixa no curto prazo mirando suportes em 26,52 ou 24,71. Teria sinal de retomada altista fechando acima dos 29,77 mirando resistências em 34,2 ou 37,82.</t>
  </si>
  <si>
    <t>MOVI3 apesar de estar em tendência de alta no longo prazo pela média de 200 dias, no curto prazo está em realização. Abaixo dos 10,36 pode seguir em baixa no curto prazo mirando suportes em 9,01 ou 7,67. Teria sinal de retomada altista fechando acima dos 10,96 mirando resistências em 14,7 ou 17,38. O IFR sobrevendido alerta para recuperações se superar 10,96</t>
  </si>
  <si>
    <t>MRVE3 está em clara tendência de baixa pelas médias de 21 e 200 dias e segue em movimento de baixa. Abaixo dos 6,07 pode buscar suportes 5,43 ou 4,79. Teria sinal de repique altista fechando acima dos 6,43 mirando resistências em 8,14 ou 9,41. O IFR sobrevendido alerta para recuperações se superar 6,43</t>
  </si>
  <si>
    <t>MLAS3 está em tendência de alta pelas médias de 21 e 200 dias, mas começa a dar sinal de possível realização. Abaixo dos 1,57 poderia realizar na direção dos suportes 1,39 ou 1,29. Caso supere os 1,69 retomaria sinal de alta com projeções nos 1,87 ou 2,17.</t>
  </si>
  <si>
    <t>MULT3 apesar de estar em tendência de alta no longo prazo pela média de 200 dias, no curto prazo está em realização. Abaixo dos 30,48 pode seguir em baixa no curto prazo mirando suportes em 28,92 ou 27,37. Teria sinal de retomada altista fechando acima dos 31,29 mirando resistências em 35,5 ou 38,6.</t>
  </si>
  <si>
    <t>NATU3 apesar de estar em tendência de alta no longo prazo pela média de 200 dias, no curto prazo está em realização. Abaixo dos 9,75 pode seguir em baixa no curto prazo mirando suportes em 9,31 ou 8,88. Teria sinal de retomada altista fechando acima dos 10,58 mirando resistências em 11,15 ou 12,01.</t>
  </si>
  <si>
    <t>NEOE3 está em tendência de alta pelas médias de 21 e 200 dias e vai mantendo sinal de força altista. Acima dos 33,87 pode buscar projeções nos 34,09 ou 34,46. Teria sinal de realização na perda dos 33,75 mirando os 33,5 ou 33,38. O IFR sobrecomprado alerta realizações se perder 33,75.</t>
  </si>
  <si>
    <t>NFLX34 está em tendência de baixa pelas médias de 21 e 200 dias, mas começa a dar sinais de repiques de alta. Acima dos 8,74 teria sinal de repique altista mirando resistências nos 10,89 ou 12,47. Já uma perda dos 8,33 traria de volta o sinal de baixa projetando de 7,53 a 6,74.</t>
  </si>
  <si>
    <t>ROXO34 está em clara tendência de baixa pelas médias de 21 e 200 dias e segue em movimento de baixa. Abaixo dos 10,88 pode buscar suportes 10,15 ou 9,43. Teria sinal de repique altista fechando acima dos 11,13 mirando resistências em 13,22 ou 14,66. O IFR sobrevendido alerta para recuperações se superar 11,13</t>
  </si>
  <si>
    <t>NVDC34 está em tendência de alta pelas médias de 21 e 200 dias e vai mantendo sinal de força altista. Acima dos 22,82 pode buscar projeções nos 24,73 ou 27,83. Teria sinal de realização na perda dos 21,98 mirando os 19,72 ou 18,76.</t>
  </si>
  <si>
    <t>OPCT3 apesar de estar em tendência de alta no longo prazo pela média de 200 dias, no curto prazo está em realização. Abaixo dos 9,9 pode seguir em baixa no curto prazo mirando suportes em 9,64 ou 9,39. Teria sinal de retomada altista fechando acima dos 10,23 mirando resistências em 10,72 ou 11,22.</t>
  </si>
  <si>
    <t>ONCO3 está em clara tendência de baixa pelas médias de 21 e 200 dias e segue em movimento de baixa. Abaixo dos 1,09 pode buscar suportes 0,79 ou 0,49. Teria sinal de repique altista fechando acima dos 1,28 mirando resistências em 2,05 ou 2,64.</t>
  </si>
  <si>
    <t>ORCL34 está em tendência de baixa pela média de 200 dias, a parece ter completado movimento de repique de alta de curto prazo e pode estar retomando o movimento baixista. Abaixo dos 147,8 pode seguir em queda na direção dos suportes 133,22 ou 123,78. Teria sinal de repique altista fechando acima dos 163,74 mirando resistências em 182,6 ou 213,12.</t>
  </si>
  <si>
    <t>OBTC3 está em clara tendência de baixa pelas médias de 21 e 200 dias e segue em movimento de baixa. Abaixo dos 6,86 pode buscar suportes 6,57 ou 6,28. Teria sinal de repique altista fechando acima dos 7,42 mirando resistências em 7,79 ou 8,36.</t>
  </si>
  <si>
    <t>ORVR3 apesar de estar em tendência de alta no longo prazo pela média de 200 dias, no curto prazo está em realização. Abaixo dos 76,86 pode seguir em baixa no curto prazo mirando suportes em 74,37 ou 71,89. Teria sinal de retomada altista fechando acima dos 81,76 mirando resistências em 84,9 ou 89,86.</t>
  </si>
  <si>
    <t>PCAR3 está em clara tendência de baixa pelas médias de 21 e 200 dias e segue em movimento de baixa. Abaixo dos 2,25 pode buscar suportes 2,01 ou 1,77. Teria sinal de repique altista fechando acima dos 2,39 mirando resistências em 3,02 ou 3,49.</t>
  </si>
  <si>
    <t>Pagseguro Digital Ltd.</t>
  </si>
  <si>
    <t>PAGS34</t>
  </si>
  <si>
    <t>PAGS34 está em tendência de baixa pelas médias de 21 e 200 dias, mas começa a dar sinais de repiques de alta. Acima dos 9,78 teria sinal de repique altista mirando resistências nos 11,44 ou 12,7. Já uma perda dos 9,4 traria de volta o sinal de baixa projetando de 8,76 a 8,13.</t>
  </si>
  <si>
    <t>PGMN3 está em clara tendência de baixa pelas médias de 21 e 200 dias e segue em movimento de baixa. Abaixo dos 4,9 pode buscar suportes 4,55 ou 4,2. Teria sinal de repique altista fechando acima dos 5,06 mirando resistências em 6,03 ou 6,72. O IFR sobrevendido alerta para recuperações se superar 5,06</t>
  </si>
  <si>
    <t>P2LT34 está em clara tendência de baixa pelas médias de 21 e 200 dias e segue em movimento de baixa. Abaixo dos 215,2 pode buscar suportes 203,45 ou 191,71. Teria sinal de repique altista fechando acima dos 222,98 mirando resistências em 253,2 ou 276,68.</t>
  </si>
  <si>
    <t>PMAM3 está em clara tendência de baixa pelas médias de 21 e 200 dias e segue em movimento de baixa. Abaixo dos 0,47 pode buscar suportes 0,41 ou 0,35. Teria sinal de repique altista fechando acima dos 0,58 mirando resistências em 0,66 ou 0,77.</t>
  </si>
  <si>
    <t>PETR3 apesar de estar em tendência de alta no longo prazo pela média de 200 dias, no curto prazo está em realização. Abaixo dos 48,65 pode seguir em baixa no curto prazo mirando suportes em 46,62 ou 44,6. Teria sinal de retomada altista fechando acima dos 50,78 mirando resistências em 55,19 ou 59,23.</t>
  </si>
  <si>
    <t>PETR4 apesar de estar em tendência de alta no longo prazo pela média de 200 dias, no curto prazo está em realização. Abaixo dos 45,4 pode seguir em baixa no curto prazo mirando suportes em 44,25 ou 42,51. Teria sinal de retomada altista fechando acima dos 46,25 mirando resistências em 49,85 ou 53,31.</t>
  </si>
  <si>
    <t>RECV3 está em tendência de alta no longo prazo, teve uma correção no curto prazo, mas pode estar retomando sinal de altas. Acima dos 12,33 pode buscar 13,95 ou 15,15. Abaixo dos 12 retomaria sinal de realização mirando suportes em 11,39 ou 10,79.</t>
  </si>
  <si>
    <t>PRIO3 está em tendência de alta no longo prazo, teve uma correção no curto prazo, mas pode estar retomando sinal de altas. Acima dos 65,4 pode buscar 70,8 ou 78,14. Abaixo dos 63,85 retomaria sinal de realização mirando suportes em 58,92 ou 55,24.</t>
  </si>
  <si>
    <t>Petzcobasi</t>
  </si>
  <si>
    <t>AUAU3 está em tendência de alta no longo prazo, teve uma correção no curto prazo, mas pode estar retomando sinal de altas. Acima dos 3,61 pode buscar 4,07 ou 4,51. Abaixo dos 3,35 retomaria sinal de realização mirando suportes em 3,12 ou 2,9.</t>
  </si>
  <si>
    <t>PINE4 está em tendência de alta no longo prazo, teve uma correção no curto prazo, mas pode estar retomando sinal de altas. Acima dos 14,3 pode buscar 16,17 ou 18,3. Abaixo dos 13,69 retomaria sinal de realização mirando suportes em 12,72 ou 11,65.</t>
  </si>
  <si>
    <t>PLPL3 está em tendência de baixa pelas médias de 21 e 200 dias, mas começa a dar sinais de repiques de alta. Acima dos 10,7 teria sinal de repique altista mirando resistências nos 14,3 ou 17,03. Já uma perda dos 9,87 traria de volta o sinal de baixa projetando de 8,5 a 7,13.</t>
  </si>
  <si>
    <t>PSSA3 apesar de estar em tendência de alta no longo prazo pela média de 200 dias, no curto prazo está em realização. Abaixo dos 49,05 pode seguir em baixa no curto prazo mirando suportes em 46,98 ou 44,92. Teria sinal de retomada altista fechando acima dos 50,98 mirando resistências em 55,72 ou 59,84.</t>
  </si>
  <si>
    <t>POSI3 apesar de estar em tendência de alta no longo prazo pela média de 200 dias, no curto prazo está em realização. Abaixo dos 4,34 pode seguir em baixa no curto prazo mirando suportes em 4,11 ou 3,89. Teria sinal de retomada altista fechando acima dos 4,47 mirando resistências em 4,8 ou 5,22.</t>
  </si>
  <si>
    <t>PRNR3 apesar de estar em tendência de alta no longo prazo pela média de 200 dias, no curto prazo está em realização. Abaixo dos 17,94 pode seguir em baixa no curto prazo mirando suportes em 16,7 ou 15,46. Teria sinal de retomada altista fechando acima dos 18,24 mirando resistências em 21,95 ou 24,42. O IFR sobrevendido alerta para recuperações se superar 18,24</t>
  </si>
  <si>
    <t>QCOM34 está em tendência de alta pelas médias de 21 e 200 dias, mas começa a dar sinal de possível realização. Abaixo dos 82 poderia realizar na direção dos suportes 53,65 ou 39,06. Caso supere os 100,84 retomaria sinal de alta com projeções nos 130 ou 177,19.</t>
  </si>
  <si>
    <t>QUAL3 está em clara tendência de baixa pelas médias de 21 e 200 dias e segue em movimento de baixa. Abaixo dos 1,88 pode buscar suportes 1,71 ou 1,54. Teria sinal de repique altista fechando acima dos 1,94 mirando resistências em 2,25 ou 2,58.</t>
  </si>
  <si>
    <t>LJQQ3 está em tendência de baixa pelas médias de 21 e 200 dias, mas começa a dar sinais de repiques de alta. Acima dos 1,54 teria sinal de repique altista mirando resistências nos 2,26 ou 2,74. Já uma perda dos 1,47 traria de volta o sinal de baixa projetando de 1,22 a 0,98. O IFR sobrevendido alerta para recuperações se superar 1,54</t>
  </si>
  <si>
    <t>RADL3 está em clara tendência de baixa pelas médias de 21 e 200 dias e segue em movimento de baixa. Abaixo dos 20,29 pode buscar suportes 18,97 ou 17,65. Teria sinal de repique altista fechando acima dos 20,81 mirando resistências em 24,55 ou 27,18. O IFR sobrevendido alerta para recuperações se superar 20,81</t>
  </si>
  <si>
    <t>RAIZ4 está em tendência de baixa pelas médias de 21 e 200 dias, mas começa a dar sinais de repiques de alta. Acima dos 0,47 teria sinal de repique altista mirando resistências nos 0,61 ou 0,7. Já uma perda dos 0,46 traria de volta o sinal de baixa projetando de 0,41 a 0,36.</t>
  </si>
  <si>
    <t>RAPT4 está em clara tendência de baixa pelas médias de 21 e 200 dias e segue em movimento de baixa. Abaixo dos 5,07 pode buscar suportes 4,87 ou 4,67. Teria sinal de repique altista fechando acima dos 5,27 mirando resistências em 5,71 ou 6,1.</t>
  </si>
  <si>
    <t>RDOR3 está em tendência de baixa pelas médias de 21 e 200 dias, mas começa a dar sinais de repiques de alta. Acima dos 36,45 teria sinal de repique altista mirando resistências nos 43,39 ou 48,17. Já uma perda dos 35,65 traria de volta o sinal de baixa projetando de 33,25 a 30,86.</t>
  </si>
  <si>
    <t>RIAA3 apesar de estar em tendência de alta no longo prazo pela média de 200 dias, no curto prazo está em realização. Abaixo dos 8,58 pode seguir em baixa no curto prazo mirando suportes em 7,81 ou 7,04. Teria sinal de retomada altista fechando acima dos 9,02 mirando resistências em 11,07 ou 12,6. O IFR sobrevendido alerta para recuperações se superar 9,02</t>
  </si>
  <si>
    <t>RIOT34 está em tendência de alta pelas médias de 21 e 200 dias e vai mantendo sinal de força altista. Acima dos 537,93 pode buscar projeções nos 572,45 ou 628,31. Teria sinal de realização na perda dos 524,64 mirando os 482,07 ou 464,8. O padrão de volume favorece a alta. O IFR sobrecomprado alerta realizações se perder 524,64.</t>
  </si>
  <si>
    <t>RAIL3 apesar de estar em tendência de alta no longo prazo pela média de 200 dias, no curto prazo está em realização. Abaixo dos 15,14 pode seguir em baixa no curto prazo mirando suportes em 14,52 ou 13,9. Teria sinal de retomada altista fechando acima dos 16,18 mirando resistências em 17,14 ou 18,37.</t>
  </si>
  <si>
    <t>SBSP3 apesar de estar em tendência de alta no longo prazo pela média de 200 dias, no curto prazo está em realização. Abaixo dos 29,44 pode seguir em baixa no curto prazo mirando suportes em 27,62 ou 25,81. Teria sinal de retomada altista fechando acima dos 30,39 mirando resistências em 35,31 ou 38,93. O IFR sobrevendido alerta para recuperações se superar 30,39</t>
  </si>
  <si>
    <t>SAPR4 apesar de estar em tendência de alta no longo prazo pela média de 200 dias, no curto prazo está em realização. Abaixo dos 7,96 pode seguir em baixa no curto prazo mirando suportes em 7,74 ou 7,47. Teria sinal de retomada altista fechando acima dos 8,09 mirando resistências em 8,59 ou 9,11.</t>
  </si>
  <si>
    <t>SAPR11 apesar de estar em tendência de alta no longo prazo pela média de 200 dias, no curto prazo está em realização. Abaixo dos 41,3 pode seguir em baixa no curto prazo mirando suportes em 40 ou 38,48. Teria sinal de retomada altista fechando acima dos 41,99 mirando resistências em 44,9 ou 47,92.</t>
  </si>
  <si>
    <t>SANB3 está em clara tendência de baixa pelas médias de 21 e 200 dias e segue em movimento de baixa. Abaixo dos 13,44 pode buscar suportes 12,72 ou 12. Teria sinal de repique altista fechando acima dos 13,66 mirando resistências em 15,76 ou 17,19. O IFR sobrevendido alerta para recuperações se superar 13,66</t>
  </si>
  <si>
    <t>SANB4 está em clara tendência de baixa pelas médias de 21 e 200 dias e segue em movimento de baixa. Abaixo dos 14,15 pode buscar suportes 13,49 ou 12,84. Teria sinal de repique altista fechando acima dos 14,33 mirando resistências em 16,26 ou 17,56. O IFR sobrevendido alerta para recuperações se superar 14,33</t>
  </si>
  <si>
    <t>SANB11 está em clara tendência de baixa pelas médias de 21 e 200 dias e segue em movimento de baixa. Abaixo dos 27,58 pode buscar suportes 26,22 ou 24,87. Teria sinal de repique altista fechando acima dos 27,98 mirando resistências em 31,95 ou 34,65. O IFR sobrevendido alerta para recuperações se superar 27,98</t>
  </si>
  <si>
    <t>SMTO3 está em tendência de alta pelas médias de 21 e 200 dias e vai mantendo sinal de força altista. Acima dos 17,76 pode buscar projeções nos 18,46 ou 20,18. Teria sinal de realização na perda dos 16,81 mirando os 15,67 ou 14,8.</t>
  </si>
  <si>
    <t>SHUL4 está em tendência de alta no longo prazo, teve uma correção no curto prazo, mas pode estar retomando sinal de altas. Acima dos 5,24 pode buscar 5,57 ou 5,87. Abaixo dos 5,07 retomaria sinal de realização mirando suportes em 4,91 ou 4,76.</t>
  </si>
  <si>
    <t>S1TX34 está em tendência de alta pelas médias de 21 e 200 dias, mas começa a dar sinal de possível realização. Abaixo dos 3767,82 poderia realizar na direção dos suportes 2520,27 ou 2024,74. Caso supere os 4123,9 retomaria sinal de alta com projeções nos 5114,94 ou 6718,57. O IFR sobrecomprado alerta realizações se perder 3767,82.</t>
  </si>
  <si>
    <t>SEER3 está em tendência de alta no longo prazo, teve uma correção no curto prazo, mas pode estar retomando sinal de altas. Acima dos 12,7 pode buscar 14,14 ou 15,42. Abaixo dos 12,06 retomaria sinal de realização mirando suportes em 11,41 ou 10,77.</t>
  </si>
  <si>
    <t>CSNA3 está em tendência de baixa pela média de 200 dias, a parece ter completado movimento de repique de alta de curto prazo e pode estar retomando o movimento baixista. Abaixo dos 6,46 pode seguir em queda na direção dos suportes 6,08 ou 5,81. Teria sinal de repique altista fechando acima dos 6,65 mirando resistências em 6,93 ou 7,45.</t>
  </si>
  <si>
    <t>S2GM34 está em tendência de alta pelas médias de 21 e 200 dias e vai mantendo sinal de força altista. Acima dos 34,36 pode buscar projeções nos 40 ou 47,03. Teria sinal de realização na perda dos 28,61 mirando os 25,09 ou 21,57. O padrão de volume favorece a alta.</t>
  </si>
  <si>
    <t>SIMH3 está em tendência de baixa pelas médias de 21 e 200 dias, mas começa a dar sinais de repiques de alta. Acima dos 10,31 teria sinal de repique altista mirando resistências nos 12,95 ou 14,79. Já uma perda dos 9,96 traria de volta o sinal de baixa projetando de 9,03 a 8,11.</t>
  </si>
  <si>
    <t>SLCE3 está em tendência de alta no longo prazo, teve uma correção no curto prazo, mas pode estar retomando sinal de altas. Acima dos 17,7 pode buscar 19,48 ou 21,17. Abaixo dos 17,27 retomaria sinal de realização mirando suportes em 16,73 ou 15,88.</t>
  </si>
  <si>
    <t>SMFT3 apesar de estar em tendência de baixa no longo prazo pela média de 200 dias, no curto prazo está com sinal de recuperação favorecendo repiques de alta. Acima dos 19,84 pode seguir repique altista na direção resistências nos 21,03 ou 23,75. Caso perca os 19,19 teria sinal de baixa projetando de 16,62 a 15,25.</t>
  </si>
  <si>
    <t>STOC34 está em clara tendência de baixa pelas médias de 21 e 200 dias e segue em movimento de baixa. Abaixo dos 50,14 pode buscar suportes 44,23 ou 38,32. Teria sinal de repique altista fechando acima dos 51,47 mirando resistências em 69,26 ou 81,07. O IFR sobrevendido alerta para recuperações se superar 51,47</t>
  </si>
  <si>
    <t>M2ST34 está em tendência de baixa pela média de 200 dias, a parece ter completado movimento de repique de alta de curto prazo e pode estar retomando o movimento baixista. Abaixo dos 12,61 pode seguir em queda na direção dos suportes 9,59 ou 8,29. Teria sinal de repique altista fechando acima dos 13,78 mirando resistências em 16,36 ou 20,55.</t>
  </si>
  <si>
    <t>SUZB3 está em clara tendência de baixa pelas médias de 21 e 200 dias e segue em movimento de baixa. Abaixo dos 42,31 pode buscar suportes 40,32 ou 38,34. Teria sinal de repique altista fechando acima dos 43,47 mirando resistências em 48,73 ou 52,69. O IFR sobrevendido alerta para recuperações se superar 43,47</t>
  </si>
  <si>
    <t>SYNE3 está em clara tendência de baixa pelas médias de 21 e 200 dias e segue em movimento de baixa. Abaixo dos 3,58 pode buscar suportes 3,36 ou 3,15. Teria sinal de repique altista fechando acima dos 3,79 mirando resistências em 4,27 ou 4,69. O IFR sobrevendido alerta para recuperações se superar 3,79</t>
  </si>
  <si>
    <t>TAEE3 apesar de estar em tendência de alta no longo prazo pela média de 200 dias, no curto prazo está em realização. Abaixo dos 13,12 pode seguir em baixa no curto prazo mirando suportes em 12,67 ou 12,23. Teria sinal de retomada altista fechando acima dos 13,61 mirando resistências em 14,55 ou 15,43.</t>
  </si>
  <si>
    <t>TAEE4 apesar de estar em tendência de alta no longo prazo pela média de 200 dias, no curto prazo está em realização. Abaixo dos 13,35 pode seguir em baixa no curto prazo mirando suportes em 12,85 ou 12,36. Teria sinal de retomada altista fechando acima dos 13,82 mirando resistências em 14,95 ou 15,93.</t>
  </si>
  <si>
    <t>TAEE11 apesar de estar em tendência de alta no longo prazo pela média de 200 dias, no curto prazo está em realização. Abaixo dos 39,77 pode seguir em baixa no curto prazo mirando suportes em 38,31 ou 36,85. Teria sinal de retomada altista fechando acima dos 41,28 mirando resistências em 44,49 ou 47,4.</t>
  </si>
  <si>
    <t>TSMC34 está em tendência de alta pelas médias de 21 e 200 dias, mas começa a dar sinal de possível realização. Abaixo dos 237,52 poderia realizar na direção dos suportes 225,5 ou 215,39. Caso supere os 246,11 retomaria sinal de alta com projeções nos 258,21 ou 278,42.</t>
  </si>
  <si>
    <t>TASA4 está em clara tendência de baixa pelas médias de 21 e 200 dias e segue em movimento de baixa. Abaixo dos 4,59 pode buscar suportes 4,35 ou 4,12. Teria sinal de repique altista fechando acima dos 4,81 mirando resistências em 5,34 ou 5,8. O IFR sobrevendido alerta para recuperações se superar 4,81</t>
  </si>
  <si>
    <t>TGMA3 está em clara tendência de baixa pelas médias de 21 e 200 dias e segue em movimento de baixa. Abaixo dos 30,13 pode buscar suportes 28,47 ou 26,81. Teria sinal de repique altista fechando acima dos 30,92 mirando resistências em 35,5 ou 38,81.</t>
  </si>
  <si>
    <t>VIVT3 está em tendência de alta no longo prazo, teve uma correção no curto prazo, mas pode estar retomando sinal de altas. Acima dos 36,73 pode buscar 42,29 ou 46,49. Abaixo dos 35,49 retomaria sinal de realização mirando suportes em 33,38 ou 31,28. O IFR sobrevendido alerta para recuperações se superar 36,73</t>
  </si>
  <si>
    <t>TEND3 está em tendência de alta no longo prazo, teve uma correção no curto prazo, mas pode estar retomando sinal de altas. Acima dos 30,3 pode buscar 34,97 ou 39,74. Abaixo dos 28,88 retomaria sinal de realização mirando suportes em 27,24 ou 24,85.</t>
  </si>
  <si>
    <t>TSLA34 está em tendência de baixa pela média de 200 dias, a parece ter completado movimento de repique de alta de curto prazo e pode estar retomando o movimento baixista. Abaixo dos 64,68 pode seguir em queda na direção dos suportes 55,26 ou 51,11. Teria sinal de repique altista fechando acima dos 68,66 mirando resistências em 76,94 ou 90,34.</t>
  </si>
  <si>
    <t>TIMS3 está em clara tendência de baixa pelas médias de 21 e 200 dias e segue em movimento de baixa. Abaixo dos 22,58 pode buscar suportes 21,02 ou 19,47. Teria sinal de repique altista fechando acima dos 22,96 mirando resistências em 27,6 ou 30,7. O IFR sobrevendido alerta para recuperações se superar 22,96</t>
  </si>
  <si>
    <t>TOTS3 está em clara tendência de baixa pelas médias de 21 e 200 dias e segue em movimento de baixa. Abaixo dos 32,62 pode buscar suportes 30,72 ou 28,82. Teria sinal de repique altista fechando acima dos 33,53 mirando resistências em 36,84 ou 40,62.</t>
  </si>
  <si>
    <t>TFCO4 está em clara tendência de baixa pelas médias de 21 e 200 dias e segue em movimento de baixa. Abaixo dos 14,83 pode buscar suportes 14,27 ou 13,72. Teria sinal de repique altista fechando acima dos 15,74 mirando resistências em 16,61 ou 17,71.</t>
  </si>
  <si>
    <t>TRIS3 está em tendência de baixa pelas médias de 21 e 200 dias, mas começa a dar sinais de repiques de alta. Acima dos 4,58 teria sinal de repique altista mirando resistências nos 5,96 ou 6,86. Já uma perda dos 4,49 traria de volta o sinal de baixa projetando de 4,03 a 3,58. O IFR sobrevendido alerta para recuperações se superar 4,58</t>
  </si>
  <si>
    <t>TUPY3 apesar de estar em tendência de alta no longo prazo pela média de 200 dias, no curto prazo está em realização. Abaixo dos 13,45 pode seguir em baixa no curto prazo mirando suportes em 12,65 ou 11,85. Teria sinal de retomada altista fechando acima dos 14,42 mirando resistências em 16,03 ou 17,62.</t>
  </si>
  <si>
    <t>UGPA3 está em tendência de alta pelas médias de 21 e 200 dias e vai mantendo sinal de força altista. Acima dos 30,81 pode buscar projeções nos 32,18 ou 34,41. Teria sinal de realização na perda dos 28,58 mirando os 27,89 ou 27,2. O padrão de volume favorece a alta.</t>
  </si>
  <si>
    <t>FIQE3 apesar de estar em tendência de alta no longo prazo pela média de 200 dias, no curto prazo está em realização. Abaixo dos 6,58 pode seguir em baixa no curto prazo mirando suportes em 6,32 ou 6,06. Teria sinal de retomada altista fechando acima dos 6,73 mirando resistências em 7,42 ou 7,93.</t>
  </si>
  <si>
    <t>UNIP6 está em tendência de alta pelas médias de 21 e 200 dias e vai mantendo sinal de força altista. Acima dos 64,19 pode buscar projeções nos 67,23 ou 72,18. Teria sinal de realização na perda dos 62,56 mirando os 59,22 ou 56,74.</t>
  </si>
  <si>
    <t>USIM3 está em tendência de alta pelas médias de 21 e 200 dias, mas começa a dar sinal de possível realização. Abaixo dos 8,4 poderia realizar na direção dos suportes 6,7 ou 5,99. Caso supere os 8,97 retomaria sinal de alta com projeções nos 10,37 ou 12,64.</t>
  </si>
  <si>
    <t>USIM5 está em tendência de alta pelas médias de 21 e 200 dias, mas começa a dar sinal de possível realização. Abaixo dos 8,8 poderia realizar na direção dos suportes 6,81 ou 6,07. Caso supere os 9,2 retomaria sinal de alta com projeções nos 10,67 ou 13,06. O IFR sobrecomprado alerta realizações se perder 8,8.</t>
  </si>
  <si>
    <t>VALE3 apesar de estar em tendência de alta no longo prazo pela média de 200 dias, no curto prazo está em realização. Abaixo dos 81,74 pode seguir em baixa no curto prazo mirando suportes em 77,97 ou 74,32. Teria sinal de retomada altista fechando acima dos 83,99 mirando resistências em 89,75 ou 97,03.</t>
  </si>
  <si>
    <t>VLID3 está em clara tendência de baixa pelas médias de 21 e 200 dias e segue em movimento de baixa. Abaixo dos 16,9 pode buscar suportes 15,66 ou 14,42. Teria sinal de repique altista fechando acima dos 17,98 mirando resistências em 20,91 ou 23,38. O IFR sobrevendido alerta para recuperações se superar 17,98</t>
  </si>
  <si>
    <t>VAMO3 está em clara tendência de baixa pelas médias de 21 e 200 dias e segue em movimento de baixa. Abaixo dos 3,58 pode buscar suportes 3,25 ou 2,92. Teria sinal de repique altista fechando acima dos 3,68 mirando resistências em 4,64 ou 5,29.</t>
  </si>
  <si>
    <t>VBBR3 está em tendência de alta pelas médias de 21 e 200 dias e vai mantendo sinal de força altista. Acima dos 34,2 pode buscar projeções nos 35,7 ou 38,14. Teria sinal de realização na perda dos 32,8 mirando os 31,76 ou 31. O padrão de volume favorece a alta.</t>
  </si>
  <si>
    <t>VTRU3 está em tendência de alta no longo prazo, teve uma correção no curto prazo, mas pode estar retomando sinal de altas. Acima dos 14,06 pode buscar 15,56 ou 17,04. Abaixo dos 13,15 retomaria sinal de realização mirando suportes em 12,4 ou 11,66.</t>
  </si>
  <si>
    <t>Vittia</t>
  </si>
  <si>
    <t>VITT3</t>
  </si>
  <si>
    <t>VITT3 está em clara tendência de baixa pelas médias de 21 e 200 dias e segue em movimento de baixa. Abaixo dos 3,2 pode buscar suportes 2,98 ou 2,77. Teria sinal de repique altista fechando acima dos 3,37 mirando resistências em 3,89 ou 4,31. O IFR sobrevendido alerta para recuperações se superar 3,37</t>
  </si>
  <si>
    <t>VIVA3 está em clara tendência de baixa pelas médias de 21 e 200 dias e segue em movimento de baixa. Abaixo dos 23,53 pode buscar suportes 21,9 ou 20,27. Teria sinal de repique altista fechando acima dos 24,35 mirando resistências em 28,79 ou 32,04.</t>
  </si>
  <si>
    <t>VVEO3 está em tendência de alta no longo prazo, teve uma correção no curto prazo, mas pode estar retomando sinal de altas. Acima dos 1,41 pode buscar 1,86 ou 2,25. Abaixo dos 1,22 retomaria sinal de realização mirando suportes em 1,02 ou 0,82.</t>
  </si>
  <si>
    <t>VULC3 está em clara tendência de baixa pelas médias de 21 e 200 dias e segue em movimento de baixa. Abaixo dos 15,23 pode buscar suportes 14,41 ou 13,59. Teria sinal de repique altista fechando acima dos 15,75 mirando resistências em 17,87 ou 19,5. O IFR sobrevendido alerta para recuperações se superar 15,75</t>
  </si>
  <si>
    <t>WALM34 está em tendência de alta no longo prazo, teve uma correção no curto prazo, mas pode estar retomando sinal de altas. Acima dos 40,15 pode buscar 41,41 ou 43,46. Abaixo dos 38,09 retomaria sinal de realização mirando suportes em 37,06 ou 36,03.</t>
  </si>
  <si>
    <t>WEGE3 apesar de estar em tendência de alta no longo prazo pela média de 200 dias, no curto prazo está em realização. Abaixo dos 43,04 pode seguir em baixa no curto prazo mirando suportes em 40,16 ou 37,28. Teria sinal de retomada altista fechando acima dos 44,12 mirando resistências em 52,35 ou 58,1.</t>
  </si>
  <si>
    <t>W1DC34 está em tendência de alta pelas médias de 21 e 200 dias, mas começa a dar sinal de possível realização. Abaixo dos 2289,23 poderia realizar na direção dos suportes 1703,25 ou 1435,42. Caso supere os 2570 retomaria sinal de alta com projeções nos 3105,65 ou 3972,4.</t>
  </si>
  <si>
    <t>WIZC3 está em tendência de baixa pelas médias de 21 e 200 dias, mas começa a dar sinais de repiques de alta. Acima dos 8,03 teria sinal de repique altista mirando resistências nos 9,36 ou 10,29. Já uma perda dos 7,85 traria de volta o sinal de baixa projetando de 7,38 a 6,91. O IFR sobrevendido alerta para recuperações se superar 8,03</t>
  </si>
  <si>
    <t>YDUQ3 está em clara tendência de baixa pelas médias de 21 e 200 dias e segue em movimento de baixa. Abaixo dos 10,22 pode buscar suportes 9,6 ou 8,78. Teria sinal de repique altista fechando acima dos 10,76 mirando resistências em 12,24 ou 13,87.</t>
  </si>
  <si>
    <t>Btc iShares Core MSCI Europe ETF</t>
  </si>
  <si>
    <t>BIEU39</t>
  </si>
  <si>
    <t>BIEU39 está em clara tendência de baixa pelas médias de 21 e 200 dias e segue em movimento de baixa. Abaixo dos 59,98 pode buscar suportes 58,76 ou 57,55. Teria sinal de repique altista fechando acima dos 60,92 mirando resistências em 63,9 ou 66,32.</t>
  </si>
  <si>
    <t>AUVP11 apesar de estar em tendência de alta no longo prazo pela média de 200 dias, no curto prazo está em realização. Abaixo dos 122,69 pode seguir em baixa no curto prazo mirando suportes em 118,11 ou 113,53. Teria sinal de retomada altista fechando acima dos 124,22 mirando resistências em 137,5 ou 146,65. O IFR sobrevendido alerta para recuperações se superar 124,22</t>
  </si>
  <si>
    <t>BOVB11 apesar de estar em tendência de alta no longo prazo pela média de 200 dias, no curto prazo está em realização. Abaixo dos 184,15 pode seguir em baixa no curto prazo mirando suportes em 178,11 ou 172,07. Teria sinal de retomada altista fechando acima dos 186,02 mirando resistências em 203,69 ou 215,76. O IFR sobrevendido alerta para recuperações se superar 186,02</t>
  </si>
  <si>
    <t>COIN11 está em tendência de baixa pela média de 200 dias, a parece ter completado movimento de repique de alta de curto prazo e pode estar retomando o movimento baixista. Abaixo dos 48,23 pode seguir em queda na direção dos suportes 44,07 ou 42,37. Teria sinal de repique altista fechando acima dos 49,56 mirando resistências em 52,95 ou 58,44.</t>
  </si>
  <si>
    <t>SPYI11 apesar de estar em tendência de baixa no longo prazo pela média de 200 dias, no curto prazo está com sinal de recuperação favorecendo repiques de alta. Acima dos 103,82 pode seguir repique altista na direção resistências nos 105,79 ou 108,99. Caso perca os 103,02 teria sinal de baixa projetando de 100,62 a 99,63.</t>
  </si>
  <si>
    <t>BCPX39 está em tendência de alta pelas médias de 21 e 200 dias e vai mantendo sinal de força altista. Acima dos 44,65 pode buscar projeções nos 48,72 ou 55,32. Teria sinal de realização na perda dos 42,36 mirando os 38,05 ou 36,01. O padrão de volume favorece a alta. O IFR sobrecomprado alerta realizações se perder 42,36.</t>
  </si>
  <si>
    <t>BURA39 apesar de estar em tendência de alta no longo prazo pela média de 200 dias, no curto prazo está em realização. Abaixo dos 42,98 pode seguir em baixa no curto prazo mirando suportes em 41,23 ou 39,48. Teria sinal de retomada altista fechando acima dos 45,75 mirando resistências em 48,64 ou 52,13.</t>
  </si>
  <si>
    <t>BITH11 está em tendência de baixa pela média de 200 dias, a parece ter completado movimento de repique de alta de curto prazo e pode estar retomando o movimento baixista. Abaixo dos 88,36 pode seguir em queda na direção dos suportes 82,87 ou 80,24. Teria sinal de repique altista fechando acima dos 91,37 mirando resistências em 96,62 ou 105,12.</t>
  </si>
  <si>
    <t>ETHE11 está em clara tendência de baixa pelas médias de 21 e 200 dias e segue em movimento de baixa. Abaixo dos 32,04 pode buscar suportes 30,95 ou 29,86. Teria sinal de repique altista fechando acima dos 32,6 mirando resistências em 35,56 ou 37,73.</t>
  </si>
  <si>
    <t>HASH11 está em tendência de baixa pela média de 200 dias, a parece ter completado movimento de repique de alta de curto prazo e pode estar retomando o movimento baixista. Abaixo dos 50,67 pode seguir em queda na direção dos suportes 48,45 ou 47,22. Teria sinal de repique altista fechando acima dos 52,4 mirando resistências em 54,84 ou 58,79.</t>
  </si>
  <si>
    <t>CHIP11 está em tendência de alta pelas médias de 21 e 200 dias, mas começa a dar sinal de possível realização. Abaixo dos 32,8 poderia realizar na direção dos suportes 27,26 ou 24,89. Caso supere os 34,9 retomaria sinal de alta com projeções nos 39,62 ou 47,26. O IFR sobrecomprado alerta realizações se perder 32,8.</t>
  </si>
  <si>
    <t>Investo Gldx</t>
  </si>
  <si>
    <t>GLDX11</t>
  </si>
  <si>
    <t>GLDX11 apesar de estar em tendência de alta no longo prazo pela média de 200 dias, no curto prazo está em realização. Abaixo dos 106,73 pode seguir em baixa no curto prazo mirando suportes em 104,13 ou 101,16. Teria sinal de retomada altista fechando acima dos 108,27 mirando resistências em 113,71 ou 119,63.</t>
  </si>
  <si>
    <t>Investo Usbd</t>
  </si>
  <si>
    <t>USDB11</t>
  </si>
  <si>
    <t>USDB11 está em clara tendência de baixa pelas médias de 21 e 200 dias e segue em movimento de baixa. Abaixo dos 93 pode buscar suportes 90,83 ou 88,67. Teria sinal de repique altista fechando acima dos 96,5 mirando resistências em 100 ou 104,32. O IFR sobrevendido alerta para recuperações se superar 96,5</t>
  </si>
  <si>
    <t>WRLD11 está em tendência de alta pelas médias de 21 e 200 dias, mas começa a dar sinal de possível realização. Abaixo dos 135,48 poderia realizar na direção dos suportes 132,29 ou 130,28. Caso supere os 138,77 retomaria sinal de alta com projeções nos 142,77 ou 149,25.</t>
  </si>
  <si>
    <t>UTLL11 está em clara tendência de baixa pelas médias de 21 e 200 dias e segue em movimento de baixa. Abaixo dos 127,2 pode buscar suportes 122,05 ou 116,91. Teria sinal de repique altista fechando acima dos 129,42 mirando resistências em 143,85 ou 154,13. O IFR sobrevendido alerta para recuperações se superar 129,42</t>
  </si>
  <si>
    <t>BOVA11 apesar de estar em tendência de alta no longo prazo pela média de 200 dias, no curto prazo está em realização. Abaixo dos 176,57 pode seguir em baixa no curto prazo mirando suportes em 170,64 ou 164,72. Teria sinal de retomada altista fechando acima dos 178,43 mirando resistências em 195,73 ou 207,57.</t>
  </si>
  <si>
    <t>BAAX39 está em tendência de alta pelas médias de 21 e 200 dias, mas começa a dar sinal de possível realização. Abaixo dos 55,59 poderia realizar na direção dos suportes 51,97 ou 50,05. Caso supere os 56,7 retomaria sinal de alta com projeções nos 58,18 ou 62,01.</t>
  </si>
  <si>
    <t>BEEM39 está em tendência de alta pelas médias de 21 e 200 dias, mas começa a dar sinal de possível realização. Abaixo dos 53,17 poderia realizar na direção dos suportes 51,2 ou 49,8. Caso supere os 54,33 retomaria sinal de alta com projeções nos 55,7 ou 58,48.</t>
  </si>
  <si>
    <t>BEWY39 está em tendência de alta pelas médias de 21 e 200 dias, mas começa a dar sinal de possível realização. Abaixo dos 106,66 poderia realizar na direção dos suportes 88,53 ou 78,8. Caso supere os 114,43 retomaria sinal de alta com projeções nos 120 ou 139,44.</t>
  </si>
  <si>
    <t>IVVB11 está em tendência de alta pelas médias de 21 e 200 dias, mas começa a dar sinal de possível realização. Abaixo dos 405,17 poderia realizar na direção dos suportes 387,1 ou 380,02. Caso supere os 409,99 retomaria sinal de alta com projeções nos 424,13 ou 447,02.</t>
  </si>
  <si>
    <t>BSLV39 está em tendência de alta pelas médias de 21 e 200 dias e vai mantendo sinal de força altista. Acima dos 128 pode buscar projeções nos 140,89 ou 161,76. Teria sinal de realização na perda dos 123,33 mirando os 107,13 ou 100,68. O IFR sobrecomprado alerta realizações se perder 123,33.</t>
  </si>
  <si>
    <t>SMAL11 apesar de estar em tendência de alta no longo prazo pela média de 200 dias, no curto prazo está em realização. Abaixo dos 113,36 pode seguir em baixa no curto prazo mirando suportes em 109,33 ou 105,3. Teria sinal de retomada altista fechando acima dos 115,76 mirando resistências em 126,4 ou 134,45.</t>
  </si>
  <si>
    <t>BOVV11 apesar de estar em tendência de alta no longo prazo pela média de 200 dias, no curto prazo está em realização. Abaixo dos 185,3 pode seguir em baixa no curto prazo mirando suportes em 179,08 ou 172,86. Teria sinal de retomada altista fechando acima dos 187,09 mirando resistências em 205,42 ou 217,85. O IFR sobrevendido alerta para recuperações se superar 187,09</t>
  </si>
  <si>
    <t>DIVO11 apesar de estar em tendência de alta no longo prazo pela média de 200 dias, no curto prazo está em realização. Abaixo dos 127 pode seguir em baixa no curto prazo mirando suportes em 122,25 ou 117,5. Teria sinal de retomada altista fechando acima dos 128,34 mirando resistências em 142,37 ou 151,86. O IFR sobrevendido alerta para recuperações se superar 128,34</t>
  </si>
  <si>
    <t>FIND11 apesar de estar em tendência de alta no longo prazo pela média de 200 dias, no curto prazo está em realização. Abaixo dos 177,18 pode seguir em baixa no curto prazo mirando suportes em 168,28 ou 159,38. Teria sinal de retomada altista fechando acima dos 179,37 mirando resistências em 205,98 ou 223,77. O IFR sobrevendido alerta para recuperações se superar 179,37</t>
  </si>
  <si>
    <t>MATB11 está em tendência de alta pelas médias de 21 e 200 dias, mas começa a dar sinal de possível realização. Abaixo dos 62,8 poderia realizar na direção dos suportes 61 ou 59,65. Caso supere os 63,46 retomaria sinal de alta com projeções nos 65,35 ou 68,03.</t>
  </si>
  <si>
    <t>SPXR11 está em tendência de alta pelas médias de 21 e 200 dias, mas começa a dar sinal de possível realização. Abaixo dos 69,81 poderia realizar na direção dos suportes 64,85 ou 63,02. Caso supere os 70,74 retomaria sinal de alta com projeções nos 74,38 ou 80,27. O IFR sobrecomprado alerta realizações se perder 69,81.</t>
  </si>
  <si>
    <t>SPXI11 está em tendência de alta pelas médias de 21 e 200 dias e vai mantendo sinal de força altista. Acima dos 49,89 pode buscar projeções nos 51,65 ou 54,51. Teria sinal de realização na perda dos 49,21 mirando os 47,03 ou 46,14. O IFR sobrecomprado alerta realizações se perder 49,21.</t>
  </si>
  <si>
    <t>TECK11 está em tendência de alta pelas médias de 21 e 200 dias e vai mantendo sinal de força altista. Acima dos 110,6 pode buscar projeções nos 117,95 ou 129,85. Teria sinal de realização na perda dos 107,29 mirando os 98,7 ou 95,02. O IFR sobrecomprado alerta realizações se perder 107,29.</t>
  </si>
  <si>
    <t>HIGH11 está em tendência de baixa pelas médias de 21 e 200 dias, mas começa a dar sinais de repiques de alta. Acima dos 92,99 teria sinal de repique altista mirando resistências nos 103 ou 110,72. Já uma perda dos 90,5 traria de volta o sinal de baixa projetando de 86,63 a 82,77.</t>
  </si>
  <si>
    <t>QBTC11 está em tendência de baixa pela média de 200 dias, a parece ter completado movimento de repique de alta de curto prazo e pode estar retomando o movimento baixista. Abaixo dos 23,78 pode seguir em queda na direção dos suportes 22,29 ou 21,57. Teria sinal de repique altista fechando acima dos 24,12 mirando resistências em 24,61 ou 26,04.</t>
  </si>
  <si>
    <t>SOLH11 está em tendência de baixa pela média de 200 dias, a parece ter completado movimento de repique de alta de curto prazo e pode estar retomando o movimento baixista. Abaixo dos 12,83 pode seguir em queda na direção dos suportes 11,4 ou 10,77. Teria sinal de repique altista fechando acima dos 13,42 mirando resistências em 14,66 ou 16,68.</t>
  </si>
  <si>
    <t>Trend Acwi</t>
  </si>
  <si>
    <t>ACWI11</t>
  </si>
  <si>
    <t>ACWI11 está em tendência de alta pelas médias de 21 e 200 dias, mas começa a dar sinal de possível realização. Abaixo dos 15,75 poderia realizar na direção dos suportes 15,37 ou 15,11. Caso supere os 16 retomaria sinal de alta com projeções nos 16,21 ou 16,72.</t>
  </si>
  <si>
    <t>BOVX11 apesar de estar em tendência de alta no longo prazo pela média de 200 dias, no curto prazo está em realização. Abaixo dos 18,43 pode seguir em baixa no curto prazo mirando suportes em 17,79 ou 17,16. Teria sinal de retomada altista fechando acima dos 18,65 mirando resistências em 20,48 ou 21,74.</t>
  </si>
  <si>
    <t>NASD11 está em tendência de alta pelas médias de 21 e 200 dias, mas começa a dar sinal de possível realização. Abaixo dos 19,52 poderia realizar na direção dos suportes 17,71 ou 16,97. Caso supere os 20,08 retomaria sinal de alta com projeções nos 21,54 ou 23,91. O IFR sobrecomprado alerta realizações se perder 19,52.</t>
  </si>
  <si>
    <t>GOLD11 apesar de estar em tendência de alta no longo prazo pela média de 200 dias, no curto prazo está em realização. Abaixo dos 23,77 pode seguir em baixa no curto prazo mirando suportes em 23,21 ou 22,56. Teria sinal de retomada altista fechando acima dos 24,03 mirando resistências em 25,31 ou 26,6.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</si>
</sst>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115" zoomScaleNormal="115" workbookViewId="0">
      <selection activeCell="C15" sqref="C15:Q28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28"/>
      <c r="D1" s="29"/>
      <c r="E1" s="29"/>
      <c r="F1" s="29"/>
      <c r="G1" s="29"/>
      <c r="H1" s="29"/>
      <c r="I1" s="29"/>
      <c r="J1" s="29"/>
      <c r="K1" s="29"/>
      <c r="L1" s="29"/>
      <c r="M1" s="29"/>
      <c r="N1" s="29"/>
      <c r="O1" s="30"/>
      <c r="P1" s="29"/>
      <c r="Q1" s="31"/>
      <c r="R1" s="27"/>
    </row>
    <row r="2" spans="2:259" ht="15" customHeight="1" x14ac:dyDescent="0.25">
      <c r="B2" s="3"/>
      <c r="C2" s="28"/>
      <c r="D2" s="29"/>
      <c r="E2" s="29"/>
      <c r="F2" s="29"/>
      <c r="G2" s="29"/>
      <c r="H2" s="29"/>
      <c r="I2" s="29"/>
      <c r="J2" s="29"/>
      <c r="K2" s="29"/>
      <c r="L2" s="29"/>
      <c r="M2" s="29"/>
      <c r="N2" s="29"/>
      <c r="O2" s="30"/>
      <c r="P2" s="29"/>
      <c r="Q2" s="31"/>
      <c r="R2" s="20"/>
    </row>
    <row r="3" spans="2:259" ht="15" customHeight="1" x14ac:dyDescent="0.25">
      <c r="B3" s="3"/>
      <c r="C3" s="28"/>
      <c r="D3" s="29"/>
      <c r="E3" s="29"/>
      <c r="F3" s="29"/>
      <c r="G3" s="29"/>
      <c r="H3" s="29"/>
      <c r="I3" s="29"/>
      <c r="J3" s="29"/>
      <c r="K3" s="29"/>
      <c r="L3" s="29"/>
      <c r="M3" s="29"/>
      <c r="N3" s="29"/>
      <c r="O3" s="30"/>
      <c r="P3" s="29"/>
      <c r="Q3" s="31"/>
      <c r="R3" s="20"/>
    </row>
    <row r="4" spans="2:259" ht="15" customHeight="1" x14ac:dyDescent="0.25">
      <c r="B4" s="3"/>
      <c r="C4" s="28"/>
      <c r="D4" s="29"/>
      <c r="E4" s="29"/>
      <c r="F4" s="29"/>
      <c r="G4" s="29"/>
      <c r="H4" s="29"/>
      <c r="I4" s="29"/>
      <c r="J4" s="29"/>
      <c r="K4" s="29"/>
      <c r="L4" s="29"/>
      <c r="M4" s="29"/>
      <c r="N4" s="29"/>
      <c r="O4" s="30"/>
      <c r="P4" s="29"/>
      <c r="Q4" s="31"/>
      <c r="R4" s="20"/>
    </row>
    <row r="5" spans="2:259" ht="15" customHeight="1" x14ac:dyDescent="0.25">
      <c r="B5" s="3"/>
      <c r="C5" s="28"/>
      <c r="D5" s="29"/>
      <c r="E5" s="29"/>
      <c r="F5" s="29"/>
      <c r="G5" s="29"/>
      <c r="H5" s="29"/>
      <c r="I5" s="29"/>
      <c r="J5" s="29"/>
      <c r="K5" s="29"/>
      <c r="L5" s="29"/>
      <c r="M5" s="29"/>
      <c r="N5" s="29"/>
      <c r="O5" s="30"/>
      <c r="P5" s="29"/>
      <c r="Q5" s="31"/>
      <c r="R5" s="20"/>
    </row>
    <row r="6" spans="2:259" ht="15" customHeight="1" x14ac:dyDescent="0.25">
      <c r="B6" s="3"/>
      <c r="C6" s="28"/>
      <c r="D6" s="29"/>
      <c r="E6" s="29"/>
      <c r="F6" s="29"/>
      <c r="G6" s="29"/>
      <c r="H6" s="29"/>
      <c r="I6" s="29"/>
      <c r="J6" s="29"/>
      <c r="K6" s="29"/>
      <c r="L6" s="29"/>
      <c r="M6" s="29"/>
      <c r="N6" s="29"/>
      <c r="O6" s="30"/>
      <c r="P6" s="29"/>
      <c r="Q6" s="31"/>
      <c r="R6" s="20"/>
      <c r="T6" s="37"/>
      <c r="V6" s="35" t="s">
        <v>11</v>
      </c>
      <c r="W6" s="35" t="s">
        <v>12</v>
      </c>
      <c r="X6" s="35"/>
      <c r="Y6" s="35" t="s">
        <v>0</v>
      </c>
      <c r="AA6" s="18"/>
    </row>
    <row r="7" spans="2:259" ht="15" customHeight="1" x14ac:dyDescent="0.25">
      <c r="B7" s="3"/>
      <c r="C7" s="28"/>
      <c r="D7" s="29"/>
      <c r="E7" s="29"/>
      <c r="F7" s="29"/>
      <c r="G7" s="29"/>
      <c r="H7" s="29"/>
      <c r="I7" s="29"/>
      <c r="J7" s="29"/>
      <c r="K7" s="29"/>
      <c r="L7" s="29"/>
      <c r="M7" s="29"/>
      <c r="N7" s="29"/>
      <c r="O7" s="30"/>
      <c r="P7" s="29"/>
      <c r="Q7" s="31"/>
      <c r="R7" s="20"/>
      <c r="U7" s="34"/>
      <c r="V7" s="35">
        <f>COUNTIF($P$15:$P$350,"ALTA")</f>
        <v>69</v>
      </c>
      <c r="W7" s="35">
        <f>COUNTIF($P$15:$P$350,"Baixa")</f>
        <v>198</v>
      </c>
      <c r="X7" s="35"/>
      <c r="Y7" s="35">
        <f>V7+W7</f>
        <v>267</v>
      </c>
    </row>
    <row r="8" spans="2:259" ht="15" customHeight="1" x14ac:dyDescent="0.25">
      <c r="B8" s="3"/>
      <c r="C8" s="28"/>
      <c r="D8" s="29"/>
      <c r="E8" s="29"/>
      <c r="F8" s="29"/>
      <c r="G8" s="29"/>
      <c r="H8" s="29"/>
      <c r="I8" s="29"/>
      <c r="J8" s="29"/>
      <c r="K8" s="29"/>
      <c r="L8" s="29"/>
      <c r="M8" s="29"/>
      <c r="N8" s="29"/>
      <c r="O8" s="30"/>
      <c r="P8" s="29"/>
      <c r="Q8" s="31"/>
      <c r="R8" s="20"/>
      <c r="V8" s="36">
        <f>V7/Y7</f>
        <v>0.25842696629213485</v>
      </c>
      <c r="W8" s="36">
        <f>W7/Y7</f>
        <v>0.7415730337078652</v>
      </c>
      <c r="X8" s="35"/>
      <c r="Y8" s="35"/>
    </row>
    <row r="9" spans="2:259" ht="15" customHeight="1" x14ac:dyDescent="0.25">
      <c r="B9" s="3"/>
      <c r="C9" s="28"/>
      <c r="D9" s="29"/>
      <c r="E9" s="29"/>
      <c r="F9" s="29"/>
      <c r="G9" s="29"/>
      <c r="H9" s="29"/>
      <c r="I9" s="29"/>
      <c r="J9" s="29"/>
      <c r="K9" s="29"/>
      <c r="L9" s="29"/>
      <c r="M9" s="29"/>
      <c r="N9" s="29"/>
      <c r="O9" s="30"/>
      <c r="P9" s="29"/>
      <c r="Q9" s="31"/>
      <c r="R9" s="20"/>
      <c r="V9" s="18"/>
      <c r="W9" s="18"/>
      <c r="X9" s="18"/>
      <c r="Y9" s="18"/>
    </row>
    <row r="10" spans="2:259" ht="15" customHeight="1" x14ac:dyDescent="0.25">
      <c r="B10" s="3"/>
      <c r="C10" s="28"/>
      <c r="D10" s="29"/>
      <c r="E10" s="29"/>
      <c r="F10" s="29"/>
      <c r="G10" s="29"/>
      <c r="H10" s="29"/>
      <c r="I10" s="29"/>
      <c r="J10" s="29"/>
      <c r="K10" s="29"/>
      <c r="L10" s="29"/>
      <c r="M10" s="29"/>
      <c r="N10" s="29"/>
      <c r="O10" s="30"/>
      <c r="P10" s="29"/>
      <c r="Q10" s="31"/>
      <c r="R10" s="20"/>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462</v>
      </c>
      <c r="D12" s="44"/>
      <c r="E12" s="44"/>
      <c r="F12" s="44"/>
      <c r="G12" s="44"/>
      <c r="H12" s="44"/>
      <c r="I12" s="44"/>
      <c r="J12" s="44"/>
      <c r="K12" s="44"/>
      <c r="L12" s="44"/>
      <c r="M12" s="44"/>
      <c r="N12" s="44"/>
      <c r="O12" s="44"/>
      <c r="P12" s="21"/>
      <c r="Q12" s="22" t="s">
        <v>4</v>
      </c>
      <c r="R12" s="20"/>
    </row>
    <row r="13" spans="2:259" ht="38.450000000000003" customHeight="1" x14ac:dyDescent="0.25">
      <c r="B13" s="3"/>
      <c r="C13" s="23"/>
      <c r="D13" s="32" t="s">
        <v>9</v>
      </c>
      <c r="E13" s="24"/>
      <c r="F13" s="24"/>
      <c r="G13" s="24"/>
      <c r="H13" s="24"/>
      <c r="I13" s="24"/>
      <c r="J13" s="24" t="s">
        <v>3</v>
      </c>
      <c r="K13" s="24"/>
      <c r="L13" s="24"/>
      <c r="M13" s="24"/>
      <c r="N13" s="24"/>
      <c r="O13" s="25"/>
      <c r="P13" s="24"/>
      <c r="Q13" s="26">
        <v>46155</v>
      </c>
      <c r="R13" s="20"/>
    </row>
    <row r="14" spans="2:259" ht="25.15" customHeight="1" x14ac:dyDescent="0.25">
      <c r="B14" s="3"/>
      <c r="C14" s="41" t="s">
        <v>0</v>
      </c>
      <c r="D14" s="41"/>
      <c r="E14" s="6" t="s">
        <v>416</v>
      </c>
      <c r="F14" s="41" t="s">
        <v>1</v>
      </c>
      <c r="G14" s="41"/>
      <c r="H14" s="41"/>
      <c r="I14" s="6"/>
      <c r="J14" s="42" t="s">
        <v>5</v>
      </c>
      <c r="K14" s="42"/>
      <c r="L14" s="42"/>
      <c r="M14" s="7"/>
      <c r="N14" s="7" t="s">
        <v>6</v>
      </c>
      <c r="O14" s="6" t="s">
        <v>7</v>
      </c>
      <c r="P14" s="5" t="s">
        <v>8</v>
      </c>
      <c r="Q14" s="8" t="s">
        <v>10</v>
      </c>
      <c r="R14" s="4"/>
    </row>
    <row r="15" spans="2:259" s="12" customFormat="1" ht="65.099999999999994" customHeight="1" x14ac:dyDescent="0.25">
      <c r="B15" s="3"/>
      <c r="C15" s="9" t="s">
        <v>13</v>
      </c>
      <c r="D15" s="16" t="s">
        <v>14</v>
      </c>
      <c r="E15" s="16">
        <v>9</v>
      </c>
      <c r="F15" s="15">
        <v>16.66</v>
      </c>
      <c r="G15" s="15">
        <v>15.64</v>
      </c>
      <c r="H15" s="15">
        <v>14.62</v>
      </c>
      <c r="I15" s="14"/>
      <c r="J15" s="15">
        <v>17.899999999999999</v>
      </c>
      <c r="K15" s="15">
        <v>19.93</v>
      </c>
      <c r="L15" s="15">
        <v>23.23</v>
      </c>
      <c r="M15" s="15"/>
      <c r="N15" s="15">
        <v>63.910805113000002</v>
      </c>
      <c r="O15" s="15">
        <v>22.353616649999999</v>
      </c>
      <c r="P15" s="16" t="s">
        <v>18</v>
      </c>
      <c r="Q15" s="39" t="s">
        <v>530</v>
      </c>
      <c r="R15" s="10"/>
      <c r="S15" s="11"/>
      <c r="T15" s="11"/>
      <c r="U15" s="11"/>
      <c r="V15" s="11" t="s">
        <v>434</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65.099999999999994" customHeight="1" x14ac:dyDescent="0.25">
      <c r="B16" s="3"/>
      <c r="C16" s="19" t="s">
        <v>16</v>
      </c>
      <c r="D16" s="17" t="s">
        <v>17</v>
      </c>
      <c r="E16" s="17">
        <v>3</v>
      </c>
      <c r="F16" s="14">
        <v>23.95</v>
      </c>
      <c r="G16" s="14">
        <v>22.4</v>
      </c>
      <c r="H16" s="14">
        <v>20.86</v>
      </c>
      <c r="I16" s="14"/>
      <c r="J16" s="14">
        <v>24.23</v>
      </c>
      <c r="K16" s="14">
        <v>27.31</v>
      </c>
      <c r="L16" s="14">
        <v>32.299999999999997</v>
      </c>
      <c r="M16" s="14"/>
      <c r="N16" s="14">
        <v>31.712225681</v>
      </c>
      <c r="O16" s="33">
        <v>17.969874950000001</v>
      </c>
      <c r="P16" s="17" t="s">
        <v>15</v>
      </c>
      <c r="Q16" s="40" t="s">
        <v>531</v>
      </c>
      <c r="R16" s="10"/>
      <c r="S16" s="11"/>
      <c r="T16" s="11"/>
      <c r="U16" s="11"/>
      <c r="V16" s="38">
        <f>SUM(E15:E350)/W16</f>
        <v>3.4962962962962965</v>
      </c>
      <c r="W16" s="11">
        <f>COUNT(E15:E350)</f>
        <v>270</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65.099999999999994" customHeight="1" x14ac:dyDescent="0.25">
      <c r="B17" s="3"/>
      <c r="C17" s="9" t="s">
        <v>480</v>
      </c>
      <c r="D17" s="16" t="s">
        <v>19</v>
      </c>
      <c r="E17" s="16">
        <v>7</v>
      </c>
      <c r="F17" s="15">
        <v>261</v>
      </c>
      <c r="G17" s="15">
        <v>210.33</v>
      </c>
      <c r="H17" s="15">
        <v>159.66</v>
      </c>
      <c r="I17" s="14"/>
      <c r="J17" s="15">
        <v>287</v>
      </c>
      <c r="K17" s="15">
        <v>388.33</v>
      </c>
      <c r="L17" s="15">
        <v>552.30999999999995</v>
      </c>
      <c r="M17" s="15"/>
      <c r="N17" s="15">
        <v>80.228239692000002</v>
      </c>
      <c r="O17" s="15">
        <v>22.498395989000002</v>
      </c>
      <c r="P17" s="16" t="s">
        <v>18</v>
      </c>
      <c r="Q17" s="39" t="s">
        <v>532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20</v>
      </c>
      <c r="D18" s="17" t="s">
        <v>21</v>
      </c>
      <c r="E18" s="17">
        <v>0</v>
      </c>
      <c r="F18" s="14">
        <v>23.46</v>
      </c>
      <c r="G18" s="14">
        <v>19.57</v>
      </c>
      <c r="H18" s="14">
        <v>15.68</v>
      </c>
      <c r="I18" s="14"/>
      <c r="J18" s="14">
        <v>23.96</v>
      </c>
      <c r="K18" s="14">
        <v>31.73</v>
      </c>
      <c r="L18" s="14">
        <v>44.31</v>
      </c>
      <c r="M18" s="14"/>
      <c r="N18" s="14">
        <v>46.249997331000003</v>
      </c>
      <c r="O18" s="33">
        <v>6.4600192395000002</v>
      </c>
      <c r="P18" s="17" t="s">
        <v>15</v>
      </c>
      <c r="Q18" s="40" t="s">
        <v>533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410</v>
      </c>
      <c r="D19" s="16" t="s">
        <v>411</v>
      </c>
      <c r="E19" s="16">
        <v>0</v>
      </c>
      <c r="F19" s="15">
        <v>6.01</v>
      </c>
      <c r="G19" s="15">
        <v>5.32</v>
      </c>
      <c r="H19" s="15">
        <v>4.63</v>
      </c>
      <c r="I19" s="14"/>
      <c r="J19" s="15">
        <v>6.14</v>
      </c>
      <c r="K19" s="15">
        <v>7.51</v>
      </c>
      <c r="L19" s="15">
        <v>9.73</v>
      </c>
      <c r="M19" s="15"/>
      <c r="N19" s="15">
        <v>22.687975868999999</v>
      </c>
      <c r="O19" s="15">
        <v>2.5812092499999997</v>
      </c>
      <c r="P19" s="16" t="s">
        <v>15</v>
      </c>
      <c r="Q19" s="39" t="s">
        <v>534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22</v>
      </c>
      <c r="D20" s="17" t="s">
        <v>23</v>
      </c>
      <c r="E20" s="17">
        <v>3</v>
      </c>
      <c r="F20" s="14">
        <v>29.2</v>
      </c>
      <c r="G20" s="14">
        <v>27.12</v>
      </c>
      <c r="H20" s="14">
        <v>25.04</v>
      </c>
      <c r="I20" s="14"/>
      <c r="J20" s="14">
        <v>29.83</v>
      </c>
      <c r="K20" s="14">
        <v>33.979999999999997</v>
      </c>
      <c r="L20" s="14">
        <v>40.71</v>
      </c>
      <c r="M20" s="14"/>
      <c r="N20" s="14">
        <v>32.685198405999998</v>
      </c>
      <c r="O20" s="33">
        <v>172.76550424999999</v>
      </c>
      <c r="P20" s="17" t="s">
        <v>15</v>
      </c>
      <c r="Q20" s="40" t="s">
        <v>535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24</v>
      </c>
      <c r="D21" s="16" t="s">
        <v>25</v>
      </c>
      <c r="E21" s="16">
        <v>3</v>
      </c>
      <c r="F21" s="15">
        <v>11.17</v>
      </c>
      <c r="G21" s="15">
        <v>9.5500000000000007</v>
      </c>
      <c r="H21" s="15">
        <v>7.93</v>
      </c>
      <c r="I21" s="14"/>
      <c r="J21" s="15">
        <v>11.62</v>
      </c>
      <c r="K21" s="15">
        <v>14.85</v>
      </c>
      <c r="L21" s="15">
        <v>20.079999999999998</v>
      </c>
      <c r="M21" s="15"/>
      <c r="N21" s="15">
        <v>35.802186726000002</v>
      </c>
      <c r="O21" s="15">
        <v>24.682527799999999</v>
      </c>
      <c r="P21" s="16" t="s">
        <v>15</v>
      </c>
      <c r="Q21" s="39" t="s">
        <v>536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496</v>
      </c>
      <c r="D22" s="17" t="s">
        <v>26</v>
      </c>
      <c r="E22" s="17">
        <v>7</v>
      </c>
      <c r="F22" s="14">
        <v>156.13999999999999</v>
      </c>
      <c r="G22" s="14">
        <v>142.22999999999999</v>
      </c>
      <c r="H22" s="14">
        <v>128.32</v>
      </c>
      <c r="I22" s="14"/>
      <c r="J22" s="14">
        <v>164.19</v>
      </c>
      <c r="K22" s="14">
        <v>192</v>
      </c>
      <c r="L22" s="14">
        <v>237.01</v>
      </c>
      <c r="M22" s="14"/>
      <c r="N22" s="14">
        <v>63.890201351000002</v>
      </c>
      <c r="O22" s="33">
        <v>31.061930298</v>
      </c>
      <c r="P22" s="17" t="s">
        <v>18</v>
      </c>
      <c r="Q22" s="40" t="s">
        <v>537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27</v>
      </c>
      <c r="D23" s="16" t="s">
        <v>28</v>
      </c>
      <c r="E23" s="16">
        <v>3</v>
      </c>
      <c r="F23" s="15">
        <v>34.159999999999997</v>
      </c>
      <c r="G23" s="15">
        <v>32.36</v>
      </c>
      <c r="H23" s="15">
        <v>30.56</v>
      </c>
      <c r="I23" s="14"/>
      <c r="J23" s="15">
        <v>35.18</v>
      </c>
      <c r="K23" s="15">
        <v>38.770000000000003</v>
      </c>
      <c r="L23" s="15">
        <v>44.6</v>
      </c>
      <c r="M23" s="15"/>
      <c r="N23" s="15">
        <v>40.374881229000003</v>
      </c>
      <c r="O23" s="15">
        <v>31.810746850000001</v>
      </c>
      <c r="P23" s="16" t="s">
        <v>15</v>
      </c>
      <c r="Q23" s="39" t="s">
        <v>538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29</v>
      </c>
      <c r="D24" s="17" t="s">
        <v>30</v>
      </c>
      <c r="E24" s="17">
        <v>7</v>
      </c>
      <c r="F24" s="14">
        <v>64.319999999999993</v>
      </c>
      <c r="G24" s="14">
        <v>58.91</v>
      </c>
      <c r="H24" s="14">
        <v>53.5</v>
      </c>
      <c r="I24" s="14"/>
      <c r="J24" s="14">
        <v>68.599999999999994</v>
      </c>
      <c r="K24" s="14">
        <v>79.41</v>
      </c>
      <c r="L24" s="14">
        <v>96.91</v>
      </c>
      <c r="M24" s="14"/>
      <c r="N24" s="14">
        <v>53.123148825000001</v>
      </c>
      <c r="O24" s="33">
        <v>45.414058048999998</v>
      </c>
      <c r="P24" s="17" t="s">
        <v>18</v>
      </c>
      <c r="Q24" s="40" t="s">
        <v>539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31</v>
      </c>
      <c r="D25" s="16" t="s">
        <v>32</v>
      </c>
      <c r="E25" s="16">
        <v>7</v>
      </c>
      <c r="F25" s="15">
        <v>16.100000000000001</v>
      </c>
      <c r="G25" s="15">
        <v>14.95</v>
      </c>
      <c r="H25" s="15">
        <v>13.81</v>
      </c>
      <c r="I25" s="14"/>
      <c r="J25" s="15">
        <v>17.04</v>
      </c>
      <c r="K25" s="15">
        <v>19.32</v>
      </c>
      <c r="L25" s="15">
        <v>23.02</v>
      </c>
      <c r="M25" s="15"/>
      <c r="N25" s="15">
        <v>59.509141993</v>
      </c>
      <c r="O25" s="15">
        <v>470.99398989999997</v>
      </c>
      <c r="P25" s="16" t="s">
        <v>18</v>
      </c>
      <c r="Q25" s="39" t="s">
        <v>540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35</v>
      </c>
      <c r="D26" s="17" t="s">
        <v>36</v>
      </c>
      <c r="E26" s="17">
        <v>2</v>
      </c>
      <c r="F26" s="14">
        <v>5.26</v>
      </c>
      <c r="G26" s="14">
        <v>4.24</v>
      </c>
      <c r="H26" s="14">
        <v>3.22</v>
      </c>
      <c r="I26" s="14"/>
      <c r="J26" s="14">
        <v>5.55</v>
      </c>
      <c r="K26" s="14">
        <v>7.58</v>
      </c>
      <c r="L26" s="14">
        <v>10.87</v>
      </c>
      <c r="M26" s="14"/>
      <c r="N26" s="14">
        <v>36.818506679999999</v>
      </c>
      <c r="O26" s="33">
        <v>23.623740249999997</v>
      </c>
      <c r="P26" s="17" t="s">
        <v>15</v>
      </c>
      <c r="Q26" s="40" t="s">
        <v>541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37</v>
      </c>
      <c r="D27" s="16" t="s">
        <v>38</v>
      </c>
      <c r="E27" s="16">
        <v>0</v>
      </c>
      <c r="F27" s="15">
        <v>3.56</v>
      </c>
      <c r="G27" s="15">
        <v>3.02</v>
      </c>
      <c r="H27" s="15">
        <v>2.48</v>
      </c>
      <c r="I27" s="14"/>
      <c r="J27" s="15">
        <v>3.69</v>
      </c>
      <c r="K27" s="15">
        <v>4.76</v>
      </c>
      <c r="L27" s="15">
        <v>6.49</v>
      </c>
      <c r="M27" s="15"/>
      <c r="N27" s="15">
        <v>29.524685063</v>
      </c>
      <c r="O27" s="15">
        <v>28.735067350000001</v>
      </c>
      <c r="P27" s="16" t="s">
        <v>15</v>
      </c>
      <c r="Q27" s="39" t="s">
        <v>542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39</v>
      </c>
      <c r="D28" s="17" t="s">
        <v>40</v>
      </c>
      <c r="E28" s="17">
        <v>10</v>
      </c>
      <c r="F28" s="14">
        <v>71.34</v>
      </c>
      <c r="G28" s="14">
        <v>68.239999999999995</v>
      </c>
      <c r="H28" s="14">
        <v>65.150000000000006</v>
      </c>
      <c r="I28" s="14"/>
      <c r="J28" s="14">
        <v>73.38</v>
      </c>
      <c r="K28" s="14">
        <v>79.56</v>
      </c>
      <c r="L28" s="14">
        <v>89.56</v>
      </c>
      <c r="M28" s="14"/>
      <c r="N28" s="14">
        <v>73.068322746000007</v>
      </c>
      <c r="O28" s="33">
        <v>20.317683575</v>
      </c>
      <c r="P28" s="17" t="s">
        <v>18</v>
      </c>
      <c r="Q28" s="40" t="s">
        <v>543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41</v>
      </c>
      <c r="D29" s="16" t="s">
        <v>42</v>
      </c>
      <c r="E29" s="16">
        <v>0</v>
      </c>
      <c r="F29" s="15">
        <v>4.03</v>
      </c>
      <c r="G29" s="15">
        <v>3.31</v>
      </c>
      <c r="H29" s="15">
        <v>2.59</v>
      </c>
      <c r="I29" s="14"/>
      <c r="J29" s="15">
        <v>4.28</v>
      </c>
      <c r="K29" s="15">
        <v>5.71</v>
      </c>
      <c r="L29" s="15">
        <v>8.0299999999999994</v>
      </c>
      <c r="M29" s="15"/>
      <c r="N29" s="15">
        <v>17.939273916000001</v>
      </c>
      <c r="O29" s="15">
        <v>5.6678834500000006</v>
      </c>
      <c r="P29" s="16" t="s">
        <v>15</v>
      </c>
      <c r="Q29" s="39" t="s">
        <v>544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435</v>
      </c>
      <c r="D30" s="17" t="s">
        <v>436</v>
      </c>
      <c r="E30" s="17">
        <v>7</v>
      </c>
      <c r="F30" s="14">
        <v>131.4</v>
      </c>
      <c r="G30" s="14">
        <v>122.37</v>
      </c>
      <c r="H30" s="14">
        <v>113.34</v>
      </c>
      <c r="I30" s="14"/>
      <c r="J30" s="14">
        <v>144.4</v>
      </c>
      <c r="K30" s="14">
        <v>162.44999999999999</v>
      </c>
      <c r="L30" s="14">
        <v>191.66</v>
      </c>
      <c r="M30" s="14"/>
      <c r="N30" s="14">
        <v>53.688779267999998</v>
      </c>
      <c r="O30" s="33">
        <v>2.0869869315000003</v>
      </c>
      <c r="P30" s="17" t="s">
        <v>18</v>
      </c>
      <c r="Q30" s="40" t="s">
        <v>545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43</v>
      </c>
      <c r="D31" s="16" t="s">
        <v>44</v>
      </c>
      <c r="E31" s="16">
        <v>3</v>
      </c>
      <c r="F31" s="15">
        <v>8.85</v>
      </c>
      <c r="G31" s="15">
        <v>7.82</v>
      </c>
      <c r="H31" s="15">
        <v>6.79</v>
      </c>
      <c r="I31" s="14"/>
      <c r="J31" s="15">
        <v>9.23</v>
      </c>
      <c r="K31" s="15">
        <v>11.28</v>
      </c>
      <c r="L31" s="15">
        <v>14.6</v>
      </c>
      <c r="M31" s="15"/>
      <c r="N31" s="15">
        <v>42.139905149000001</v>
      </c>
      <c r="O31" s="15">
        <v>123.81690585</v>
      </c>
      <c r="P31" s="16" t="s">
        <v>15</v>
      </c>
      <c r="Q31" s="39" t="s">
        <v>546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45</v>
      </c>
      <c r="D32" s="17" t="s">
        <v>46</v>
      </c>
      <c r="E32" s="17">
        <v>5</v>
      </c>
      <c r="F32" s="14">
        <v>128.83000000000001</v>
      </c>
      <c r="G32" s="14">
        <v>99.89</v>
      </c>
      <c r="H32" s="14">
        <v>70.95</v>
      </c>
      <c r="I32" s="14"/>
      <c r="J32" s="14">
        <v>138.53</v>
      </c>
      <c r="K32" s="14">
        <v>196.4</v>
      </c>
      <c r="L32" s="14">
        <v>290.06</v>
      </c>
      <c r="M32" s="14"/>
      <c r="N32" s="14">
        <v>43.305947504999999</v>
      </c>
      <c r="O32" s="33">
        <v>112.5705119</v>
      </c>
      <c r="P32" s="17" t="s">
        <v>15</v>
      </c>
      <c r="Q32" s="40" t="s">
        <v>547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47</v>
      </c>
      <c r="D33" s="16" t="s">
        <v>48</v>
      </c>
      <c r="E33" s="16">
        <v>3</v>
      </c>
      <c r="F33" s="15">
        <v>12.97</v>
      </c>
      <c r="G33" s="15">
        <v>11.79</v>
      </c>
      <c r="H33" s="15">
        <v>10.62</v>
      </c>
      <c r="I33" s="14"/>
      <c r="J33" s="15">
        <v>13.4</v>
      </c>
      <c r="K33" s="15">
        <v>15.74</v>
      </c>
      <c r="L33" s="15">
        <v>19.54</v>
      </c>
      <c r="M33" s="15"/>
      <c r="N33" s="15">
        <v>30.827347793000001</v>
      </c>
      <c r="O33" s="15">
        <v>52.687684050000001</v>
      </c>
      <c r="P33" s="16" t="s">
        <v>15</v>
      </c>
      <c r="Q33" s="39" t="s">
        <v>548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49</v>
      </c>
      <c r="D34" s="17" t="s">
        <v>50</v>
      </c>
      <c r="E34" s="17">
        <v>5</v>
      </c>
      <c r="F34" s="14">
        <v>56.39</v>
      </c>
      <c r="G34" s="14">
        <v>50.63</v>
      </c>
      <c r="H34" s="14">
        <v>44.88</v>
      </c>
      <c r="I34" s="14"/>
      <c r="J34" s="14">
        <v>57.8</v>
      </c>
      <c r="K34" s="14">
        <v>69.3</v>
      </c>
      <c r="L34" s="14">
        <v>87.91</v>
      </c>
      <c r="M34" s="14"/>
      <c r="N34" s="14">
        <v>29.791313065000001</v>
      </c>
      <c r="O34" s="33">
        <v>673.59586190000005</v>
      </c>
      <c r="P34" s="17" t="s">
        <v>15</v>
      </c>
      <c r="Q34" s="40" t="s">
        <v>549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49</v>
      </c>
      <c r="D35" s="16" t="s">
        <v>51</v>
      </c>
      <c r="E35" s="16">
        <v>5</v>
      </c>
      <c r="F35" s="15">
        <v>61.96</v>
      </c>
      <c r="G35" s="15">
        <v>54.96</v>
      </c>
      <c r="H35" s="15">
        <v>47.96</v>
      </c>
      <c r="I35" s="14"/>
      <c r="J35" s="15">
        <v>63.52</v>
      </c>
      <c r="K35" s="15">
        <v>77.510000000000005</v>
      </c>
      <c r="L35" s="15">
        <v>100.16</v>
      </c>
      <c r="M35" s="15"/>
      <c r="N35" s="15">
        <v>31.254541197999998</v>
      </c>
      <c r="O35" s="15">
        <v>144.65902564999999</v>
      </c>
      <c r="P35" s="16" t="s">
        <v>15</v>
      </c>
      <c r="Q35" s="39" t="s">
        <v>550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49</v>
      </c>
      <c r="D36" s="17" t="s">
        <v>52</v>
      </c>
      <c r="E36" s="17">
        <v>2</v>
      </c>
      <c r="F36" s="14">
        <v>54.28</v>
      </c>
      <c r="G36" s="14">
        <v>48.69</v>
      </c>
      <c r="H36" s="14">
        <v>43.11</v>
      </c>
      <c r="I36" s="14"/>
      <c r="J36" s="14">
        <v>55.59</v>
      </c>
      <c r="K36" s="14">
        <v>66.75</v>
      </c>
      <c r="L36" s="14">
        <v>84.82</v>
      </c>
      <c r="M36" s="14"/>
      <c r="N36" s="14">
        <v>33.921438989999999</v>
      </c>
      <c r="O36" s="33">
        <v>197.56473019999999</v>
      </c>
      <c r="P36" s="17" t="s">
        <v>15</v>
      </c>
      <c r="Q36" s="40" t="s">
        <v>551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454</v>
      </c>
      <c r="D37" s="16" t="s">
        <v>455</v>
      </c>
      <c r="E37" s="16">
        <v>6</v>
      </c>
      <c r="F37" s="15">
        <v>37</v>
      </c>
      <c r="G37" s="15">
        <v>-364.54</v>
      </c>
      <c r="H37" s="15">
        <v>-766.08</v>
      </c>
      <c r="I37" s="14"/>
      <c r="J37" s="15">
        <v>1316.24</v>
      </c>
      <c r="K37" s="15">
        <v>2119.3200000000002</v>
      </c>
      <c r="L37" s="15">
        <v>3418.81</v>
      </c>
      <c r="M37" s="15"/>
      <c r="N37" s="15">
        <v>71.912797389999994</v>
      </c>
      <c r="O37" s="15">
        <v>1.5586398575</v>
      </c>
      <c r="P37" s="16" t="s">
        <v>18</v>
      </c>
      <c r="Q37" s="39" t="s">
        <v>552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53</v>
      </c>
      <c r="D38" s="17" t="s">
        <v>54</v>
      </c>
      <c r="E38" s="17">
        <v>0</v>
      </c>
      <c r="F38" s="14">
        <v>18.64</v>
      </c>
      <c r="G38" s="14">
        <v>15.48</v>
      </c>
      <c r="H38" s="14">
        <v>12.32</v>
      </c>
      <c r="I38" s="14"/>
      <c r="J38" s="14">
        <v>19.899999999999999</v>
      </c>
      <c r="K38" s="14">
        <v>26.21</v>
      </c>
      <c r="L38" s="14">
        <v>36.43</v>
      </c>
      <c r="M38" s="14"/>
      <c r="N38" s="14">
        <v>26.398302597000001</v>
      </c>
      <c r="O38" s="33">
        <v>83.899650250000008</v>
      </c>
      <c r="P38" s="17" t="s">
        <v>15</v>
      </c>
      <c r="Q38" s="40" t="s">
        <v>553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55</v>
      </c>
      <c r="D39" s="16" t="s">
        <v>56</v>
      </c>
      <c r="E39" s="16">
        <v>3</v>
      </c>
      <c r="F39" s="15">
        <v>17.22</v>
      </c>
      <c r="G39" s="15">
        <v>15.27</v>
      </c>
      <c r="H39" s="15">
        <v>13.33</v>
      </c>
      <c r="I39" s="14"/>
      <c r="J39" s="15">
        <v>17.670000000000002</v>
      </c>
      <c r="K39" s="15">
        <v>21.55</v>
      </c>
      <c r="L39" s="15">
        <v>27.84</v>
      </c>
      <c r="M39" s="15"/>
      <c r="N39" s="15">
        <v>31.228598303999998</v>
      </c>
      <c r="O39" s="15">
        <v>605.46617605000006</v>
      </c>
      <c r="P39" s="16" t="s">
        <v>15</v>
      </c>
      <c r="Q39" s="39" t="s">
        <v>554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57</v>
      </c>
      <c r="D40" s="17" t="s">
        <v>58</v>
      </c>
      <c r="E40" s="17">
        <v>4</v>
      </c>
      <c r="F40" s="14">
        <v>5.29</v>
      </c>
      <c r="G40" s="14">
        <v>4.8899999999999997</v>
      </c>
      <c r="H40" s="14">
        <v>4.5</v>
      </c>
      <c r="I40" s="14"/>
      <c r="J40" s="14">
        <v>5.42</v>
      </c>
      <c r="K40" s="14">
        <v>6.2</v>
      </c>
      <c r="L40" s="14">
        <v>7.48</v>
      </c>
      <c r="M40" s="14"/>
      <c r="N40" s="14">
        <v>47.347274829</v>
      </c>
      <c r="O40" s="33">
        <v>7.6326064499999999</v>
      </c>
      <c r="P40" s="17" t="s">
        <v>15</v>
      </c>
      <c r="Q40" s="40" t="s">
        <v>555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481</v>
      </c>
      <c r="D41" s="16" t="s">
        <v>482</v>
      </c>
      <c r="E41" s="16">
        <v>2</v>
      </c>
      <c r="F41" s="15">
        <v>61.06</v>
      </c>
      <c r="G41" s="15">
        <v>55.81</v>
      </c>
      <c r="H41" s="15">
        <v>50.57</v>
      </c>
      <c r="I41" s="14"/>
      <c r="J41" s="15">
        <v>62.49</v>
      </c>
      <c r="K41" s="15">
        <v>72.97</v>
      </c>
      <c r="L41" s="15">
        <v>89.94</v>
      </c>
      <c r="M41" s="15"/>
      <c r="N41" s="15">
        <v>30.904226837</v>
      </c>
      <c r="O41" s="15">
        <v>1.6258465209999999</v>
      </c>
      <c r="P41" s="16" t="s">
        <v>15</v>
      </c>
      <c r="Q41" s="39" t="s">
        <v>556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59</v>
      </c>
      <c r="D42" s="17" t="s">
        <v>60</v>
      </c>
      <c r="E42" s="17">
        <v>3</v>
      </c>
      <c r="F42" s="14">
        <v>14.67</v>
      </c>
      <c r="G42" s="14">
        <v>13.36</v>
      </c>
      <c r="H42" s="14">
        <v>12.05</v>
      </c>
      <c r="I42" s="14"/>
      <c r="J42" s="14">
        <v>14.99</v>
      </c>
      <c r="K42" s="14">
        <v>17.600000000000001</v>
      </c>
      <c r="L42" s="14">
        <v>21.83</v>
      </c>
      <c r="M42" s="14"/>
      <c r="N42" s="14">
        <v>25.810136305</v>
      </c>
      <c r="O42" s="33">
        <v>33.361950499999999</v>
      </c>
      <c r="P42" s="17" t="s">
        <v>15</v>
      </c>
      <c r="Q42" s="40" t="s">
        <v>557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61</v>
      </c>
      <c r="D43" s="16" t="s">
        <v>62</v>
      </c>
      <c r="E43" s="16">
        <v>3</v>
      </c>
      <c r="F43" s="15">
        <v>34.200000000000003</v>
      </c>
      <c r="G43" s="15">
        <v>32.799999999999997</v>
      </c>
      <c r="H43" s="15">
        <v>31.41</v>
      </c>
      <c r="I43" s="14"/>
      <c r="J43" s="15">
        <v>34.57</v>
      </c>
      <c r="K43" s="15">
        <v>37.35</v>
      </c>
      <c r="L43" s="15">
        <v>41.86</v>
      </c>
      <c r="M43" s="15"/>
      <c r="N43" s="15">
        <v>44.453877165000002</v>
      </c>
      <c r="O43" s="15">
        <v>182.93798694999998</v>
      </c>
      <c r="P43" s="16" t="s">
        <v>15</v>
      </c>
      <c r="Q43" s="39" t="s">
        <v>558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63</v>
      </c>
      <c r="D44" s="17" t="s">
        <v>64</v>
      </c>
      <c r="E44" s="17">
        <v>6</v>
      </c>
      <c r="F44" s="14">
        <v>24.19</v>
      </c>
      <c r="G44" s="14">
        <v>21.83</v>
      </c>
      <c r="H44" s="14">
        <v>19.48</v>
      </c>
      <c r="I44" s="14"/>
      <c r="J44" s="14">
        <v>25.35</v>
      </c>
      <c r="K44" s="14">
        <v>30.05</v>
      </c>
      <c r="L44" s="14">
        <v>37.67</v>
      </c>
      <c r="M44" s="14"/>
      <c r="N44" s="14">
        <v>33.198898696000001</v>
      </c>
      <c r="O44" s="33">
        <v>14.23546685</v>
      </c>
      <c r="P44" s="17" t="s">
        <v>15</v>
      </c>
      <c r="Q44" s="40" t="s">
        <v>559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497</v>
      </c>
      <c r="D45" s="16" t="s">
        <v>65</v>
      </c>
      <c r="E45" s="16">
        <v>6</v>
      </c>
      <c r="F45" s="15">
        <v>117.25</v>
      </c>
      <c r="G45" s="15">
        <v>110.56</v>
      </c>
      <c r="H45" s="15">
        <v>103.88</v>
      </c>
      <c r="I45" s="14"/>
      <c r="J45" s="15">
        <v>135.78</v>
      </c>
      <c r="K45" s="15">
        <v>149.13999999999999</v>
      </c>
      <c r="L45" s="15">
        <v>170.77</v>
      </c>
      <c r="M45" s="15"/>
      <c r="N45" s="15">
        <v>54.051029081000003</v>
      </c>
      <c r="O45" s="15">
        <v>6.4922848265000006</v>
      </c>
      <c r="P45" s="16" t="s">
        <v>18</v>
      </c>
      <c r="Q45" s="39" t="s">
        <v>560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66</v>
      </c>
      <c r="D46" s="17" t="s">
        <v>67</v>
      </c>
      <c r="E46" s="17">
        <v>5</v>
      </c>
      <c r="F46" s="14">
        <v>10</v>
      </c>
      <c r="G46" s="14">
        <v>9.01</v>
      </c>
      <c r="H46" s="14">
        <v>8.0299999999999994</v>
      </c>
      <c r="I46" s="14"/>
      <c r="J46" s="14">
        <v>10.28</v>
      </c>
      <c r="K46" s="14">
        <v>12.24</v>
      </c>
      <c r="L46" s="14">
        <v>15.43</v>
      </c>
      <c r="M46" s="14"/>
      <c r="N46" s="14">
        <v>41.927851711000002</v>
      </c>
      <c r="O46" s="33">
        <v>2.25006635</v>
      </c>
      <c r="P46" s="17" t="s">
        <v>15</v>
      </c>
      <c r="Q46" s="40" t="s">
        <v>561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68</v>
      </c>
      <c r="D47" s="16" t="s">
        <v>69</v>
      </c>
      <c r="E47" s="16">
        <v>2</v>
      </c>
      <c r="F47" s="15">
        <v>6.73</v>
      </c>
      <c r="G47" s="15">
        <v>5.98</v>
      </c>
      <c r="H47" s="15">
        <v>5.24</v>
      </c>
      <c r="I47" s="14"/>
      <c r="J47" s="15">
        <v>6.95</v>
      </c>
      <c r="K47" s="15">
        <v>8.43</v>
      </c>
      <c r="L47" s="15">
        <v>10.83</v>
      </c>
      <c r="M47" s="15"/>
      <c r="N47" s="15">
        <v>38.355070251000001</v>
      </c>
      <c r="O47" s="15">
        <v>6.1252987499999998</v>
      </c>
      <c r="P47" s="16" t="s">
        <v>15</v>
      </c>
      <c r="Q47" s="39" t="s">
        <v>562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70</v>
      </c>
      <c r="D48" s="17" t="s">
        <v>71</v>
      </c>
      <c r="E48" s="17">
        <v>0</v>
      </c>
      <c r="F48" s="14">
        <v>17.03</v>
      </c>
      <c r="G48" s="14">
        <v>15.57</v>
      </c>
      <c r="H48" s="14">
        <v>14.12</v>
      </c>
      <c r="I48" s="14"/>
      <c r="J48" s="14">
        <v>17.27</v>
      </c>
      <c r="K48" s="14">
        <v>20.170000000000002</v>
      </c>
      <c r="L48" s="14">
        <v>24.87</v>
      </c>
      <c r="M48" s="14"/>
      <c r="N48" s="14">
        <v>27.166553760999999</v>
      </c>
      <c r="O48" s="33">
        <v>4.7611886000000005</v>
      </c>
      <c r="P48" s="17" t="s">
        <v>15</v>
      </c>
      <c r="Q48" s="40" t="s">
        <v>563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72</v>
      </c>
      <c r="D49" s="16" t="s">
        <v>73</v>
      </c>
      <c r="E49" s="16">
        <v>3</v>
      </c>
      <c r="F49" s="15">
        <v>15.63</v>
      </c>
      <c r="G49" s="15">
        <v>14.54</v>
      </c>
      <c r="H49" s="15">
        <v>13.46</v>
      </c>
      <c r="I49" s="14"/>
      <c r="J49" s="15">
        <v>15.84</v>
      </c>
      <c r="K49" s="15">
        <v>18</v>
      </c>
      <c r="L49" s="15">
        <v>21.49</v>
      </c>
      <c r="M49" s="15"/>
      <c r="N49" s="15">
        <v>25.574266682000001</v>
      </c>
      <c r="O49" s="15">
        <v>96.453043500000007</v>
      </c>
      <c r="P49" s="16" t="s">
        <v>15</v>
      </c>
      <c r="Q49" s="39" t="s">
        <v>564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72</v>
      </c>
      <c r="D50" s="17" t="s">
        <v>74</v>
      </c>
      <c r="E50" s="17">
        <v>0</v>
      </c>
      <c r="F50" s="14">
        <v>17.93</v>
      </c>
      <c r="G50" s="14">
        <v>16.690000000000001</v>
      </c>
      <c r="H50" s="14">
        <v>15.45</v>
      </c>
      <c r="I50" s="14"/>
      <c r="J50" s="14">
        <v>18.2</v>
      </c>
      <c r="K50" s="14">
        <v>20.67</v>
      </c>
      <c r="L50" s="14">
        <v>24.67</v>
      </c>
      <c r="M50" s="14"/>
      <c r="N50" s="14">
        <v>25.523412476000001</v>
      </c>
      <c r="O50" s="33">
        <v>613.3611449</v>
      </c>
      <c r="P50" s="17" t="s">
        <v>15</v>
      </c>
      <c r="Q50" s="40" t="s">
        <v>565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75</v>
      </c>
      <c r="D51" s="16" t="s">
        <v>76</v>
      </c>
      <c r="E51" s="16">
        <v>4</v>
      </c>
      <c r="F51" s="15">
        <v>22.86</v>
      </c>
      <c r="G51" s="15">
        <v>21.33</v>
      </c>
      <c r="H51" s="15">
        <v>19.809999999999999</v>
      </c>
      <c r="I51" s="14"/>
      <c r="J51" s="15">
        <v>23.49</v>
      </c>
      <c r="K51" s="15">
        <v>26.53</v>
      </c>
      <c r="L51" s="15">
        <v>31.46</v>
      </c>
      <c r="M51" s="15"/>
      <c r="N51" s="15">
        <v>49.308357362999999</v>
      </c>
      <c r="O51" s="15">
        <v>51.364254699999996</v>
      </c>
      <c r="P51" s="16" t="s">
        <v>15</v>
      </c>
      <c r="Q51" s="39" t="s">
        <v>566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463</v>
      </c>
      <c r="D52" s="17" t="s">
        <v>464</v>
      </c>
      <c r="E52" s="17">
        <v>3</v>
      </c>
      <c r="F52" s="14">
        <v>14.23</v>
      </c>
      <c r="G52" s="14">
        <v>12.32</v>
      </c>
      <c r="H52" s="14">
        <v>10.41</v>
      </c>
      <c r="I52" s="14"/>
      <c r="J52" s="14">
        <v>14.67</v>
      </c>
      <c r="K52" s="14">
        <v>18.48</v>
      </c>
      <c r="L52" s="14">
        <v>24.66</v>
      </c>
      <c r="M52" s="14"/>
      <c r="N52" s="14">
        <v>40.463904077999999</v>
      </c>
      <c r="O52" s="33">
        <v>56.206316149999999</v>
      </c>
      <c r="P52" s="17" t="s">
        <v>15</v>
      </c>
      <c r="Q52" s="40" t="s">
        <v>567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77</v>
      </c>
      <c r="D53" s="16" t="s">
        <v>78</v>
      </c>
      <c r="E53" s="16">
        <v>0</v>
      </c>
      <c r="F53" s="15">
        <v>21.32</v>
      </c>
      <c r="G53" s="15">
        <v>19.18</v>
      </c>
      <c r="H53" s="15">
        <v>17.04</v>
      </c>
      <c r="I53" s="14"/>
      <c r="J53" s="15">
        <v>21.77</v>
      </c>
      <c r="K53" s="15">
        <v>26.04</v>
      </c>
      <c r="L53" s="15">
        <v>32.950000000000003</v>
      </c>
      <c r="M53" s="15"/>
      <c r="N53" s="15">
        <v>27.071394358999999</v>
      </c>
      <c r="O53" s="15">
        <v>480.96449085</v>
      </c>
      <c r="P53" s="16" t="s">
        <v>15</v>
      </c>
      <c r="Q53" s="39" t="s">
        <v>568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79</v>
      </c>
      <c r="D54" s="17" t="s">
        <v>80</v>
      </c>
      <c r="E54" s="17">
        <v>0</v>
      </c>
      <c r="F54" s="14">
        <v>18.829999999999998</v>
      </c>
      <c r="G54" s="14">
        <v>17.54</v>
      </c>
      <c r="H54" s="14">
        <v>16.25</v>
      </c>
      <c r="I54" s="14"/>
      <c r="J54" s="14">
        <v>19.2</v>
      </c>
      <c r="K54" s="14">
        <v>21.77</v>
      </c>
      <c r="L54" s="14">
        <v>25.93</v>
      </c>
      <c r="M54" s="14"/>
      <c r="N54" s="14">
        <v>38.114579595000002</v>
      </c>
      <c r="O54" s="33">
        <v>4.8813171000000004</v>
      </c>
      <c r="P54" s="17" t="s">
        <v>15</v>
      </c>
      <c r="Q54" s="40" t="s">
        <v>569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81</v>
      </c>
      <c r="D55" s="16" t="s">
        <v>82</v>
      </c>
      <c r="E55" s="16">
        <v>10</v>
      </c>
      <c r="F55" s="15">
        <v>9.5399999999999991</v>
      </c>
      <c r="G55" s="15">
        <v>7.63</v>
      </c>
      <c r="H55" s="15">
        <v>5.72</v>
      </c>
      <c r="I55" s="14"/>
      <c r="J55" s="15">
        <v>13.78</v>
      </c>
      <c r="K55" s="15">
        <v>17.59</v>
      </c>
      <c r="L55" s="15">
        <v>23.76</v>
      </c>
      <c r="M55" s="15"/>
      <c r="N55" s="15">
        <v>78.274524209999996</v>
      </c>
      <c r="O55" s="15">
        <v>57.8050505</v>
      </c>
      <c r="P55" s="16" t="s">
        <v>18</v>
      </c>
      <c r="Q55" s="39" t="s">
        <v>570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83</v>
      </c>
      <c r="D56" s="17" t="s">
        <v>84</v>
      </c>
      <c r="E56" s="17">
        <v>5</v>
      </c>
      <c r="F56" s="14">
        <v>17.440000000000001</v>
      </c>
      <c r="G56" s="14">
        <v>15.15</v>
      </c>
      <c r="H56" s="14">
        <v>12.86</v>
      </c>
      <c r="I56" s="14"/>
      <c r="J56" s="14">
        <v>17.98</v>
      </c>
      <c r="K56" s="14">
        <v>22.55</v>
      </c>
      <c r="L56" s="14">
        <v>29.96</v>
      </c>
      <c r="M56" s="14"/>
      <c r="N56" s="14">
        <v>28.200481342</v>
      </c>
      <c r="O56" s="33">
        <v>229.68574014999999</v>
      </c>
      <c r="P56" s="17" t="s">
        <v>15</v>
      </c>
      <c r="Q56" s="40" t="s">
        <v>571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85</v>
      </c>
      <c r="D57" s="16" t="s">
        <v>86</v>
      </c>
      <c r="E57" s="16">
        <v>7</v>
      </c>
      <c r="F57" s="15">
        <v>28.61</v>
      </c>
      <c r="G57" s="15">
        <v>25.83</v>
      </c>
      <c r="H57" s="15">
        <v>23.06</v>
      </c>
      <c r="I57" s="14"/>
      <c r="J57" s="15">
        <v>30.75</v>
      </c>
      <c r="K57" s="15">
        <v>36.29</v>
      </c>
      <c r="L57" s="15">
        <v>45.26</v>
      </c>
      <c r="M57" s="15"/>
      <c r="N57" s="15">
        <v>52.306169699999998</v>
      </c>
      <c r="O57" s="15">
        <v>6.0026905479999995</v>
      </c>
      <c r="P57" s="16" t="s">
        <v>18</v>
      </c>
      <c r="Q57" s="39" t="s">
        <v>572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87</v>
      </c>
      <c r="D58" s="17" t="s">
        <v>88</v>
      </c>
      <c r="E58" s="17">
        <v>6</v>
      </c>
      <c r="F58" s="14">
        <v>56.43</v>
      </c>
      <c r="G58" s="14">
        <v>52.2</v>
      </c>
      <c r="H58" s="14">
        <v>47.97</v>
      </c>
      <c r="I58" s="14"/>
      <c r="J58" s="14">
        <v>57.37</v>
      </c>
      <c r="K58" s="14">
        <v>65.819999999999993</v>
      </c>
      <c r="L58" s="14">
        <v>79.5</v>
      </c>
      <c r="M58" s="14"/>
      <c r="N58" s="14">
        <v>37.459671190999998</v>
      </c>
      <c r="O58" s="33">
        <v>460.18800170000003</v>
      </c>
      <c r="P58" s="17" t="s">
        <v>15</v>
      </c>
      <c r="Q58" s="40" t="s">
        <v>573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89</v>
      </c>
      <c r="D59" s="16" t="s">
        <v>90</v>
      </c>
      <c r="E59" s="16">
        <v>3</v>
      </c>
      <c r="F59" s="15">
        <v>17.260000000000002</v>
      </c>
      <c r="G59" s="15">
        <v>15.96</v>
      </c>
      <c r="H59" s="15">
        <v>14.66</v>
      </c>
      <c r="I59" s="14"/>
      <c r="J59" s="15">
        <v>17.54</v>
      </c>
      <c r="K59" s="15">
        <v>20.13</v>
      </c>
      <c r="L59" s="15">
        <v>24.32</v>
      </c>
      <c r="M59" s="15"/>
      <c r="N59" s="15">
        <v>34.979116060000003</v>
      </c>
      <c r="O59" s="15">
        <v>75.033680399999994</v>
      </c>
      <c r="P59" s="16" t="s">
        <v>15</v>
      </c>
      <c r="Q59" s="39" t="s">
        <v>574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91</v>
      </c>
      <c r="D60" s="17" t="s">
        <v>92</v>
      </c>
      <c r="E60" s="17">
        <v>5</v>
      </c>
      <c r="F60" s="14">
        <v>5.89</v>
      </c>
      <c r="G60" s="14">
        <v>5.26</v>
      </c>
      <c r="H60" s="14">
        <v>4.63</v>
      </c>
      <c r="I60" s="14"/>
      <c r="J60" s="14">
        <v>6.1</v>
      </c>
      <c r="K60" s="14">
        <v>7.35</v>
      </c>
      <c r="L60" s="14">
        <v>9.39</v>
      </c>
      <c r="M60" s="14"/>
      <c r="N60" s="14">
        <v>37.380349653000003</v>
      </c>
      <c r="O60" s="33">
        <v>8.249842000000001</v>
      </c>
      <c r="P60" s="17" t="s">
        <v>15</v>
      </c>
      <c r="Q60" s="40" t="s">
        <v>575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93</v>
      </c>
      <c r="D61" s="16" t="s">
        <v>94</v>
      </c>
      <c r="E61" s="16">
        <v>0</v>
      </c>
      <c r="F61" s="15">
        <v>2.02</v>
      </c>
      <c r="G61" s="15">
        <v>1.56</v>
      </c>
      <c r="H61" s="15">
        <v>1.1000000000000001</v>
      </c>
      <c r="I61" s="14"/>
      <c r="J61" s="15">
        <v>2.1</v>
      </c>
      <c r="K61" s="15">
        <v>3.01</v>
      </c>
      <c r="L61" s="15">
        <v>4.49</v>
      </c>
      <c r="M61" s="15"/>
      <c r="N61" s="15">
        <v>17.047946467999999</v>
      </c>
      <c r="O61" s="15">
        <v>15.800084699999999</v>
      </c>
      <c r="P61" s="16" t="s">
        <v>15</v>
      </c>
      <c r="Q61" s="39" t="s">
        <v>576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95</v>
      </c>
      <c r="D62" s="17" t="s">
        <v>96</v>
      </c>
      <c r="E62" s="17">
        <v>7</v>
      </c>
      <c r="F62" s="14">
        <v>10.62</v>
      </c>
      <c r="G62" s="14">
        <v>9.6199999999999992</v>
      </c>
      <c r="H62" s="14">
        <v>8.6199999999999992</v>
      </c>
      <c r="I62" s="14"/>
      <c r="J62" s="14">
        <v>10.75</v>
      </c>
      <c r="K62" s="14">
        <v>12.74</v>
      </c>
      <c r="L62" s="14">
        <v>15.96</v>
      </c>
      <c r="M62" s="14"/>
      <c r="N62" s="14">
        <v>55.077088449000001</v>
      </c>
      <c r="O62" s="33">
        <v>27.170514399999998</v>
      </c>
      <c r="P62" s="17" t="s">
        <v>18</v>
      </c>
      <c r="Q62" s="40" t="s">
        <v>577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97</v>
      </c>
      <c r="D63" s="16" t="s">
        <v>98</v>
      </c>
      <c r="E63" s="16">
        <v>0</v>
      </c>
      <c r="F63" s="15">
        <v>10.85</v>
      </c>
      <c r="G63" s="15">
        <v>9.49</v>
      </c>
      <c r="H63" s="15">
        <v>8.1300000000000008</v>
      </c>
      <c r="I63" s="14"/>
      <c r="J63" s="15">
        <v>11.36</v>
      </c>
      <c r="K63" s="15">
        <v>14.07</v>
      </c>
      <c r="L63" s="15">
        <v>18.46</v>
      </c>
      <c r="M63" s="15"/>
      <c r="N63" s="15">
        <v>37.041426598000001</v>
      </c>
      <c r="O63" s="15">
        <v>101.76887775</v>
      </c>
      <c r="P63" s="16" t="s">
        <v>15</v>
      </c>
      <c r="Q63" s="39" t="s">
        <v>578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99</v>
      </c>
      <c r="D64" s="17" t="s">
        <v>100</v>
      </c>
      <c r="E64" s="17">
        <v>3</v>
      </c>
      <c r="F64" s="14">
        <v>11.35</v>
      </c>
      <c r="G64" s="14">
        <v>10.3</v>
      </c>
      <c r="H64" s="14">
        <v>9.25</v>
      </c>
      <c r="I64" s="14"/>
      <c r="J64" s="14">
        <v>11.82</v>
      </c>
      <c r="K64" s="14">
        <v>13.91</v>
      </c>
      <c r="L64" s="14">
        <v>17.3</v>
      </c>
      <c r="M64" s="14"/>
      <c r="N64" s="14">
        <v>22.218056755999999</v>
      </c>
      <c r="O64" s="33">
        <v>233.00874900000002</v>
      </c>
      <c r="P64" s="17" t="s">
        <v>15</v>
      </c>
      <c r="Q64" s="40" t="s">
        <v>579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498</v>
      </c>
      <c r="D65" s="16" t="s">
        <v>499</v>
      </c>
      <c r="E65" s="16">
        <v>8</v>
      </c>
      <c r="F65" s="15">
        <v>64</v>
      </c>
      <c r="G65" s="15">
        <v>60.86</v>
      </c>
      <c r="H65" s="15">
        <v>57.73</v>
      </c>
      <c r="I65" s="14"/>
      <c r="J65" s="15">
        <v>70.3</v>
      </c>
      <c r="K65" s="15">
        <v>76.56</v>
      </c>
      <c r="L65" s="15">
        <v>86.69</v>
      </c>
      <c r="M65" s="15"/>
      <c r="N65" s="15">
        <v>58.490341084999997</v>
      </c>
      <c r="O65" s="15">
        <v>2.9235049069999999</v>
      </c>
      <c r="P65" s="16" t="s">
        <v>18</v>
      </c>
      <c r="Q65" s="39" t="s">
        <v>580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101</v>
      </c>
      <c r="D66" s="17" t="s">
        <v>102</v>
      </c>
      <c r="E66" s="17">
        <v>2</v>
      </c>
      <c r="F66" s="14">
        <v>2.59</v>
      </c>
      <c r="G66" s="14">
        <v>1.92</v>
      </c>
      <c r="H66" s="14">
        <v>1.26</v>
      </c>
      <c r="I66" s="14"/>
      <c r="J66" s="14">
        <v>2.68</v>
      </c>
      <c r="K66" s="14">
        <v>4</v>
      </c>
      <c r="L66" s="14">
        <v>6.13</v>
      </c>
      <c r="M66" s="14"/>
      <c r="N66" s="14">
        <v>30.381499548000001</v>
      </c>
      <c r="O66" s="33">
        <v>97.100640299999995</v>
      </c>
      <c r="P66" s="17" t="s">
        <v>15</v>
      </c>
      <c r="Q66" s="40" t="s">
        <v>581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103</v>
      </c>
      <c r="D67" s="16" t="s">
        <v>104</v>
      </c>
      <c r="E67" s="16">
        <v>4</v>
      </c>
      <c r="F67" s="15">
        <v>39.25</v>
      </c>
      <c r="G67" s="15">
        <v>30.76</v>
      </c>
      <c r="H67" s="15">
        <v>22.27</v>
      </c>
      <c r="I67" s="14"/>
      <c r="J67" s="15">
        <v>56.5</v>
      </c>
      <c r="K67" s="15">
        <v>73.47</v>
      </c>
      <c r="L67" s="15">
        <v>100.94</v>
      </c>
      <c r="M67" s="15"/>
      <c r="N67" s="15">
        <v>55.688261189999999</v>
      </c>
      <c r="O67" s="15">
        <v>7.9873067705</v>
      </c>
      <c r="P67" s="16" t="s">
        <v>18</v>
      </c>
      <c r="Q67" s="39" t="s">
        <v>582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105</v>
      </c>
      <c r="D68" s="17" t="s">
        <v>106</v>
      </c>
      <c r="E68" s="17">
        <v>4</v>
      </c>
      <c r="F68" s="14">
        <v>52.63</v>
      </c>
      <c r="G68" s="14">
        <v>46.73</v>
      </c>
      <c r="H68" s="14">
        <v>40.83</v>
      </c>
      <c r="I68" s="14"/>
      <c r="J68" s="14">
        <v>53.83</v>
      </c>
      <c r="K68" s="14">
        <v>65.62</v>
      </c>
      <c r="L68" s="14">
        <v>84.71</v>
      </c>
      <c r="M68" s="14"/>
      <c r="N68" s="14">
        <v>34.193784282999999</v>
      </c>
      <c r="O68" s="33">
        <v>231.99536995</v>
      </c>
      <c r="P68" s="17" t="s">
        <v>15</v>
      </c>
      <c r="Q68" s="40" t="s">
        <v>583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107</v>
      </c>
      <c r="D69" s="16" t="s">
        <v>108</v>
      </c>
      <c r="E69" s="16">
        <v>3</v>
      </c>
      <c r="F69" s="15">
        <v>14.83</v>
      </c>
      <c r="G69" s="15">
        <v>13.27</v>
      </c>
      <c r="H69" s="15">
        <v>11.72</v>
      </c>
      <c r="I69" s="14"/>
      <c r="J69" s="15">
        <v>15.14</v>
      </c>
      <c r="K69" s="15">
        <v>18.239999999999998</v>
      </c>
      <c r="L69" s="15">
        <v>23.26</v>
      </c>
      <c r="M69" s="15"/>
      <c r="N69" s="15">
        <v>30.124960491</v>
      </c>
      <c r="O69" s="15">
        <v>467.51433874999998</v>
      </c>
      <c r="P69" s="16" t="s">
        <v>15</v>
      </c>
      <c r="Q69" s="39" t="s">
        <v>584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109</v>
      </c>
      <c r="D70" s="17" t="s">
        <v>110</v>
      </c>
      <c r="E70" s="17">
        <v>0</v>
      </c>
      <c r="F70" s="14">
        <v>4.74</v>
      </c>
      <c r="G70" s="14">
        <v>4.07</v>
      </c>
      <c r="H70" s="14">
        <v>3.4</v>
      </c>
      <c r="I70" s="14"/>
      <c r="J70" s="14">
        <v>4.96</v>
      </c>
      <c r="K70" s="14">
        <v>6.29</v>
      </c>
      <c r="L70" s="14">
        <v>8.4499999999999993</v>
      </c>
      <c r="M70" s="14"/>
      <c r="N70" s="14">
        <v>31.617254259999999</v>
      </c>
      <c r="O70" s="33">
        <v>148.50029459999999</v>
      </c>
      <c r="P70" s="17" t="s">
        <v>15</v>
      </c>
      <c r="Q70" s="40" t="s">
        <v>585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111</v>
      </c>
      <c r="D71" s="16" t="s">
        <v>112</v>
      </c>
      <c r="E71" s="16">
        <v>3</v>
      </c>
      <c r="F71" s="15">
        <v>46.46</v>
      </c>
      <c r="G71" s="15">
        <v>43.11</v>
      </c>
      <c r="H71" s="15">
        <v>39.76</v>
      </c>
      <c r="I71" s="14"/>
      <c r="J71" s="15">
        <v>47.69</v>
      </c>
      <c r="K71" s="15">
        <v>54.38</v>
      </c>
      <c r="L71" s="15">
        <v>65.2</v>
      </c>
      <c r="M71" s="15"/>
      <c r="N71" s="15">
        <v>38.732381928000002</v>
      </c>
      <c r="O71" s="15">
        <v>123.74980565</v>
      </c>
      <c r="P71" s="16" t="s">
        <v>15</v>
      </c>
      <c r="Q71" s="39" t="s">
        <v>586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437</v>
      </c>
      <c r="D72" s="17" t="s">
        <v>438</v>
      </c>
      <c r="E72" s="17">
        <v>3</v>
      </c>
      <c r="F72" s="14">
        <v>4.91</v>
      </c>
      <c r="G72" s="14">
        <v>4.25</v>
      </c>
      <c r="H72" s="14">
        <v>3.59</v>
      </c>
      <c r="I72" s="14"/>
      <c r="J72" s="14">
        <v>5.16</v>
      </c>
      <c r="K72" s="14">
        <v>6.47</v>
      </c>
      <c r="L72" s="14">
        <v>8.59</v>
      </c>
      <c r="M72" s="14"/>
      <c r="N72" s="14">
        <v>34.838945363999997</v>
      </c>
      <c r="O72" s="33">
        <v>2.6946075</v>
      </c>
      <c r="P72" s="17" t="s">
        <v>15</v>
      </c>
      <c r="Q72" s="40" t="s">
        <v>587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113</v>
      </c>
      <c r="D73" s="16" t="s">
        <v>114</v>
      </c>
      <c r="E73" s="16">
        <v>7</v>
      </c>
      <c r="F73" s="15">
        <v>4.84</v>
      </c>
      <c r="G73" s="15">
        <v>4.26</v>
      </c>
      <c r="H73" s="15">
        <v>3.69</v>
      </c>
      <c r="I73" s="14"/>
      <c r="J73" s="15">
        <v>6.37</v>
      </c>
      <c r="K73" s="15">
        <v>7.51</v>
      </c>
      <c r="L73" s="15">
        <v>9.3699999999999992</v>
      </c>
      <c r="M73" s="15"/>
      <c r="N73" s="15">
        <v>63.651530905999998</v>
      </c>
      <c r="O73" s="15">
        <v>34.955266850000001</v>
      </c>
      <c r="P73" s="16" t="s">
        <v>18</v>
      </c>
      <c r="Q73" s="39" t="s">
        <v>588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115</v>
      </c>
      <c r="D74" s="17" t="s">
        <v>116</v>
      </c>
      <c r="E74" s="17">
        <v>0</v>
      </c>
      <c r="F74" s="14">
        <v>30.32</v>
      </c>
      <c r="G74" s="14">
        <v>26.36</v>
      </c>
      <c r="H74" s="14">
        <v>22.4</v>
      </c>
      <c r="I74" s="14"/>
      <c r="J74" s="14">
        <v>31.52</v>
      </c>
      <c r="K74" s="14">
        <v>39.43</v>
      </c>
      <c r="L74" s="14">
        <v>52.24</v>
      </c>
      <c r="M74" s="14"/>
      <c r="N74" s="14">
        <v>39.126543998000002</v>
      </c>
      <c r="O74" s="33">
        <v>136.73145959999999</v>
      </c>
      <c r="P74" s="17" t="s">
        <v>15</v>
      </c>
      <c r="Q74" s="40" t="s">
        <v>589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117</v>
      </c>
      <c r="D75" s="16" t="s">
        <v>118</v>
      </c>
      <c r="E75" s="16">
        <v>7</v>
      </c>
      <c r="F75" s="15">
        <v>2.12</v>
      </c>
      <c r="G75" s="15">
        <v>1.82</v>
      </c>
      <c r="H75" s="15">
        <v>1.52</v>
      </c>
      <c r="I75" s="14"/>
      <c r="J75" s="15">
        <v>2.79</v>
      </c>
      <c r="K75" s="15">
        <v>3.38</v>
      </c>
      <c r="L75" s="15">
        <v>4.34</v>
      </c>
      <c r="M75" s="15"/>
      <c r="N75" s="15">
        <v>49.935022269000001</v>
      </c>
      <c r="O75" s="15">
        <v>40.214045299999995</v>
      </c>
      <c r="P75" s="16" t="s">
        <v>18</v>
      </c>
      <c r="Q75" s="39" t="s">
        <v>590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119</v>
      </c>
      <c r="D76" s="17" t="s">
        <v>120</v>
      </c>
      <c r="E76" s="17">
        <v>2</v>
      </c>
      <c r="F76" s="14">
        <v>21.61</v>
      </c>
      <c r="G76" s="14">
        <v>18.34</v>
      </c>
      <c r="H76" s="14">
        <v>15.08</v>
      </c>
      <c r="I76" s="14"/>
      <c r="J76" s="14">
        <v>22.44</v>
      </c>
      <c r="K76" s="14">
        <v>28.96</v>
      </c>
      <c r="L76" s="14">
        <v>39.520000000000003</v>
      </c>
      <c r="M76" s="14"/>
      <c r="N76" s="14">
        <v>29.176575504999999</v>
      </c>
      <c r="O76" s="33">
        <v>168.47072745</v>
      </c>
      <c r="P76" s="17" t="s">
        <v>15</v>
      </c>
      <c r="Q76" s="40" t="s">
        <v>591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119</v>
      </c>
      <c r="D77" s="16" t="s">
        <v>121</v>
      </c>
      <c r="E77" s="16">
        <v>2</v>
      </c>
      <c r="F77" s="15">
        <v>19.78</v>
      </c>
      <c r="G77" s="15">
        <v>16.34</v>
      </c>
      <c r="H77" s="15">
        <v>12.9</v>
      </c>
      <c r="I77" s="14"/>
      <c r="J77" s="15">
        <v>20.47</v>
      </c>
      <c r="K77" s="15">
        <v>27.34</v>
      </c>
      <c r="L77" s="15">
        <v>38.46</v>
      </c>
      <c r="M77" s="15"/>
      <c r="N77" s="15">
        <v>31.095297087999999</v>
      </c>
      <c r="O77" s="15">
        <v>15.6962513</v>
      </c>
      <c r="P77" s="16" t="s">
        <v>15</v>
      </c>
      <c r="Q77" s="39" t="s">
        <v>592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122</v>
      </c>
      <c r="D78" s="17" t="s">
        <v>123</v>
      </c>
      <c r="E78" s="17">
        <v>5</v>
      </c>
      <c r="F78" s="14">
        <v>3.03</v>
      </c>
      <c r="G78" s="14">
        <v>2.3199999999999998</v>
      </c>
      <c r="H78" s="14">
        <v>1.62</v>
      </c>
      <c r="I78" s="14"/>
      <c r="J78" s="14">
        <v>3.18</v>
      </c>
      <c r="K78" s="14">
        <v>4.58</v>
      </c>
      <c r="L78" s="14">
        <v>6.85</v>
      </c>
      <c r="M78" s="14"/>
      <c r="N78" s="14">
        <v>45.939763841999998</v>
      </c>
      <c r="O78" s="33">
        <v>4.7006807999999998</v>
      </c>
      <c r="P78" s="17" t="s">
        <v>15</v>
      </c>
      <c r="Q78" s="40" t="s">
        <v>593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124</v>
      </c>
      <c r="D79" s="16" t="s">
        <v>125</v>
      </c>
      <c r="E79" s="16">
        <v>4</v>
      </c>
      <c r="F79" s="15">
        <v>18.2</v>
      </c>
      <c r="G79" s="15">
        <v>16.149999999999999</v>
      </c>
      <c r="H79" s="15">
        <v>14.11</v>
      </c>
      <c r="I79" s="14"/>
      <c r="J79" s="15">
        <v>18.34</v>
      </c>
      <c r="K79" s="15">
        <v>22.42</v>
      </c>
      <c r="L79" s="15">
        <v>29.02</v>
      </c>
      <c r="M79" s="15"/>
      <c r="N79" s="15">
        <v>50.917658906</v>
      </c>
      <c r="O79" s="15">
        <v>9.5709248000000002</v>
      </c>
      <c r="P79" s="16" t="s">
        <v>15</v>
      </c>
      <c r="Q79" s="39" t="s">
        <v>594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126</v>
      </c>
      <c r="D80" s="17" t="s">
        <v>127</v>
      </c>
      <c r="E80" s="17">
        <v>4</v>
      </c>
      <c r="F80" s="14">
        <v>5.42</v>
      </c>
      <c r="G80" s="14">
        <v>4.87</v>
      </c>
      <c r="H80" s="14">
        <v>4.32</v>
      </c>
      <c r="I80" s="14"/>
      <c r="J80" s="14">
        <v>5.65</v>
      </c>
      <c r="K80" s="14">
        <v>6.74</v>
      </c>
      <c r="L80" s="14">
        <v>8.51</v>
      </c>
      <c r="M80" s="14"/>
      <c r="N80" s="14">
        <v>51.400312382000003</v>
      </c>
      <c r="O80" s="33">
        <v>16.801729550000001</v>
      </c>
      <c r="P80" s="17" t="s">
        <v>15</v>
      </c>
      <c r="Q80" s="40" t="s">
        <v>595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128</v>
      </c>
      <c r="D81" s="16" t="s">
        <v>129</v>
      </c>
      <c r="E81" s="16">
        <v>3</v>
      </c>
      <c r="F81" s="15">
        <v>12.82</v>
      </c>
      <c r="G81" s="15">
        <v>11.28</v>
      </c>
      <c r="H81" s="15">
        <v>9.75</v>
      </c>
      <c r="I81" s="14"/>
      <c r="J81" s="15">
        <v>13.11</v>
      </c>
      <c r="K81" s="15">
        <v>16.170000000000002</v>
      </c>
      <c r="L81" s="15">
        <v>21.14</v>
      </c>
      <c r="M81" s="15"/>
      <c r="N81" s="15">
        <v>31.642542278000001</v>
      </c>
      <c r="O81" s="15">
        <v>9.6648744000000004</v>
      </c>
      <c r="P81" s="16" t="s">
        <v>15</v>
      </c>
      <c r="Q81" s="39" t="s">
        <v>596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130</v>
      </c>
      <c r="D82" s="17" t="s">
        <v>131</v>
      </c>
      <c r="E82" s="17">
        <v>3</v>
      </c>
      <c r="F82" s="14">
        <v>12.84</v>
      </c>
      <c r="G82" s="14">
        <v>11.47</v>
      </c>
      <c r="H82" s="14">
        <v>10.1</v>
      </c>
      <c r="I82" s="14"/>
      <c r="J82" s="14">
        <v>13.47</v>
      </c>
      <c r="K82" s="14">
        <v>16.2</v>
      </c>
      <c r="L82" s="14">
        <v>20.62</v>
      </c>
      <c r="M82" s="14"/>
      <c r="N82" s="14">
        <v>48.546310728999998</v>
      </c>
      <c r="O82" s="33">
        <v>101.96248195</v>
      </c>
      <c r="P82" s="17" t="s">
        <v>15</v>
      </c>
      <c r="Q82" s="40" t="s">
        <v>597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132</v>
      </c>
      <c r="D83" s="16" t="s">
        <v>133</v>
      </c>
      <c r="E83" s="16">
        <v>0</v>
      </c>
      <c r="F83" s="15">
        <v>8.33</v>
      </c>
      <c r="G83" s="15">
        <v>6.91</v>
      </c>
      <c r="H83" s="15">
        <v>5.5</v>
      </c>
      <c r="I83" s="14"/>
      <c r="J83" s="15">
        <v>8.65</v>
      </c>
      <c r="K83" s="15">
        <v>11.47</v>
      </c>
      <c r="L83" s="15">
        <v>16.04</v>
      </c>
      <c r="M83" s="15"/>
      <c r="N83" s="15">
        <v>35.027856452999998</v>
      </c>
      <c r="O83" s="15">
        <v>54.180239950000001</v>
      </c>
      <c r="P83" s="16" t="s">
        <v>15</v>
      </c>
      <c r="Q83" s="39" t="s">
        <v>598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456</v>
      </c>
      <c r="D84" s="17" t="s">
        <v>457</v>
      </c>
      <c r="E84" s="17">
        <v>10</v>
      </c>
      <c r="F84" s="14">
        <v>154.22999999999999</v>
      </c>
      <c r="G84" s="14">
        <v>135.38</v>
      </c>
      <c r="H84" s="14">
        <v>116.54</v>
      </c>
      <c r="I84" s="14"/>
      <c r="J84" s="14">
        <v>202.98</v>
      </c>
      <c r="K84" s="14">
        <v>240.66</v>
      </c>
      <c r="L84" s="14">
        <v>301.64999999999998</v>
      </c>
      <c r="M84" s="14"/>
      <c r="N84" s="14">
        <v>59.853421482999998</v>
      </c>
      <c r="O84" s="33">
        <v>2.6143333115000003</v>
      </c>
      <c r="P84" s="17" t="s">
        <v>18</v>
      </c>
      <c r="Q84" s="40" t="s">
        <v>599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134</v>
      </c>
      <c r="D85" s="16" t="s">
        <v>135</v>
      </c>
      <c r="E85" s="16">
        <v>4</v>
      </c>
      <c r="F85" s="15" t="s">
        <v>33</v>
      </c>
      <c r="G85" s="15" t="s">
        <v>33</v>
      </c>
      <c r="H85" s="15" t="s">
        <v>33</v>
      </c>
      <c r="I85" s="14"/>
      <c r="J85" s="15" t="s">
        <v>33</v>
      </c>
      <c r="K85" s="15" t="s">
        <v>33</v>
      </c>
      <c r="L85" s="15" t="s">
        <v>33</v>
      </c>
      <c r="M85" s="15"/>
      <c r="N85" s="15" t="s">
        <v>33</v>
      </c>
      <c r="O85" s="15" t="s">
        <v>33</v>
      </c>
      <c r="P85" s="16" t="s">
        <v>33</v>
      </c>
      <c r="Q85" s="39" t="s">
        <v>34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136</v>
      </c>
      <c r="D86" s="17" t="s">
        <v>137</v>
      </c>
      <c r="E86" s="17">
        <v>0</v>
      </c>
      <c r="F86" s="14">
        <v>72.150000000000006</v>
      </c>
      <c r="G86" s="14">
        <v>61.83</v>
      </c>
      <c r="H86" s="14">
        <v>51.52</v>
      </c>
      <c r="I86" s="14"/>
      <c r="J86" s="14">
        <v>74.430000000000007</v>
      </c>
      <c r="K86" s="14">
        <v>95.05</v>
      </c>
      <c r="L86" s="14">
        <v>128.43</v>
      </c>
      <c r="M86" s="14"/>
      <c r="N86" s="14">
        <v>33.267302176999998</v>
      </c>
      <c r="O86" s="33">
        <v>444.94126884999997</v>
      </c>
      <c r="P86" s="17" t="s">
        <v>15</v>
      </c>
      <c r="Q86" s="40" t="s">
        <v>600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138</v>
      </c>
      <c r="D87" s="16" t="s">
        <v>139</v>
      </c>
      <c r="E87" s="16">
        <v>3</v>
      </c>
      <c r="F87" s="15">
        <v>49.61</v>
      </c>
      <c r="G87" s="15">
        <v>45.55</v>
      </c>
      <c r="H87" s="15">
        <v>41.5</v>
      </c>
      <c r="I87" s="14"/>
      <c r="J87" s="15">
        <v>51.59</v>
      </c>
      <c r="K87" s="15">
        <v>59.69</v>
      </c>
      <c r="L87" s="15">
        <v>72.81</v>
      </c>
      <c r="M87" s="15"/>
      <c r="N87" s="15">
        <v>30.405976978000002</v>
      </c>
      <c r="O87" s="15">
        <v>168.3629679</v>
      </c>
      <c r="P87" s="16" t="s">
        <v>15</v>
      </c>
      <c r="Q87" s="39" t="s">
        <v>601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140</v>
      </c>
      <c r="D88" s="17" t="s">
        <v>141</v>
      </c>
      <c r="E88" s="17">
        <v>3</v>
      </c>
      <c r="F88" s="14">
        <v>26.19</v>
      </c>
      <c r="G88" s="14">
        <v>22.97</v>
      </c>
      <c r="H88" s="14">
        <v>19.75</v>
      </c>
      <c r="I88" s="14"/>
      <c r="J88" s="14">
        <v>26.84</v>
      </c>
      <c r="K88" s="14">
        <v>33.270000000000003</v>
      </c>
      <c r="L88" s="14">
        <v>43.69</v>
      </c>
      <c r="M88" s="14"/>
      <c r="N88" s="14">
        <v>42.197090529999997</v>
      </c>
      <c r="O88" s="33">
        <v>262.97905599999996</v>
      </c>
      <c r="P88" s="17" t="s">
        <v>15</v>
      </c>
      <c r="Q88" s="40" t="s">
        <v>602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142</v>
      </c>
      <c r="D89" s="16" t="s">
        <v>143</v>
      </c>
      <c r="E89" s="16">
        <v>3</v>
      </c>
      <c r="F89" s="15">
        <v>33</v>
      </c>
      <c r="G89" s="15">
        <v>30.21</v>
      </c>
      <c r="H89" s="15">
        <v>27.43</v>
      </c>
      <c r="I89" s="14"/>
      <c r="J89" s="15">
        <v>33.729999999999997</v>
      </c>
      <c r="K89" s="15">
        <v>39.29</v>
      </c>
      <c r="L89" s="15">
        <v>48.29</v>
      </c>
      <c r="M89" s="15"/>
      <c r="N89" s="15">
        <v>32.751270368</v>
      </c>
      <c r="O89" s="15">
        <v>100.04143520000001</v>
      </c>
      <c r="P89" s="16" t="s">
        <v>15</v>
      </c>
      <c r="Q89" s="39" t="s">
        <v>603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144</v>
      </c>
      <c r="D90" s="17" t="s">
        <v>145</v>
      </c>
      <c r="E90" s="17">
        <v>3</v>
      </c>
      <c r="F90" s="14">
        <v>40.590000000000003</v>
      </c>
      <c r="G90" s="14">
        <v>37.659999999999997</v>
      </c>
      <c r="H90" s="14">
        <v>34.74</v>
      </c>
      <c r="I90" s="14"/>
      <c r="J90" s="14">
        <v>41.61</v>
      </c>
      <c r="K90" s="14">
        <v>47.45</v>
      </c>
      <c r="L90" s="14">
        <v>56.91</v>
      </c>
      <c r="M90" s="14"/>
      <c r="N90" s="14">
        <v>34.239260686999998</v>
      </c>
      <c r="O90" s="33">
        <v>343.70349800000002</v>
      </c>
      <c r="P90" s="17" t="s">
        <v>15</v>
      </c>
      <c r="Q90" s="40" t="s">
        <v>604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500</v>
      </c>
      <c r="D91" s="16" t="s">
        <v>501</v>
      </c>
      <c r="E91" s="16">
        <v>3</v>
      </c>
      <c r="F91" s="15">
        <v>0.83</v>
      </c>
      <c r="G91" s="15">
        <v>0.67</v>
      </c>
      <c r="H91" s="15">
        <v>0.52</v>
      </c>
      <c r="I91" s="14"/>
      <c r="J91" s="15">
        <v>0.89</v>
      </c>
      <c r="K91" s="15">
        <v>1.19</v>
      </c>
      <c r="L91" s="15">
        <v>1.68</v>
      </c>
      <c r="M91" s="15"/>
      <c r="N91" s="15">
        <v>25.284117518999999</v>
      </c>
      <c r="O91" s="15">
        <v>1.4737968000000001</v>
      </c>
      <c r="P91" s="16" t="s">
        <v>15</v>
      </c>
      <c r="Q91" s="39" t="s">
        <v>605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488</v>
      </c>
      <c r="D92" s="17" t="s">
        <v>489</v>
      </c>
      <c r="E92" s="17">
        <v>10</v>
      </c>
      <c r="F92" s="14">
        <v>22.45</v>
      </c>
      <c r="G92" s="14">
        <v>20.47</v>
      </c>
      <c r="H92" s="14">
        <v>18.489999999999998</v>
      </c>
      <c r="I92" s="14"/>
      <c r="J92" s="14">
        <v>23.9</v>
      </c>
      <c r="K92" s="14">
        <v>27.85</v>
      </c>
      <c r="L92" s="14">
        <v>34.25</v>
      </c>
      <c r="M92" s="14"/>
      <c r="N92" s="14">
        <v>75.456229875000005</v>
      </c>
      <c r="O92" s="33">
        <v>1.1875962999999998</v>
      </c>
      <c r="P92" s="17" t="s">
        <v>18</v>
      </c>
      <c r="Q92" s="40" t="s">
        <v>606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146</v>
      </c>
      <c r="D93" s="16" t="s">
        <v>147</v>
      </c>
      <c r="E93" s="16">
        <v>1</v>
      </c>
      <c r="F93" s="15">
        <v>5.56</v>
      </c>
      <c r="G93" s="15">
        <v>4.63</v>
      </c>
      <c r="H93" s="15">
        <v>3.71</v>
      </c>
      <c r="I93" s="14"/>
      <c r="J93" s="15">
        <v>5.69</v>
      </c>
      <c r="K93" s="15">
        <v>7.53</v>
      </c>
      <c r="L93" s="15">
        <v>10.52</v>
      </c>
      <c r="M93" s="15"/>
      <c r="N93" s="15">
        <v>13.790647277</v>
      </c>
      <c r="O93" s="15">
        <v>5.2753851000000003</v>
      </c>
      <c r="P93" s="16" t="s">
        <v>15</v>
      </c>
      <c r="Q93" s="39" t="s">
        <v>607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148</v>
      </c>
      <c r="D94" s="17" t="s">
        <v>149</v>
      </c>
      <c r="E94" s="17">
        <v>2</v>
      </c>
      <c r="F94" s="14">
        <v>12.8</v>
      </c>
      <c r="G94" s="14">
        <v>11.64</v>
      </c>
      <c r="H94" s="14">
        <v>10.48</v>
      </c>
      <c r="I94" s="14"/>
      <c r="J94" s="14">
        <v>13.25</v>
      </c>
      <c r="K94" s="14">
        <v>15.56</v>
      </c>
      <c r="L94" s="14">
        <v>19.309999999999999</v>
      </c>
      <c r="M94" s="14"/>
      <c r="N94" s="14">
        <v>35.971331173999999</v>
      </c>
      <c r="O94" s="33">
        <v>32.051872500000002</v>
      </c>
      <c r="P94" s="17" t="s">
        <v>15</v>
      </c>
      <c r="Q94" s="40" t="s">
        <v>608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150</v>
      </c>
      <c r="D95" s="16" t="s">
        <v>151</v>
      </c>
      <c r="E95" s="16">
        <v>0</v>
      </c>
      <c r="F95" s="15">
        <v>6.42</v>
      </c>
      <c r="G95" s="15">
        <v>5.65</v>
      </c>
      <c r="H95" s="15">
        <v>4.88</v>
      </c>
      <c r="I95" s="14"/>
      <c r="J95" s="15">
        <v>7.22</v>
      </c>
      <c r="K95" s="15">
        <v>8.75</v>
      </c>
      <c r="L95" s="15">
        <v>11.23</v>
      </c>
      <c r="M95" s="15"/>
      <c r="N95" s="15">
        <v>15.800154016</v>
      </c>
      <c r="O95" s="15">
        <v>4.7429762000000002</v>
      </c>
      <c r="P95" s="16" t="s">
        <v>15</v>
      </c>
      <c r="Q95" s="39" t="s">
        <v>609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152</v>
      </c>
      <c r="D96" s="17" t="s">
        <v>153</v>
      </c>
      <c r="E96" s="17">
        <v>3</v>
      </c>
      <c r="F96" s="14">
        <v>16.12</v>
      </c>
      <c r="G96" s="14">
        <v>15.1</v>
      </c>
      <c r="H96" s="14">
        <v>14.09</v>
      </c>
      <c r="I96" s="14"/>
      <c r="J96" s="14">
        <v>16.57</v>
      </c>
      <c r="K96" s="14">
        <v>18.59</v>
      </c>
      <c r="L96" s="14">
        <v>21.86</v>
      </c>
      <c r="M96" s="14"/>
      <c r="N96" s="14">
        <v>47.085016463999999</v>
      </c>
      <c r="O96" s="33">
        <v>40.039881450000003</v>
      </c>
      <c r="P96" s="17" t="s">
        <v>15</v>
      </c>
      <c r="Q96" s="40" t="s">
        <v>610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154</v>
      </c>
      <c r="D97" s="16" t="s">
        <v>155</v>
      </c>
      <c r="E97" s="16">
        <v>6</v>
      </c>
      <c r="F97" s="15">
        <v>21.86</v>
      </c>
      <c r="G97" s="15">
        <v>20.32</v>
      </c>
      <c r="H97" s="15">
        <v>18.79</v>
      </c>
      <c r="I97" s="14"/>
      <c r="J97" s="15">
        <v>25.43</v>
      </c>
      <c r="K97" s="15">
        <v>28.49</v>
      </c>
      <c r="L97" s="15">
        <v>33.450000000000003</v>
      </c>
      <c r="M97" s="15"/>
      <c r="N97" s="15">
        <v>57.346532089</v>
      </c>
      <c r="O97" s="15">
        <v>4.8174423500000003</v>
      </c>
      <c r="P97" s="16" t="s">
        <v>18</v>
      </c>
      <c r="Q97" s="39" t="s">
        <v>611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490</v>
      </c>
      <c r="D98" s="17" t="s">
        <v>491</v>
      </c>
      <c r="E98" s="17">
        <v>10</v>
      </c>
      <c r="F98" s="14">
        <v>102.96</v>
      </c>
      <c r="G98" s="14">
        <v>93.59</v>
      </c>
      <c r="H98" s="14">
        <v>84.23</v>
      </c>
      <c r="I98" s="14"/>
      <c r="J98" s="14">
        <v>119.82</v>
      </c>
      <c r="K98" s="14">
        <v>138.54</v>
      </c>
      <c r="L98" s="14">
        <v>168.83</v>
      </c>
      <c r="M98" s="14"/>
      <c r="N98" s="14">
        <v>61.258445692999999</v>
      </c>
      <c r="O98" s="33">
        <v>1.4731279990000001</v>
      </c>
      <c r="P98" s="17" t="s">
        <v>18</v>
      </c>
      <c r="Q98" s="40" t="s">
        <v>612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156</v>
      </c>
      <c r="D99" s="16" t="s">
        <v>157</v>
      </c>
      <c r="E99" s="16">
        <v>7</v>
      </c>
      <c r="F99" s="15">
        <v>22.93</v>
      </c>
      <c r="G99" s="15">
        <v>20.51</v>
      </c>
      <c r="H99" s="15">
        <v>18.09</v>
      </c>
      <c r="I99" s="14"/>
      <c r="J99" s="15">
        <v>24.61</v>
      </c>
      <c r="K99" s="15">
        <v>29.44</v>
      </c>
      <c r="L99" s="15">
        <v>37.26</v>
      </c>
      <c r="M99" s="15"/>
      <c r="N99" s="15">
        <v>68.464279669999996</v>
      </c>
      <c r="O99" s="15">
        <v>255.20449604999999</v>
      </c>
      <c r="P99" s="16" t="s">
        <v>18</v>
      </c>
      <c r="Q99" s="39" t="s">
        <v>613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158</v>
      </c>
      <c r="D100" s="17" t="s">
        <v>159</v>
      </c>
      <c r="E100" s="17">
        <v>7</v>
      </c>
      <c r="F100" s="14">
        <v>10.08</v>
      </c>
      <c r="G100" s="14">
        <v>9.14</v>
      </c>
      <c r="H100" s="14">
        <v>8.1999999999999993</v>
      </c>
      <c r="I100" s="14"/>
      <c r="J100" s="14">
        <v>10.61</v>
      </c>
      <c r="K100" s="14">
        <v>12.48</v>
      </c>
      <c r="L100" s="14">
        <v>15.5</v>
      </c>
      <c r="M100" s="14"/>
      <c r="N100" s="14">
        <v>68.750752313000007</v>
      </c>
      <c r="O100" s="33">
        <v>97.692249399999994</v>
      </c>
      <c r="P100" s="17" t="s">
        <v>18</v>
      </c>
      <c r="Q100" s="40" t="s">
        <v>614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160</v>
      </c>
      <c r="D101" s="16" t="s">
        <v>161</v>
      </c>
      <c r="E101" s="16">
        <v>0</v>
      </c>
      <c r="F101" s="15">
        <v>13.96</v>
      </c>
      <c r="G101" s="15">
        <v>12.2</v>
      </c>
      <c r="H101" s="15">
        <v>10.44</v>
      </c>
      <c r="I101" s="14"/>
      <c r="J101" s="15">
        <v>14.41</v>
      </c>
      <c r="K101" s="15">
        <v>17.920000000000002</v>
      </c>
      <c r="L101" s="15">
        <v>23.61</v>
      </c>
      <c r="M101" s="15"/>
      <c r="N101" s="15">
        <v>27.395502452999999</v>
      </c>
      <c r="O101" s="15">
        <v>57.224759450000001</v>
      </c>
      <c r="P101" s="16" t="s">
        <v>15</v>
      </c>
      <c r="Q101" s="39" t="s">
        <v>615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162</v>
      </c>
      <c r="D102" s="17" t="s">
        <v>163</v>
      </c>
      <c r="E102" s="17">
        <v>0</v>
      </c>
      <c r="F102" s="14">
        <v>4.04</v>
      </c>
      <c r="G102" s="14">
        <v>3.72</v>
      </c>
      <c r="H102" s="14">
        <v>3.41</v>
      </c>
      <c r="I102" s="14"/>
      <c r="J102" s="14">
        <v>4.13</v>
      </c>
      <c r="K102" s="14">
        <v>4.75</v>
      </c>
      <c r="L102" s="14">
        <v>5.76</v>
      </c>
      <c r="M102" s="14"/>
      <c r="N102" s="14">
        <v>21.737427969999999</v>
      </c>
      <c r="O102" s="33">
        <v>18.996591349999999</v>
      </c>
      <c r="P102" s="17" t="s">
        <v>15</v>
      </c>
      <c r="Q102" s="40" t="s">
        <v>616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164</v>
      </c>
      <c r="D103" s="16" t="s">
        <v>165</v>
      </c>
      <c r="E103" s="16">
        <v>0</v>
      </c>
      <c r="F103" s="15">
        <v>4.28</v>
      </c>
      <c r="G103" s="15">
        <v>3.67</v>
      </c>
      <c r="H103" s="15">
        <v>3.06</v>
      </c>
      <c r="I103" s="14"/>
      <c r="J103" s="15">
        <v>4.45</v>
      </c>
      <c r="K103" s="15">
        <v>5.66</v>
      </c>
      <c r="L103" s="15">
        <v>7.62</v>
      </c>
      <c r="M103" s="15"/>
      <c r="N103" s="15">
        <v>38.257188519000003</v>
      </c>
      <c r="O103" s="15">
        <v>36.791791449999998</v>
      </c>
      <c r="P103" s="16" t="s">
        <v>15</v>
      </c>
      <c r="Q103" s="39" t="s">
        <v>617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166</v>
      </c>
      <c r="D104" s="17" t="s">
        <v>167</v>
      </c>
      <c r="E104" s="17">
        <v>3</v>
      </c>
      <c r="F104" s="14">
        <v>10.78</v>
      </c>
      <c r="G104" s="14">
        <v>9.27</v>
      </c>
      <c r="H104" s="14">
        <v>7.76</v>
      </c>
      <c r="I104" s="14"/>
      <c r="J104" s="14">
        <v>11.34</v>
      </c>
      <c r="K104" s="14">
        <v>14.35</v>
      </c>
      <c r="L104" s="14">
        <v>19.23</v>
      </c>
      <c r="M104" s="14"/>
      <c r="N104" s="14">
        <v>45.754816605999999</v>
      </c>
      <c r="O104" s="33">
        <v>26.40117485</v>
      </c>
      <c r="P104" s="17" t="s">
        <v>15</v>
      </c>
      <c r="Q104" s="40" t="s">
        <v>618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502</v>
      </c>
      <c r="D105" s="16" t="s">
        <v>503</v>
      </c>
      <c r="E105" s="16">
        <v>6</v>
      </c>
      <c r="F105" s="15">
        <v>11.91</v>
      </c>
      <c r="G105" s="15">
        <v>8.93</v>
      </c>
      <c r="H105" s="15">
        <v>5.95</v>
      </c>
      <c r="I105" s="14"/>
      <c r="J105" s="15">
        <v>16.63</v>
      </c>
      <c r="K105" s="15">
        <v>22.58</v>
      </c>
      <c r="L105" s="15">
        <v>32.21</v>
      </c>
      <c r="M105" s="15"/>
      <c r="N105" s="15">
        <v>56.502630822999997</v>
      </c>
      <c r="O105" s="15">
        <v>133.50720430000001</v>
      </c>
      <c r="P105" s="16" t="s">
        <v>18</v>
      </c>
      <c r="Q105" s="39" t="s">
        <v>619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504</v>
      </c>
      <c r="D106" s="17" t="s">
        <v>505</v>
      </c>
      <c r="E106" s="17">
        <v>2</v>
      </c>
      <c r="F106" s="14">
        <v>2.21</v>
      </c>
      <c r="G106" s="14">
        <v>1.79</v>
      </c>
      <c r="H106" s="14">
        <v>1.38</v>
      </c>
      <c r="I106" s="14"/>
      <c r="J106" s="14">
        <v>2.33</v>
      </c>
      <c r="K106" s="14">
        <v>3.15</v>
      </c>
      <c r="L106" s="14">
        <v>4.47</v>
      </c>
      <c r="M106" s="14"/>
      <c r="N106" s="14">
        <v>47.500826650999997</v>
      </c>
      <c r="O106" s="33">
        <v>2.3732139499999998</v>
      </c>
      <c r="P106" s="17" t="s">
        <v>15</v>
      </c>
      <c r="Q106" s="40" t="s">
        <v>620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168</v>
      </c>
      <c r="D107" s="16" t="s">
        <v>169</v>
      </c>
      <c r="E107" s="16">
        <v>0</v>
      </c>
      <c r="F107" s="15">
        <v>3.36</v>
      </c>
      <c r="G107" s="15">
        <v>2.99</v>
      </c>
      <c r="H107" s="15">
        <v>2.63</v>
      </c>
      <c r="I107" s="14"/>
      <c r="J107" s="15">
        <v>3.48</v>
      </c>
      <c r="K107" s="15">
        <v>4.2</v>
      </c>
      <c r="L107" s="15">
        <v>5.37</v>
      </c>
      <c r="M107" s="15"/>
      <c r="N107" s="15">
        <v>38.143579187999997</v>
      </c>
      <c r="O107" s="15">
        <v>8.2423529999999996</v>
      </c>
      <c r="P107" s="16" t="s">
        <v>15</v>
      </c>
      <c r="Q107" s="39" t="s">
        <v>621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170</v>
      </c>
      <c r="D108" s="17" t="s">
        <v>171</v>
      </c>
      <c r="E108" s="17">
        <v>7</v>
      </c>
      <c r="F108" s="14">
        <v>22.95</v>
      </c>
      <c r="G108" s="14">
        <v>21.46</v>
      </c>
      <c r="H108" s="14">
        <v>19.97</v>
      </c>
      <c r="I108" s="14"/>
      <c r="J108" s="14">
        <v>25.79</v>
      </c>
      <c r="K108" s="14">
        <v>28.76</v>
      </c>
      <c r="L108" s="14">
        <v>33.56</v>
      </c>
      <c r="M108" s="14"/>
      <c r="N108" s="14">
        <v>53.254662797999998</v>
      </c>
      <c r="O108" s="33">
        <v>109.09603170000001</v>
      </c>
      <c r="P108" s="17" t="s">
        <v>18</v>
      </c>
      <c r="Q108" s="40" t="s">
        <v>622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172</v>
      </c>
      <c r="D109" s="16" t="s">
        <v>173</v>
      </c>
      <c r="E109" s="16">
        <v>3</v>
      </c>
      <c r="F109" s="15">
        <v>27.06</v>
      </c>
      <c r="G109" s="15">
        <v>25.33</v>
      </c>
      <c r="H109" s="15">
        <v>23.6</v>
      </c>
      <c r="I109" s="14"/>
      <c r="J109" s="15">
        <v>27.72</v>
      </c>
      <c r="K109" s="15">
        <v>31.17</v>
      </c>
      <c r="L109" s="15">
        <v>36.76</v>
      </c>
      <c r="M109" s="15"/>
      <c r="N109" s="15">
        <v>36.174478903999997</v>
      </c>
      <c r="O109" s="15">
        <v>56.865916899999995</v>
      </c>
      <c r="P109" s="16" t="s">
        <v>15</v>
      </c>
      <c r="Q109" s="39" t="s">
        <v>623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174</v>
      </c>
      <c r="D110" s="17" t="s">
        <v>175</v>
      </c>
      <c r="E110" s="17">
        <v>7</v>
      </c>
      <c r="F110" s="14">
        <v>93.95</v>
      </c>
      <c r="G110" s="14">
        <v>71.64</v>
      </c>
      <c r="H110" s="14">
        <v>49.34</v>
      </c>
      <c r="I110" s="14"/>
      <c r="J110" s="14">
        <v>107.83</v>
      </c>
      <c r="K110" s="14">
        <v>152.43</v>
      </c>
      <c r="L110" s="14">
        <v>224.6</v>
      </c>
      <c r="M110" s="14"/>
      <c r="N110" s="14">
        <v>74.585110298999993</v>
      </c>
      <c r="O110" s="33">
        <v>25.634880464999998</v>
      </c>
      <c r="P110" s="17" t="s">
        <v>18</v>
      </c>
      <c r="Q110" s="40" t="s">
        <v>624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176</v>
      </c>
      <c r="D111" s="16" t="s">
        <v>177</v>
      </c>
      <c r="E111" s="16">
        <v>10</v>
      </c>
      <c r="F111" s="15">
        <v>15.01</v>
      </c>
      <c r="G111" s="15">
        <v>13.31</v>
      </c>
      <c r="H111" s="15">
        <v>11.62</v>
      </c>
      <c r="I111" s="14"/>
      <c r="J111" s="15">
        <v>15.97</v>
      </c>
      <c r="K111" s="15">
        <v>19.350000000000001</v>
      </c>
      <c r="L111" s="15">
        <v>24.83</v>
      </c>
      <c r="M111" s="15"/>
      <c r="N111" s="15">
        <v>64.871144684000001</v>
      </c>
      <c r="O111" s="15">
        <v>36.196856399999994</v>
      </c>
      <c r="P111" s="16" t="s">
        <v>18</v>
      </c>
      <c r="Q111" s="39" t="s">
        <v>625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178</v>
      </c>
      <c r="D112" s="17" t="s">
        <v>179</v>
      </c>
      <c r="E112" s="17">
        <v>3</v>
      </c>
      <c r="F112" s="14">
        <v>29.4</v>
      </c>
      <c r="G112" s="14">
        <v>22.07</v>
      </c>
      <c r="H112" s="14">
        <v>14.75</v>
      </c>
      <c r="I112" s="14"/>
      <c r="J112" s="14">
        <v>31.55</v>
      </c>
      <c r="K112" s="14">
        <v>46.19</v>
      </c>
      <c r="L112" s="14">
        <v>69.900000000000006</v>
      </c>
      <c r="M112" s="14"/>
      <c r="N112" s="14">
        <v>30.427504209999999</v>
      </c>
      <c r="O112" s="33">
        <v>140.57422767</v>
      </c>
      <c r="P112" s="17" t="s">
        <v>15</v>
      </c>
      <c r="Q112" s="40" t="s">
        <v>626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180</v>
      </c>
      <c r="D113" s="16" t="s">
        <v>181</v>
      </c>
      <c r="E113" s="16">
        <v>0</v>
      </c>
      <c r="F113" s="15">
        <v>9.44</v>
      </c>
      <c r="G113" s="15">
        <v>8.69</v>
      </c>
      <c r="H113" s="15">
        <v>7.95</v>
      </c>
      <c r="I113" s="14"/>
      <c r="J113" s="15">
        <v>9.68</v>
      </c>
      <c r="K113" s="15">
        <v>11.16</v>
      </c>
      <c r="L113" s="15">
        <v>13.56</v>
      </c>
      <c r="M113" s="15"/>
      <c r="N113" s="15">
        <v>42.205337747999998</v>
      </c>
      <c r="O113" s="15">
        <v>11.289050100000001</v>
      </c>
      <c r="P113" s="16" t="s">
        <v>15</v>
      </c>
      <c r="Q113" s="39" t="s">
        <v>627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182</v>
      </c>
      <c r="D114" s="17" t="s">
        <v>183</v>
      </c>
      <c r="E114" s="17">
        <v>0</v>
      </c>
      <c r="F114" s="14">
        <v>7.62</v>
      </c>
      <c r="G114" s="14">
        <v>6.96</v>
      </c>
      <c r="H114" s="14">
        <v>6.3</v>
      </c>
      <c r="I114" s="14"/>
      <c r="J114" s="14">
        <v>7.73</v>
      </c>
      <c r="K114" s="14">
        <v>9.0399999999999991</v>
      </c>
      <c r="L114" s="14">
        <v>11.16</v>
      </c>
      <c r="M114" s="14"/>
      <c r="N114" s="14">
        <v>22.349603646999999</v>
      </c>
      <c r="O114" s="33">
        <v>9.06956965</v>
      </c>
      <c r="P114" s="17" t="s">
        <v>15</v>
      </c>
      <c r="Q114" s="40" t="s">
        <v>628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184</v>
      </c>
      <c r="D115" s="16" t="s">
        <v>185</v>
      </c>
      <c r="E115" s="16">
        <v>5</v>
      </c>
      <c r="F115" s="15">
        <v>52.19</v>
      </c>
      <c r="G115" s="15">
        <v>47.19</v>
      </c>
      <c r="H115" s="15">
        <v>42.2</v>
      </c>
      <c r="I115" s="14"/>
      <c r="J115" s="15">
        <v>53.55</v>
      </c>
      <c r="K115" s="15">
        <v>63.53</v>
      </c>
      <c r="L115" s="15">
        <v>79.69</v>
      </c>
      <c r="M115" s="15"/>
      <c r="N115" s="15">
        <v>45.888729497</v>
      </c>
      <c r="O115" s="15">
        <v>39.916235899999997</v>
      </c>
      <c r="P115" s="16" t="s">
        <v>15</v>
      </c>
      <c r="Q115" s="39" t="s">
        <v>629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186</v>
      </c>
      <c r="D116" s="17" t="s">
        <v>187</v>
      </c>
      <c r="E116" s="17">
        <v>4</v>
      </c>
      <c r="F116" s="14">
        <v>29.51</v>
      </c>
      <c r="G116" s="14">
        <v>27.27</v>
      </c>
      <c r="H116" s="14">
        <v>25.04</v>
      </c>
      <c r="I116" s="14"/>
      <c r="J116" s="14">
        <v>30.12</v>
      </c>
      <c r="K116" s="14">
        <v>34.58</v>
      </c>
      <c r="L116" s="14">
        <v>41.81</v>
      </c>
      <c r="M116" s="14"/>
      <c r="N116" s="14">
        <v>49.002908986999998</v>
      </c>
      <c r="O116" s="33">
        <v>104.81883465</v>
      </c>
      <c r="P116" s="17" t="s">
        <v>15</v>
      </c>
      <c r="Q116" s="40" t="s">
        <v>630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188</v>
      </c>
      <c r="D117" s="16" t="s">
        <v>449</v>
      </c>
      <c r="E117" s="16">
        <v>3</v>
      </c>
      <c r="F117" s="15">
        <v>13.02</v>
      </c>
      <c r="G117" s="15">
        <v>12.06</v>
      </c>
      <c r="H117" s="15">
        <v>11.1</v>
      </c>
      <c r="I117" s="14"/>
      <c r="J117" s="15">
        <v>13.29</v>
      </c>
      <c r="K117" s="15">
        <v>15.2</v>
      </c>
      <c r="L117" s="15">
        <v>18.309999999999999</v>
      </c>
      <c r="M117" s="15"/>
      <c r="N117" s="15">
        <v>28.128092443</v>
      </c>
      <c r="O117" s="15">
        <v>2.4398696499999999</v>
      </c>
      <c r="P117" s="16" t="s">
        <v>15</v>
      </c>
      <c r="Q117" s="39" t="s">
        <v>631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188</v>
      </c>
      <c r="D118" s="17" t="s">
        <v>189</v>
      </c>
      <c r="E118" s="17">
        <v>3</v>
      </c>
      <c r="F118" s="14">
        <v>12.99</v>
      </c>
      <c r="G118" s="14">
        <v>11.86</v>
      </c>
      <c r="H118" s="14">
        <v>10.73</v>
      </c>
      <c r="I118" s="14"/>
      <c r="J118" s="14">
        <v>13.26</v>
      </c>
      <c r="K118" s="14">
        <v>15.51</v>
      </c>
      <c r="L118" s="14">
        <v>19.16</v>
      </c>
      <c r="M118" s="14"/>
      <c r="N118" s="14">
        <v>27.902168837000001</v>
      </c>
      <c r="O118" s="33">
        <v>446.87083059999998</v>
      </c>
      <c r="P118" s="17" t="s">
        <v>15</v>
      </c>
      <c r="Q118" s="40" t="s">
        <v>632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190</v>
      </c>
      <c r="D119" s="16" t="s">
        <v>191</v>
      </c>
      <c r="E119" s="16">
        <v>3</v>
      </c>
      <c r="F119" s="15">
        <v>40.049999999999997</v>
      </c>
      <c r="G119" s="15">
        <v>36.35</v>
      </c>
      <c r="H119" s="15">
        <v>32.659999999999997</v>
      </c>
      <c r="I119" s="14"/>
      <c r="J119" s="15">
        <v>40.46</v>
      </c>
      <c r="K119" s="15">
        <v>47.84</v>
      </c>
      <c r="L119" s="15">
        <v>59.8</v>
      </c>
      <c r="M119" s="15"/>
      <c r="N119" s="15">
        <v>27.234358586999999</v>
      </c>
      <c r="O119" s="15">
        <v>81.258351700000006</v>
      </c>
      <c r="P119" s="16" t="s">
        <v>15</v>
      </c>
      <c r="Q119" s="39" t="s">
        <v>633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190</v>
      </c>
      <c r="D120" s="17" t="s">
        <v>192</v>
      </c>
      <c r="E120" s="17">
        <v>3</v>
      </c>
      <c r="F120" s="14">
        <v>39.770000000000003</v>
      </c>
      <c r="G120" s="14">
        <v>36.520000000000003</v>
      </c>
      <c r="H120" s="14">
        <v>33.270000000000003</v>
      </c>
      <c r="I120" s="14"/>
      <c r="J120" s="14">
        <v>40.33</v>
      </c>
      <c r="K120" s="14">
        <v>46.82</v>
      </c>
      <c r="L120" s="14">
        <v>57.34</v>
      </c>
      <c r="M120" s="14"/>
      <c r="N120" s="14">
        <v>22.071644260999999</v>
      </c>
      <c r="O120" s="33">
        <v>1220.7069635999999</v>
      </c>
      <c r="P120" s="17" t="s">
        <v>15</v>
      </c>
      <c r="Q120" s="40" t="s">
        <v>634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506</v>
      </c>
      <c r="D121" s="16" t="s">
        <v>193</v>
      </c>
      <c r="E121" s="16">
        <v>3</v>
      </c>
      <c r="F121" s="15">
        <v>2.93</v>
      </c>
      <c r="G121" s="15">
        <v>2.58</v>
      </c>
      <c r="H121" s="15">
        <v>2.23</v>
      </c>
      <c r="I121" s="14"/>
      <c r="J121" s="15">
        <v>3.1</v>
      </c>
      <c r="K121" s="15">
        <v>3.79</v>
      </c>
      <c r="L121" s="15">
        <v>4.92</v>
      </c>
      <c r="M121" s="15"/>
      <c r="N121" s="15">
        <v>32.804955944</v>
      </c>
      <c r="O121" s="15">
        <v>2.8697914</v>
      </c>
      <c r="P121" s="16" t="s">
        <v>15</v>
      </c>
      <c r="Q121" s="39" t="s">
        <v>635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194</v>
      </c>
      <c r="D122" s="17" t="s">
        <v>195</v>
      </c>
      <c r="E122" s="17">
        <v>0</v>
      </c>
      <c r="F122" s="14">
        <v>73.28</v>
      </c>
      <c r="G122" s="14">
        <v>66.33</v>
      </c>
      <c r="H122" s="14">
        <v>59.39</v>
      </c>
      <c r="I122" s="14"/>
      <c r="J122" s="14">
        <v>77.09</v>
      </c>
      <c r="K122" s="14">
        <v>90.97</v>
      </c>
      <c r="L122" s="14">
        <v>113.43</v>
      </c>
      <c r="M122" s="14"/>
      <c r="N122" s="14">
        <v>23.321699306999999</v>
      </c>
      <c r="O122" s="33">
        <v>110.54309545</v>
      </c>
      <c r="P122" s="17" t="s">
        <v>15</v>
      </c>
      <c r="Q122" s="40" t="s">
        <v>636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196</v>
      </c>
      <c r="D123" s="16" t="s">
        <v>197</v>
      </c>
      <c r="E123" s="16">
        <v>3</v>
      </c>
      <c r="F123" s="15">
        <v>11.08</v>
      </c>
      <c r="G123" s="15">
        <v>8.9499999999999993</v>
      </c>
      <c r="H123" s="15">
        <v>6.83</v>
      </c>
      <c r="I123" s="14"/>
      <c r="J123" s="15">
        <v>11.38</v>
      </c>
      <c r="K123" s="15">
        <v>15.62</v>
      </c>
      <c r="L123" s="15">
        <v>22.48</v>
      </c>
      <c r="M123" s="15"/>
      <c r="N123" s="15">
        <v>33.480912771</v>
      </c>
      <c r="O123" s="15">
        <v>72.555770600000002</v>
      </c>
      <c r="P123" s="16" t="s">
        <v>15</v>
      </c>
      <c r="Q123" s="39" t="s">
        <v>637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507</v>
      </c>
      <c r="D124" s="17" t="s">
        <v>198</v>
      </c>
      <c r="E124" s="17">
        <v>3</v>
      </c>
      <c r="F124" s="14">
        <v>145</v>
      </c>
      <c r="G124" s="14">
        <v>134.49</v>
      </c>
      <c r="H124" s="14">
        <v>123.98</v>
      </c>
      <c r="I124" s="14"/>
      <c r="J124" s="14">
        <v>149.72999999999999</v>
      </c>
      <c r="K124" s="14">
        <v>170.74</v>
      </c>
      <c r="L124" s="14">
        <v>204.75</v>
      </c>
      <c r="M124" s="14"/>
      <c r="N124" s="14">
        <v>38.997293468000002</v>
      </c>
      <c r="O124" s="33">
        <v>4.417776763</v>
      </c>
      <c r="P124" s="17" t="s">
        <v>15</v>
      </c>
      <c r="Q124" s="40" t="s">
        <v>638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199</v>
      </c>
      <c r="D125" s="16" t="s">
        <v>200</v>
      </c>
      <c r="E125" s="16">
        <v>4</v>
      </c>
      <c r="F125" s="15">
        <v>6.86</v>
      </c>
      <c r="G125" s="15">
        <v>5.89</v>
      </c>
      <c r="H125" s="15">
        <v>4.92</v>
      </c>
      <c r="I125" s="14"/>
      <c r="J125" s="15">
        <v>7.05</v>
      </c>
      <c r="K125" s="15">
        <v>8.98</v>
      </c>
      <c r="L125" s="15">
        <v>12.11</v>
      </c>
      <c r="M125" s="15"/>
      <c r="N125" s="15">
        <v>37.997252674999999</v>
      </c>
      <c r="O125" s="15">
        <v>6.5591685000000002</v>
      </c>
      <c r="P125" s="16" t="s">
        <v>15</v>
      </c>
      <c r="Q125" s="39" t="s">
        <v>639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201</v>
      </c>
      <c r="D126" s="17" t="s">
        <v>202</v>
      </c>
      <c r="E126" s="17">
        <v>0</v>
      </c>
      <c r="F126" s="14">
        <v>7.4</v>
      </c>
      <c r="G126" s="14">
        <v>6.44</v>
      </c>
      <c r="H126" s="14">
        <v>5.48</v>
      </c>
      <c r="I126" s="14"/>
      <c r="J126" s="14">
        <v>7.57</v>
      </c>
      <c r="K126" s="14">
        <v>9.48</v>
      </c>
      <c r="L126" s="14">
        <v>12.58</v>
      </c>
      <c r="M126" s="14"/>
      <c r="N126" s="14">
        <v>25.786969837000001</v>
      </c>
      <c r="O126" s="33">
        <v>9.2661174499999994</v>
      </c>
      <c r="P126" s="17" t="s">
        <v>15</v>
      </c>
      <c r="Q126" s="40" t="s">
        <v>640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203</v>
      </c>
      <c r="D127" s="16" t="s">
        <v>204</v>
      </c>
      <c r="E127" s="16">
        <v>0</v>
      </c>
      <c r="F127" s="15">
        <v>3.39</v>
      </c>
      <c r="G127" s="15">
        <v>3.12</v>
      </c>
      <c r="H127" s="15">
        <v>2.86</v>
      </c>
      <c r="I127" s="14"/>
      <c r="J127" s="15">
        <v>3.46</v>
      </c>
      <c r="K127" s="15">
        <v>3.98</v>
      </c>
      <c r="L127" s="15">
        <v>4.83</v>
      </c>
      <c r="M127" s="15"/>
      <c r="N127" s="15">
        <v>22.199480168000001</v>
      </c>
      <c r="O127" s="15">
        <v>4.9496327500000001</v>
      </c>
      <c r="P127" s="16" t="s">
        <v>15</v>
      </c>
      <c r="Q127" s="39" t="s">
        <v>641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203</v>
      </c>
      <c r="D128" s="17" t="s">
        <v>205</v>
      </c>
      <c r="E128" s="17">
        <v>0</v>
      </c>
      <c r="F128" s="14">
        <v>3.37</v>
      </c>
      <c r="G128" s="14">
        <v>3.11</v>
      </c>
      <c r="H128" s="14">
        <v>2.85</v>
      </c>
      <c r="I128" s="14"/>
      <c r="J128" s="14">
        <v>3.43</v>
      </c>
      <c r="K128" s="14">
        <v>3.94</v>
      </c>
      <c r="L128" s="14">
        <v>4.78</v>
      </c>
      <c r="M128" s="14"/>
      <c r="N128" s="14">
        <v>24.454724102</v>
      </c>
      <c r="O128" s="33">
        <v>23.822993950000001</v>
      </c>
      <c r="P128" s="17" t="s">
        <v>15</v>
      </c>
      <c r="Q128" s="40" t="s">
        <v>642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203</v>
      </c>
      <c r="D129" s="16" t="s">
        <v>206</v>
      </c>
      <c r="E129" s="16">
        <v>0</v>
      </c>
      <c r="F129" s="15">
        <v>16.82</v>
      </c>
      <c r="G129" s="15">
        <v>15.45</v>
      </c>
      <c r="H129" s="15">
        <v>14.08</v>
      </c>
      <c r="I129" s="14"/>
      <c r="J129" s="15">
        <v>17.18</v>
      </c>
      <c r="K129" s="15">
        <v>19.91</v>
      </c>
      <c r="L129" s="15">
        <v>24.34</v>
      </c>
      <c r="M129" s="15"/>
      <c r="N129" s="15">
        <v>21.330379851</v>
      </c>
      <c r="O129" s="15">
        <v>110.10442500000001</v>
      </c>
      <c r="P129" s="16" t="s">
        <v>15</v>
      </c>
      <c r="Q129" s="39" t="s">
        <v>643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207</v>
      </c>
      <c r="D130" s="17" t="s">
        <v>208</v>
      </c>
      <c r="E130" s="17">
        <v>2</v>
      </c>
      <c r="F130" s="14">
        <v>11.62</v>
      </c>
      <c r="G130" s="14">
        <v>9.33</v>
      </c>
      <c r="H130" s="14">
        <v>7.04</v>
      </c>
      <c r="I130" s="14"/>
      <c r="J130" s="14">
        <v>11.92</v>
      </c>
      <c r="K130" s="14">
        <v>16.489999999999998</v>
      </c>
      <c r="L130" s="14">
        <v>23.89</v>
      </c>
      <c r="M130" s="14"/>
      <c r="N130" s="14">
        <v>23.650530195999998</v>
      </c>
      <c r="O130" s="33">
        <v>9.4090748500000014</v>
      </c>
      <c r="P130" s="17" t="s">
        <v>15</v>
      </c>
      <c r="Q130" s="40" t="s">
        <v>644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209</v>
      </c>
      <c r="D131" s="16" t="s">
        <v>210</v>
      </c>
      <c r="E131" s="16">
        <v>2</v>
      </c>
      <c r="F131" s="15">
        <v>4.1500000000000004</v>
      </c>
      <c r="G131" s="15">
        <v>3.59</v>
      </c>
      <c r="H131" s="15">
        <v>3.03</v>
      </c>
      <c r="I131" s="14"/>
      <c r="J131" s="15">
        <v>4.38</v>
      </c>
      <c r="K131" s="15">
        <v>5.49</v>
      </c>
      <c r="L131" s="15">
        <v>7.29</v>
      </c>
      <c r="M131" s="15"/>
      <c r="N131" s="15">
        <v>30.744413112</v>
      </c>
      <c r="O131" s="15">
        <v>5.2961421</v>
      </c>
      <c r="P131" s="16" t="s">
        <v>15</v>
      </c>
      <c r="Q131" s="39" t="s">
        <v>645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211</v>
      </c>
      <c r="D132" s="17" t="s">
        <v>212</v>
      </c>
      <c r="E132" s="17">
        <v>3</v>
      </c>
      <c r="F132" s="14">
        <v>45.97</v>
      </c>
      <c r="G132" s="14">
        <v>41.73</v>
      </c>
      <c r="H132" s="14">
        <v>37.5</v>
      </c>
      <c r="I132" s="14"/>
      <c r="J132" s="14">
        <v>47.62</v>
      </c>
      <c r="K132" s="14">
        <v>56.08</v>
      </c>
      <c r="L132" s="14">
        <v>69.790000000000006</v>
      </c>
      <c r="M132" s="14"/>
      <c r="N132" s="14">
        <v>43.875929008</v>
      </c>
      <c r="O132" s="33">
        <v>453.56493869999997</v>
      </c>
      <c r="P132" s="17" t="s">
        <v>15</v>
      </c>
      <c r="Q132" s="40" t="s">
        <v>646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211</v>
      </c>
      <c r="D133" s="16" t="s">
        <v>213</v>
      </c>
      <c r="E133" s="16">
        <v>0</v>
      </c>
      <c r="F133" s="15">
        <v>43.98</v>
      </c>
      <c r="G133" s="15">
        <v>40.01</v>
      </c>
      <c r="H133" s="15">
        <v>36.04</v>
      </c>
      <c r="I133" s="14"/>
      <c r="J133" s="15">
        <v>45.54</v>
      </c>
      <c r="K133" s="15">
        <v>53.47</v>
      </c>
      <c r="L133" s="15">
        <v>66.319999999999993</v>
      </c>
      <c r="M133" s="15"/>
      <c r="N133" s="15">
        <v>43.730545442</v>
      </c>
      <c r="O133" s="15">
        <v>15.0526926</v>
      </c>
      <c r="P133" s="16" t="s">
        <v>15</v>
      </c>
      <c r="Q133" s="39" t="s">
        <v>647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214</v>
      </c>
      <c r="D134" s="17" t="s">
        <v>215</v>
      </c>
      <c r="E134" s="17">
        <v>3</v>
      </c>
      <c r="F134" s="14">
        <v>26.01</v>
      </c>
      <c r="G134" s="14">
        <v>24.78</v>
      </c>
      <c r="H134" s="14">
        <v>23.55</v>
      </c>
      <c r="I134" s="14"/>
      <c r="J134" s="14">
        <v>26.52</v>
      </c>
      <c r="K134" s="14">
        <v>28.97</v>
      </c>
      <c r="L134" s="14">
        <v>32.950000000000003</v>
      </c>
      <c r="M134" s="14"/>
      <c r="N134" s="14">
        <v>40.386526013000001</v>
      </c>
      <c r="O134" s="33">
        <v>8.3801599499999995</v>
      </c>
      <c r="P134" s="17" t="s">
        <v>15</v>
      </c>
      <c r="Q134" s="40" t="s">
        <v>648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216</v>
      </c>
      <c r="D135" s="16" t="s">
        <v>217</v>
      </c>
      <c r="E135" s="16">
        <v>0</v>
      </c>
      <c r="F135" s="15">
        <v>13.62</v>
      </c>
      <c r="G135" s="15">
        <v>12.55</v>
      </c>
      <c r="H135" s="15">
        <v>11.49</v>
      </c>
      <c r="I135" s="14"/>
      <c r="J135" s="15">
        <v>14.13</v>
      </c>
      <c r="K135" s="15">
        <v>16.25</v>
      </c>
      <c r="L135" s="15">
        <v>19.7</v>
      </c>
      <c r="M135" s="15"/>
      <c r="N135" s="15">
        <v>38.993443438</v>
      </c>
      <c r="O135" s="15">
        <v>234.80518985</v>
      </c>
      <c r="P135" s="16" t="s">
        <v>15</v>
      </c>
      <c r="Q135" s="39" t="s">
        <v>649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218</v>
      </c>
      <c r="D136" s="17" t="s">
        <v>219</v>
      </c>
      <c r="E136" s="17">
        <v>0</v>
      </c>
      <c r="F136" s="14">
        <v>3.73</v>
      </c>
      <c r="G136" s="14">
        <v>3.25</v>
      </c>
      <c r="H136" s="14">
        <v>2.78</v>
      </c>
      <c r="I136" s="14"/>
      <c r="J136" s="14">
        <v>3.89</v>
      </c>
      <c r="K136" s="14">
        <v>4.83</v>
      </c>
      <c r="L136" s="14">
        <v>6.35</v>
      </c>
      <c r="M136" s="14"/>
      <c r="N136" s="14">
        <v>46.558261758999997</v>
      </c>
      <c r="O136" s="33">
        <v>16.945780849999998</v>
      </c>
      <c r="P136" s="17" t="s">
        <v>15</v>
      </c>
      <c r="Q136" s="40" t="s">
        <v>650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220</v>
      </c>
      <c r="D137" s="16" t="s">
        <v>221</v>
      </c>
      <c r="E137" s="16">
        <v>2</v>
      </c>
      <c r="F137" s="15">
        <v>20.350000000000001</v>
      </c>
      <c r="G137" s="15">
        <v>18.38</v>
      </c>
      <c r="H137" s="15">
        <v>16.41</v>
      </c>
      <c r="I137" s="14"/>
      <c r="J137" s="15">
        <v>20.88</v>
      </c>
      <c r="K137" s="15">
        <v>24.81</v>
      </c>
      <c r="L137" s="15">
        <v>31.17</v>
      </c>
      <c r="M137" s="15"/>
      <c r="N137" s="15">
        <v>31.131409608999999</v>
      </c>
      <c r="O137" s="15">
        <v>11.888242350000001</v>
      </c>
      <c r="P137" s="16" t="s">
        <v>15</v>
      </c>
      <c r="Q137" s="39" t="s">
        <v>651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222</v>
      </c>
      <c r="D138" s="17" t="s">
        <v>223</v>
      </c>
      <c r="E138" s="17">
        <v>2</v>
      </c>
      <c r="F138" s="14">
        <v>6.8</v>
      </c>
      <c r="G138" s="14">
        <v>5.48</v>
      </c>
      <c r="H138" s="14">
        <v>4.16</v>
      </c>
      <c r="I138" s="14"/>
      <c r="J138" s="14">
        <v>7.2</v>
      </c>
      <c r="K138" s="14">
        <v>9.83</v>
      </c>
      <c r="L138" s="14">
        <v>14.08</v>
      </c>
      <c r="M138" s="14"/>
      <c r="N138" s="14">
        <v>25.242249348000001</v>
      </c>
      <c r="O138" s="33">
        <v>124.52338804999999</v>
      </c>
      <c r="P138" s="17" t="s">
        <v>15</v>
      </c>
      <c r="Q138" s="40" t="s">
        <v>652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224</v>
      </c>
      <c r="D139" s="16" t="s">
        <v>225</v>
      </c>
      <c r="E139" s="16">
        <v>3</v>
      </c>
      <c r="F139" s="15">
        <v>5.82</v>
      </c>
      <c r="G139" s="15">
        <v>5.39</v>
      </c>
      <c r="H139" s="15">
        <v>4.97</v>
      </c>
      <c r="I139" s="14"/>
      <c r="J139" s="15">
        <v>5.95</v>
      </c>
      <c r="K139" s="15">
        <v>6.79</v>
      </c>
      <c r="L139" s="15">
        <v>8.15</v>
      </c>
      <c r="M139" s="15"/>
      <c r="N139" s="15">
        <v>37.552542639000002</v>
      </c>
      <c r="O139" s="15">
        <v>6.2594123000000002</v>
      </c>
      <c r="P139" s="16" t="s">
        <v>15</v>
      </c>
      <c r="Q139" s="39" t="s">
        <v>653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224</v>
      </c>
      <c r="D140" s="17" t="s">
        <v>226</v>
      </c>
      <c r="E140" s="17">
        <v>0</v>
      </c>
      <c r="F140" s="14">
        <v>6.04</v>
      </c>
      <c r="G140" s="14">
        <v>5.59</v>
      </c>
      <c r="H140" s="14">
        <v>5.15</v>
      </c>
      <c r="I140" s="14"/>
      <c r="J140" s="14">
        <v>6.19</v>
      </c>
      <c r="K140" s="14">
        <v>7.07</v>
      </c>
      <c r="L140" s="14">
        <v>8.5</v>
      </c>
      <c r="M140" s="14"/>
      <c r="N140" s="14">
        <v>32.231891171000001</v>
      </c>
      <c r="O140" s="33">
        <v>71.884112700000003</v>
      </c>
      <c r="P140" s="17" t="s">
        <v>15</v>
      </c>
      <c r="Q140" s="40" t="s">
        <v>654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227</v>
      </c>
      <c r="D141" s="16" t="s">
        <v>228</v>
      </c>
      <c r="E141" s="16">
        <v>2</v>
      </c>
      <c r="F141" s="15">
        <v>16.8</v>
      </c>
      <c r="G141" s="15">
        <v>14.58</v>
      </c>
      <c r="H141" s="15">
        <v>12.36</v>
      </c>
      <c r="I141" s="14"/>
      <c r="J141" s="15">
        <v>17.170000000000002</v>
      </c>
      <c r="K141" s="15">
        <v>21.6</v>
      </c>
      <c r="L141" s="15">
        <v>28.77</v>
      </c>
      <c r="M141" s="15"/>
      <c r="N141" s="15">
        <v>32.612769313000001</v>
      </c>
      <c r="O141" s="15">
        <v>204.61524955000002</v>
      </c>
      <c r="P141" s="16" t="s">
        <v>15</v>
      </c>
      <c r="Q141" s="39" t="s">
        <v>655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450</v>
      </c>
      <c r="D142" s="17" t="s">
        <v>451</v>
      </c>
      <c r="E142" s="17">
        <v>1</v>
      </c>
      <c r="F142" s="14">
        <v>78.89</v>
      </c>
      <c r="G142" s="14">
        <v>69.62</v>
      </c>
      <c r="H142" s="14">
        <v>60.36</v>
      </c>
      <c r="I142" s="14"/>
      <c r="J142" s="14">
        <v>80.260000000000005</v>
      </c>
      <c r="K142" s="14">
        <v>98.78</v>
      </c>
      <c r="L142" s="14">
        <v>128.77000000000001</v>
      </c>
      <c r="M142" s="14"/>
      <c r="N142" s="14">
        <v>43.178059591</v>
      </c>
      <c r="O142" s="33">
        <v>2.1115427764999999</v>
      </c>
      <c r="P142" s="17" t="s">
        <v>15</v>
      </c>
      <c r="Q142" s="40" t="s">
        <v>656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229</v>
      </c>
      <c r="D143" s="16" t="s">
        <v>230</v>
      </c>
      <c r="E143" s="16">
        <v>9</v>
      </c>
      <c r="F143" s="15">
        <v>4.2</v>
      </c>
      <c r="G143" s="15">
        <v>3.77</v>
      </c>
      <c r="H143" s="15">
        <v>3.34</v>
      </c>
      <c r="I143" s="14"/>
      <c r="J143" s="15">
        <v>4.5999999999999996</v>
      </c>
      <c r="K143" s="15">
        <v>5.45</v>
      </c>
      <c r="L143" s="15">
        <v>6.84</v>
      </c>
      <c r="M143" s="15"/>
      <c r="N143" s="15">
        <v>56.486448048</v>
      </c>
      <c r="O143" s="15">
        <v>5.2364853499999997</v>
      </c>
      <c r="P143" s="16" t="s">
        <v>18</v>
      </c>
      <c r="Q143" s="39" t="s">
        <v>657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466</v>
      </c>
      <c r="D144" s="17" t="s">
        <v>467</v>
      </c>
      <c r="E144" s="17">
        <v>0</v>
      </c>
      <c r="F144" s="14">
        <v>3.14</v>
      </c>
      <c r="G144" s="14">
        <v>2.87</v>
      </c>
      <c r="H144" s="14">
        <v>2.6</v>
      </c>
      <c r="I144" s="14"/>
      <c r="J144" s="14">
        <v>3.23</v>
      </c>
      <c r="K144" s="14">
        <v>3.76</v>
      </c>
      <c r="L144" s="14">
        <v>4.63</v>
      </c>
      <c r="M144" s="14"/>
      <c r="N144" s="14">
        <v>22.498059337000001</v>
      </c>
      <c r="O144" s="33">
        <v>1.8569969499999999</v>
      </c>
      <c r="P144" s="17" t="s">
        <v>15</v>
      </c>
      <c r="Q144" s="40" t="s">
        <v>658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231</v>
      </c>
      <c r="D145" s="16" t="s">
        <v>232</v>
      </c>
      <c r="E145" s="16">
        <v>2</v>
      </c>
      <c r="F145" s="15">
        <v>62.96</v>
      </c>
      <c r="G145" s="15">
        <v>50.97</v>
      </c>
      <c r="H145" s="15">
        <v>38.979999999999997</v>
      </c>
      <c r="I145" s="14"/>
      <c r="J145" s="15">
        <v>64.66</v>
      </c>
      <c r="K145" s="15">
        <v>88.63</v>
      </c>
      <c r="L145" s="15">
        <v>127.43</v>
      </c>
      <c r="M145" s="15"/>
      <c r="N145" s="15">
        <v>21.837569395999999</v>
      </c>
      <c r="O145" s="15">
        <v>56.072187661000001</v>
      </c>
      <c r="P145" s="16" t="s">
        <v>15</v>
      </c>
      <c r="Q145" s="39" t="s">
        <v>659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452</v>
      </c>
      <c r="D146" s="17" t="s">
        <v>453</v>
      </c>
      <c r="E146" s="17">
        <v>5</v>
      </c>
      <c r="F146" s="14">
        <v>65.2</v>
      </c>
      <c r="G146" s="14">
        <v>54.56</v>
      </c>
      <c r="H146" s="14">
        <v>43.93</v>
      </c>
      <c r="I146" s="14"/>
      <c r="J146" s="14">
        <v>68.77</v>
      </c>
      <c r="K146" s="14">
        <v>90.03</v>
      </c>
      <c r="L146" s="14">
        <v>124.45</v>
      </c>
      <c r="M146" s="14"/>
      <c r="N146" s="14">
        <v>30.282399820999998</v>
      </c>
      <c r="O146" s="33">
        <v>1.77553575</v>
      </c>
      <c r="P146" s="17" t="s">
        <v>15</v>
      </c>
      <c r="Q146" s="40" t="s">
        <v>660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233</v>
      </c>
      <c r="D147" s="16" t="s">
        <v>234</v>
      </c>
      <c r="E147" s="16">
        <v>2</v>
      </c>
      <c r="F147" s="15">
        <v>103.74</v>
      </c>
      <c r="G147" s="15">
        <v>91.5</v>
      </c>
      <c r="H147" s="15">
        <v>79.27</v>
      </c>
      <c r="I147" s="14"/>
      <c r="J147" s="15">
        <v>105.65</v>
      </c>
      <c r="K147" s="15">
        <v>130.11000000000001</v>
      </c>
      <c r="L147" s="15">
        <v>169.71</v>
      </c>
      <c r="M147" s="15"/>
      <c r="N147" s="15">
        <v>33.712777492999997</v>
      </c>
      <c r="O147" s="15">
        <v>18.589887738000002</v>
      </c>
      <c r="P147" s="16" t="s">
        <v>15</v>
      </c>
      <c r="Q147" s="39" t="s">
        <v>661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235</v>
      </c>
      <c r="D148" s="17" t="s">
        <v>236</v>
      </c>
      <c r="E148" s="17">
        <v>4</v>
      </c>
      <c r="F148" s="14">
        <v>33.51</v>
      </c>
      <c r="G148" s="14">
        <v>31.82</v>
      </c>
      <c r="H148" s="14">
        <v>30.13</v>
      </c>
      <c r="I148" s="14"/>
      <c r="J148" s="14">
        <v>34.47</v>
      </c>
      <c r="K148" s="14">
        <v>37.840000000000003</v>
      </c>
      <c r="L148" s="14">
        <v>43.3</v>
      </c>
      <c r="M148" s="14"/>
      <c r="N148" s="14">
        <v>41.876458642999999</v>
      </c>
      <c r="O148" s="33">
        <v>16.57974415</v>
      </c>
      <c r="P148" s="17" t="s">
        <v>15</v>
      </c>
      <c r="Q148" s="40" t="s">
        <v>662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508</v>
      </c>
      <c r="D149" s="16" t="s">
        <v>237</v>
      </c>
      <c r="E149" s="16">
        <v>7</v>
      </c>
      <c r="F149" s="15">
        <v>577.69000000000005</v>
      </c>
      <c r="G149" s="15">
        <v>455.54</v>
      </c>
      <c r="H149" s="15">
        <v>333.4</v>
      </c>
      <c r="I149" s="14"/>
      <c r="J149" s="15">
        <v>667.04</v>
      </c>
      <c r="K149" s="15">
        <v>911.32</v>
      </c>
      <c r="L149" s="15">
        <v>1306.5999999999999</v>
      </c>
      <c r="M149" s="15"/>
      <c r="N149" s="15">
        <v>79.041200407000005</v>
      </c>
      <c r="O149" s="15">
        <v>45.485819197999994</v>
      </c>
      <c r="P149" s="16" t="s">
        <v>18</v>
      </c>
      <c r="Q149" s="39" t="s">
        <v>663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238</v>
      </c>
      <c r="D150" s="17" t="s">
        <v>239</v>
      </c>
      <c r="E150" s="17">
        <v>0</v>
      </c>
      <c r="F150" s="14">
        <v>83.05</v>
      </c>
      <c r="G150" s="14">
        <v>72.989999999999995</v>
      </c>
      <c r="H150" s="14">
        <v>62.94</v>
      </c>
      <c r="I150" s="14"/>
      <c r="J150" s="14">
        <v>84.69</v>
      </c>
      <c r="K150" s="14">
        <v>104.79</v>
      </c>
      <c r="L150" s="14">
        <v>137.32</v>
      </c>
      <c r="M150" s="14"/>
      <c r="N150" s="14">
        <v>41.557619549000002</v>
      </c>
      <c r="O150" s="33">
        <v>42.776755125999998</v>
      </c>
      <c r="P150" s="17" t="s">
        <v>15</v>
      </c>
      <c r="Q150" s="40" t="s">
        <v>664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240</v>
      </c>
      <c r="D151" s="16" t="s">
        <v>241</v>
      </c>
      <c r="E151" s="16">
        <v>5</v>
      </c>
      <c r="F151" s="15">
        <v>12.7</v>
      </c>
      <c r="G151" s="15">
        <v>11.83</v>
      </c>
      <c r="H151" s="15">
        <v>10.97</v>
      </c>
      <c r="I151" s="14"/>
      <c r="J151" s="15">
        <v>13.03</v>
      </c>
      <c r="K151" s="15">
        <v>14.75</v>
      </c>
      <c r="L151" s="15">
        <v>17.53</v>
      </c>
      <c r="M151" s="15"/>
      <c r="N151" s="15">
        <v>47.632209496000002</v>
      </c>
      <c r="O151" s="15">
        <v>11.81839145</v>
      </c>
      <c r="P151" s="16" t="s">
        <v>15</v>
      </c>
      <c r="Q151" s="39" t="s">
        <v>665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242</v>
      </c>
      <c r="D152" s="17" t="s">
        <v>243</v>
      </c>
      <c r="E152" s="17">
        <v>4</v>
      </c>
      <c r="F152" s="14">
        <v>4.1500000000000004</v>
      </c>
      <c r="G152" s="14">
        <v>3.31</v>
      </c>
      <c r="H152" s="14">
        <v>2.48</v>
      </c>
      <c r="I152" s="14"/>
      <c r="J152" s="14">
        <v>6.3</v>
      </c>
      <c r="K152" s="14">
        <v>7.96</v>
      </c>
      <c r="L152" s="14">
        <v>10.66</v>
      </c>
      <c r="M152" s="14"/>
      <c r="N152" s="14">
        <v>62.456483808000002</v>
      </c>
      <c r="O152" s="33">
        <v>70.268256800000003</v>
      </c>
      <c r="P152" s="17" t="s">
        <v>18</v>
      </c>
      <c r="Q152" s="40" t="s">
        <v>666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492</v>
      </c>
      <c r="D153" s="16" t="s">
        <v>493</v>
      </c>
      <c r="E153" s="16">
        <v>0</v>
      </c>
      <c r="F153" s="15">
        <v>3.42</v>
      </c>
      <c r="G153" s="15">
        <v>3.15</v>
      </c>
      <c r="H153" s="15">
        <v>2.88</v>
      </c>
      <c r="I153" s="14"/>
      <c r="J153" s="15">
        <v>3.52</v>
      </c>
      <c r="K153" s="15">
        <v>4.05</v>
      </c>
      <c r="L153" s="15">
        <v>4.92</v>
      </c>
      <c r="M153" s="15"/>
      <c r="N153" s="15">
        <v>23.514560527</v>
      </c>
      <c r="O153" s="15">
        <v>1.5451941499999999</v>
      </c>
      <c r="P153" s="16" t="s">
        <v>15</v>
      </c>
      <c r="Q153" s="39" t="s">
        <v>667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244</v>
      </c>
      <c r="D154" s="17" t="s">
        <v>245</v>
      </c>
      <c r="E154" s="17">
        <v>0</v>
      </c>
      <c r="F154" s="14">
        <v>15.15</v>
      </c>
      <c r="G154" s="14">
        <v>14.06</v>
      </c>
      <c r="H154" s="14">
        <v>12.98</v>
      </c>
      <c r="I154" s="14"/>
      <c r="J154" s="14">
        <v>15.45</v>
      </c>
      <c r="K154" s="14">
        <v>17.61</v>
      </c>
      <c r="L154" s="14">
        <v>21.12</v>
      </c>
      <c r="M154" s="14"/>
      <c r="N154" s="14">
        <v>33.338684540999999</v>
      </c>
      <c r="O154" s="33">
        <v>128.31488099999999</v>
      </c>
      <c r="P154" s="17" t="s">
        <v>15</v>
      </c>
      <c r="Q154" s="40" t="s">
        <v>668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246</v>
      </c>
      <c r="D155" s="16" t="s">
        <v>247</v>
      </c>
      <c r="E155" s="16">
        <v>3</v>
      </c>
      <c r="F155" s="15">
        <v>28.34</v>
      </c>
      <c r="G155" s="15">
        <v>25.05</v>
      </c>
      <c r="H155" s="15">
        <v>21.77</v>
      </c>
      <c r="I155" s="14"/>
      <c r="J155" s="15">
        <v>29.77</v>
      </c>
      <c r="K155" s="15">
        <v>36.33</v>
      </c>
      <c r="L155" s="15">
        <v>46.96</v>
      </c>
      <c r="M155" s="15"/>
      <c r="N155" s="15">
        <v>38.380406536999999</v>
      </c>
      <c r="O155" s="15">
        <v>33.132421100000002</v>
      </c>
      <c r="P155" s="16" t="s">
        <v>15</v>
      </c>
      <c r="Q155" s="39" t="s">
        <v>669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248</v>
      </c>
      <c r="D156" s="17" t="s">
        <v>249</v>
      </c>
      <c r="E156" s="17">
        <v>3</v>
      </c>
      <c r="F156" s="14">
        <v>10.36</v>
      </c>
      <c r="G156" s="14">
        <v>8.56</v>
      </c>
      <c r="H156" s="14">
        <v>6.77</v>
      </c>
      <c r="I156" s="14"/>
      <c r="J156" s="14">
        <v>10.96</v>
      </c>
      <c r="K156" s="14">
        <v>14.54</v>
      </c>
      <c r="L156" s="14">
        <v>20.329999999999998</v>
      </c>
      <c r="M156" s="14"/>
      <c r="N156" s="14">
        <v>23.356284681999998</v>
      </c>
      <c r="O156" s="33">
        <v>78.211566149999996</v>
      </c>
      <c r="P156" s="17" t="s">
        <v>15</v>
      </c>
      <c r="Q156" s="40" t="s">
        <v>670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250</v>
      </c>
      <c r="D157" s="16" t="s">
        <v>251</v>
      </c>
      <c r="E157" s="16">
        <v>0</v>
      </c>
      <c r="F157" s="15">
        <v>6.07</v>
      </c>
      <c r="G157" s="15">
        <v>4.6900000000000004</v>
      </c>
      <c r="H157" s="15">
        <v>3.31</v>
      </c>
      <c r="I157" s="14"/>
      <c r="J157" s="15">
        <v>6.43</v>
      </c>
      <c r="K157" s="15">
        <v>9.18</v>
      </c>
      <c r="L157" s="15">
        <v>13.64</v>
      </c>
      <c r="M157" s="15"/>
      <c r="N157" s="15">
        <v>26.635289673999999</v>
      </c>
      <c r="O157" s="15">
        <v>62.723383599999998</v>
      </c>
      <c r="P157" s="16" t="s">
        <v>15</v>
      </c>
      <c r="Q157" s="39" t="s">
        <v>671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427</v>
      </c>
      <c r="D158" s="17" t="s">
        <v>428</v>
      </c>
      <c r="E158" s="17">
        <v>7</v>
      </c>
      <c r="F158" s="14">
        <v>1.57</v>
      </c>
      <c r="G158" s="14">
        <v>1.4</v>
      </c>
      <c r="H158" s="14">
        <v>1.24</v>
      </c>
      <c r="I158" s="14"/>
      <c r="J158" s="14">
        <v>1.69</v>
      </c>
      <c r="K158" s="14">
        <v>2.0099999999999998</v>
      </c>
      <c r="L158" s="14">
        <v>2.5299999999999998</v>
      </c>
      <c r="M158" s="14"/>
      <c r="N158" s="14">
        <v>59.987936128000001</v>
      </c>
      <c r="O158" s="33">
        <v>1.7863471500000001</v>
      </c>
      <c r="P158" s="17" t="s">
        <v>18</v>
      </c>
      <c r="Q158" s="40" t="s">
        <v>672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252</v>
      </c>
      <c r="D159" s="16" t="s">
        <v>253</v>
      </c>
      <c r="E159" s="16">
        <v>3</v>
      </c>
      <c r="F159" s="15">
        <v>30.48</v>
      </c>
      <c r="G159" s="15">
        <v>27.82</v>
      </c>
      <c r="H159" s="15">
        <v>25.17</v>
      </c>
      <c r="I159" s="14"/>
      <c r="J159" s="15">
        <v>31.29</v>
      </c>
      <c r="K159" s="15">
        <v>36.590000000000003</v>
      </c>
      <c r="L159" s="15">
        <v>45.17</v>
      </c>
      <c r="M159" s="15"/>
      <c r="N159" s="15">
        <v>34.501199993999997</v>
      </c>
      <c r="O159" s="15">
        <v>109.49384329999999</v>
      </c>
      <c r="P159" s="16" t="s">
        <v>15</v>
      </c>
      <c r="Q159" s="39" t="s">
        <v>673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254</v>
      </c>
      <c r="D160" s="17" t="s">
        <v>255</v>
      </c>
      <c r="E160" s="17">
        <v>4</v>
      </c>
      <c r="F160" s="14">
        <v>9.75</v>
      </c>
      <c r="G160" s="14">
        <v>8.5299999999999994</v>
      </c>
      <c r="H160" s="14">
        <v>7.31</v>
      </c>
      <c r="I160" s="14"/>
      <c r="J160" s="14">
        <v>10.58</v>
      </c>
      <c r="K160" s="14">
        <v>13.01</v>
      </c>
      <c r="L160" s="14">
        <v>16.95</v>
      </c>
      <c r="M160" s="14"/>
      <c r="N160" s="14">
        <v>35.746448573000002</v>
      </c>
      <c r="O160" s="33">
        <v>91.536784450000013</v>
      </c>
      <c r="P160" s="17" t="s">
        <v>15</v>
      </c>
      <c r="Q160" s="40" t="s">
        <v>674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256</v>
      </c>
      <c r="D161" s="16" t="s">
        <v>257</v>
      </c>
      <c r="E161" s="16">
        <v>8</v>
      </c>
      <c r="F161" s="15">
        <v>33.75</v>
      </c>
      <c r="G161" s="15">
        <v>33.1</v>
      </c>
      <c r="H161" s="15">
        <v>32.450000000000003</v>
      </c>
      <c r="I161" s="14"/>
      <c r="J161" s="15">
        <v>33.869999999999997</v>
      </c>
      <c r="K161" s="15">
        <v>35.159999999999997</v>
      </c>
      <c r="L161" s="15">
        <v>37.26</v>
      </c>
      <c r="M161" s="15"/>
      <c r="N161" s="15">
        <v>81.565963670000002</v>
      </c>
      <c r="O161" s="15">
        <v>43.109917368000005</v>
      </c>
      <c r="P161" s="16" t="s">
        <v>18</v>
      </c>
      <c r="Q161" s="39" t="s">
        <v>675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258</v>
      </c>
      <c r="D162" s="17" t="s">
        <v>259</v>
      </c>
      <c r="E162" s="17">
        <v>2</v>
      </c>
      <c r="F162" s="14">
        <v>8.3699999999999992</v>
      </c>
      <c r="G162" s="14">
        <v>7.39</v>
      </c>
      <c r="H162" s="14">
        <v>6.41</v>
      </c>
      <c r="I162" s="14"/>
      <c r="J162" s="14">
        <v>8.74</v>
      </c>
      <c r="K162" s="14">
        <v>10.69</v>
      </c>
      <c r="L162" s="14">
        <v>13.86</v>
      </c>
      <c r="M162" s="14"/>
      <c r="N162" s="14">
        <v>30.496321245000001</v>
      </c>
      <c r="O162" s="33">
        <v>11.630350193</v>
      </c>
      <c r="P162" s="17" t="s">
        <v>15</v>
      </c>
      <c r="Q162" s="40" t="s">
        <v>676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260</v>
      </c>
      <c r="D163" s="16" t="s">
        <v>261</v>
      </c>
      <c r="E163" s="16">
        <v>0</v>
      </c>
      <c r="F163" s="15">
        <v>10.88</v>
      </c>
      <c r="G163" s="15">
        <v>9.1199999999999992</v>
      </c>
      <c r="H163" s="15">
        <v>7.36</v>
      </c>
      <c r="I163" s="14"/>
      <c r="J163" s="15">
        <v>11.13</v>
      </c>
      <c r="K163" s="15">
        <v>14.64</v>
      </c>
      <c r="L163" s="15">
        <v>20.329999999999998</v>
      </c>
      <c r="M163" s="15"/>
      <c r="N163" s="15">
        <v>16.748317710999999</v>
      </c>
      <c r="O163" s="15">
        <v>82.005068076000001</v>
      </c>
      <c r="P163" s="16" t="s">
        <v>15</v>
      </c>
      <c r="Q163" s="39" t="s">
        <v>677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262</v>
      </c>
      <c r="D164" s="17" t="s">
        <v>263</v>
      </c>
      <c r="E164" s="17">
        <v>9</v>
      </c>
      <c r="F164" s="14">
        <v>21.98</v>
      </c>
      <c r="G164" s="14">
        <v>20.48</v>
      </c>
      <c r="H164" s="14">
        <v>18.989999999999998</v>
      </c>
      <c r="I164" s="14"/>
      <c r="J164" s="14">
        <v>22.82</v>
      </c>
      <c r="K164" s="14">
        <v>25.8</v>
      </c>
      <c r="L164" s="14">
        <v>30.63</v>
      </c>
      <c r="M164" s="14"/>
      <c r="N164" s="14">
        <v>67.735365733999998</v>
      </c>
      <c r="O164" s="33">
        <v>85.128129264999998</v>
      </c>
      <c r="P164" s="17" t="s">
        <v>18</v>
      </c>
      <c r="Q164" s="40" t="s">
        <v>678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264</v>
      </c>
      <c r="D165" s="16" t="s">
        <v>265</v>
      </c>
      <c r="E165" s="16">
        <v>3</v>
      </c>
      <c r="F165" s="15">
        <v>9.9</v>
      </c>
      <c r="G165" s="15">
        <v>9.16</v>
      </c>
      <c r="H165" s="15">
        <v>8.43</v>
      </c>
      <c r="I165" s="14"/>
      <c r="J165" s="15">
        <v>10.23</v>
      </c>
      <c r="K165" s="15">
        <v>11.69</v>
      </c>
      <c r="L165" s="15">
        <v>14.06</v>
      </c>
      <c r="M165" s="15"/>
      <c r="N165" s="15">
        <v>40.130270500000002</v>
      </c>
      <c r="O165" s="15">
        <v>3.6714345499999999</v>
      </c>
      <c r="P165" s="16" t="s">
        <v>15</v>
      </c>
      <c r="Q165" s="39" t="s">
        <v>679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266</v>
      </c>
      <c r="D166" s="17" t="s">
        <v>267</v>
      </c>
      <c r="E166" s="17">
        <v>0</v>
      </c>
      <c r="F166" s="14">
        <v>1.22</v>
      </c>
      <c r="G166" s="14">
        <v>0.6</v>
      </c>
      <c r="H166" s="14">
        <v>0</v>
      </c>
      <c r="I166" s="14"/>
      <c r="J166" s="14">
        <v>1.28</v>
      </c>
      <c r="K166" s="14">
        <v>2.5</v>
      </c>
      <c r="L166" s="14">
        <v>4.4800000000000004</v>
      </c>
      <c r="M166" s="14"/>
      <c r="N166" s="14">
        <v>31.859251387</v>
      </c>
      <c r="O166" s="33">
        <v>12.149162650000001</v>
      </c>
      <c r="P166" s="17" t="s">
        <v>15</v>
      </c>
      <c r="Q166" s="40" t="s">
        <v>680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268</v>
      </c>
      <c r="D167" s="16" t="s">
        <v>269</v>
      </c>
      <c r="E167" s="16">
        <v>4</v>
      </c>
      <c r="F167" s="15">
        <v>147.80000000000001</v>
      </c>
      <c r="G167" s="15">
        <v>125.4</v>
      </c>
      <c r="H167" s="15">
        <v>103</v>
      </c>
      <c r="I167" s="14"/>
      <c r="J167" s="15">
        <v>185.23</v>
      </c>
      <c r="K167" s="15">
        <v>230.02</v>
      </c>
      <c r="L167" s="15">
        <v>302.5</v>
      </c>
      <c r="M167" s="15"/>
      <c r="N167" s="15">
        <v>55.460363807999997</v>
      </c>
      <c r="O167" s="15">
        <v>14.015259265000001</v>
      </c>
      <c r="P167" s="16" t="s">
        <v>18</v>
      </c>
      <c r="Q167" s="39" t="s">
        <v>681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414</v>
      </c>
      <c r="D168" s="17" t="s">
        <v>415</v>
      </c>
      <c r="E168" s="17">
        <v>1</v>
      </c>
      <c r="F168" s="14">
        <v>7.05</v>
      </c>
      <c r="G168" s="14">
        <v>5.95</v>
      </c>
      <c r="H168" s="14">
        <v>4.8600000000000003</v>
      </c>
      <c r="I168" s="14"/>
      <c r="J168" s="14">
        <v>7.42</v>
      </c>
      <c r="K168" s="14">
        <v>9.6</v>
      </c>
      <c r="L168" s="14">
        <v>13.13</v>
      </c>
      <c r="M168" s="14"/>
      <c r="N168" s="14">
        <v>51.909137582</v>
      </c>
      <c r="O168" s="33">
        <v>2.7161753499999999</v>
      </c>
      <c r="P168" s="17" t="s">
        <v>15</v>
      </c>
      <c r="Q168" s="40" t="s">
        <v>682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270</v>
      </c>
      <c r="D169" s="16" t="s">
        <v>271</v>
      </c>
      <c r="E169" s="16">
        <v>4</v>
      </c>
      <c r="F169" s="15">
        <v>78.760000000000005</v>
      </c>
      <c r="G169" s="15">
        <v>72.099999999999994</v>
      </c>
      <c r="H169" s="15">
        <v>65.44</v>
      </c>
      <c r="I169" s="14"/>
      <c r="J169" s="15">
        <v>81.760000000000005</v>
      </c>
      <c r="K169" s="15">
        <v>95.07</v>
      </c>
      <c r="L169" s="15">
        <v>116.62</v>
      </c>
      <c r="M169" s="15"/>
      <c r="N169" s="15">
        <v>49.688996637000002</v>
      </c>
      <c r="O169" s="15">
        <v>48.722851199999994</v>
      </c>
      <c r="P169" s="16" t="s">
        <v>15</v>
      </c>
      <c r="Q169" s="39" t="s">
        <v>683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272</v>
      </c>
      <c r="D170" s="17" t="s">
        <v>273</v>
      </c>
      <c r="E170" s="17">
        <v>0</v>
      </c>
      <c r="F170" s="14">
        <v>2.2999999999999998</v>
      </c>
      <c r="G170" s="14">
        <v>1.6</v>
      </c>
      <c r="H170" s="14">
        <v>0.91</v>
      </c>
      <c r="I170" s="14"/>
      <c r="J170" s="14">
        <v>2.39</v>
      </c>
      <c r="K170" s="14">
        <v>3.77</v>
      </c>
      <c r="L170" s="14">
        <v>6.01</v>
      </c>
      <c r="M170" s="14"/>
      <c r="N170" s="14">
        <v>43.019164769</v>
      </c>
      <c r="O170" s="33">
        <v>18.415930899999999</v>
      </c>
      <c r="P170" s="17" t="s">
        <v>15</v>
      </c>
      <c r="Q170" s="40" t="s">
        <v>684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685</v>
      </c>
      <c r="D171" s="16" t="s">
        <v>686</v>
      </c>
      <c r="E171" s="16">
        <v>2</v>
      </c>
      <c r="F171" s="15">
        <v>9.4</v>
      </c>
      <c r="G171" s="15">
        <v>8.4600000000000009</v>
      </c>
      <c r="H171" s="15">
        <v>7.52</v>
      </c>
      <c r="I171" s="14"/>
      <c r="J171" s="15">
        <v>9.7799999999999994</v>
      </c>
      <c r="K171" s="15">
        <v>11.65</v>
      </c>
      <c r="L171" s="15">
        <v>14.68</v>
      </c>
      <c r="M171" s="15"/>
      <c r="N171" s="15">
        <v>39.882261417000002</v>
      </c>
      <c r="O171" s="15">
        <v>3.2845637774999998</v>
      </c>
      <c r="P171" s="16" t="s">
        <v>15</v>
      </c>
      <c r="Q171" s="39" t="s">
        <v>687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274</v>
      </c>
      <c r="D172" s="17" t="s">
        <v>275</v>
      </c>
      <c r="E172" s="17">
        <v>0</v>
      </c>
      <c r="F172" s="14">
        <v>4.9000000000000004</v>
      </c>
      <c r="G172" s="14">
        <v>4.05</v>
      </c>
      <c r="H172" s="14">
        <v>3.21</v>
      </c>
      <c r="I172" s="14"/>
      <c r="J172" s="14">
        <v>5.0599999999999996</v>
      </c>
      <c r="K172" s="14">
        <v>6.74</v>
      </c>
      <c r="L172" s="14">
        <v>9.4600000000000009</v>
      </c>
      <c r="M172" s="14"/>
      <c r="N172" s="14">
        <v>23.648922938999998</v>
      </c>
      <c r="O172" s="33">
        <v>30.048336150000001</v>
      </c>
      <c r="P172" s="17" t="s">
        <v>15</v>
      </c>
      <c r="Q172" s="40" t="s">
        <v>688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276</v>
      </c>
      <c r="D173" s="16" t="s">
        <v>277</v>
      </c>
      <c r="E173" s="16">
        <v>0</v>
      </c>
      <c r="F173" s="15">
        <v>217.8</v>
      </c>
      <c r="G173" s="15">
        <v>177.27</v>
      </c>
      <c r="H173" s="15">
        <v>136.74</v>
      </c>
      <c r="I173" s="14"/>
      <c r="J173" s="15">
        <v>222.98</v>
      </c>
      <c r="K173" s="15">
        <v>304.02999999999997</v>
      </c>
      <c r="L173" s="15">
        <v>435.19</v>
      </c>
      <c r="M173" s="15"/>
      <c r="N173" s="15">
        <v>38.796872418</v>
      </c>
      <c r="O173" s="15">
        <v>5.2548616435</v>
      </c>
      <c r="P173" s="16" t="s">
        <v>15</v>
      </c>
      <c r="Q173" s="39" t="s">
        <v>689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483</v>
      </c>
      <c r="D174" s="17" t="s">
        <v>484</v>
      </c>
      <c r="E174" s="17">
        <v>0</v>
      </c>
      <c r="F174" s="14">
        <v>0.47</v>
      </c>
      <c r="G174" s="14">
        <v>0.28000000000000003</v>
      </c>
      <c r="H174" s="14">
        <v>0.09</v>
      </c>
      <c r="I174" s="14"/>
      <c r="J174" s="14">
        <v>0.57999999999999996</v>
      </c>
      <c r="K174" s="14">
        <v>0.95</v>
      </c>
      <c r="L174" s="14">
        <v>1.57</v>
      </c>
      <c r="M174" s="14"/>
      <c r="N174" s="14">
        <v>37.527953783000001</v>
      </c>
      <c r="O174" s="33">
        <v>2.1474140000000004</v>
      </c>
      <c r="P174" s="17" t="s">
        <v>15</v>
      </c>
      <c r="Q174" s="40" t="s">
        <v>690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278</v>
      </c>
      <c r="D175" s="16" t="s">
        <v>279</v>
      </c>
      <c r="E175" s="16">
        <v>3</v>
      </c>
      <c r="F175" s="15">
        <v>49.45</v>
      </c>
      <c r="G175" s="15">
        <v>41.77</v>
      </c>
      <c r="H175" s="15">
        <v>34.090000000000003</v>
      </c>
      <c r="I175" s="14"/>
      <c r="J175" s="15">
        <v>50.78</v>
      </c>
      <c r="K175" s="15">
        <v>66.13</v>
      </c>
      <c r="L175" s="15">
        <v>90.96</v>
      </c>
      <c r="M175" s="15"/>
      <c r="N175" s="15">
        <v>38.882327824000001</v>
      </c>
      <c r="O175" s="15">
        <v>695.66069759999993</v>
      </c>
      <c r="P175" s="16" t="s">
        <v>15</v>
      </c>
      <c r="Q175" s="39" t="s">
        <v>691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278</v>
      </c>
      <c r="D176" s="17" t="s">
        <v>281</v>
      </c>
      <c r="E176" s="17">
        <v>3</v>
      </c>
      <c r="F176" s="14">
        <v>45.4</v>
      </c>
      <c r="G176" s="14">
        <v>38.950000000000003</v>
      </c>
      <c r="H176" s="14">
        <v>32.5</v>
      </c>
      <c r="I176" s="14"/>
      <c r="J176" s="14">
        <v>46.25</v>
      </c>
      <c r="K176" s="14">
        <v>59.14</v>
      </c>
      <c r="L176" s="14">
        <v>80.010000000000005</v>
      </c>
      <c r="M176" s="14"/>
      <c r="N176" s="14">
        <v>39.255103714999997</v>
      </c>
      <c r="O176" s="33">
        <v>2408.9475706000003</v>
      </c>
      <c r="P176" s="17" t="s">
        <v>15</v>
      </c>
      <c r="Q176" s="40" t="s">
        <v>692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282</v>
      </c>
      <c r="D177" s="16" t="s">
        <v>283</v>
      </c>
      <c r="E177" s="16">
        <v>5</v>
      </c>
      <c r="F177" s="15">
        <v>12.02</v>
      </c>
      <c r="G177" s="15">
        <v>10.51</v>
      </c>
      <c r="H177" s="15">
        <v>9.01</v>
      </c>
      <c r="I177" s="14"/>
      <c r="J177" s="15">
        <v>12.33</v>
      </c>
      <c r="K177" s="15">
        <v>15.33</v>
      </c>
      <c r="L177" s="15">
        <v>20.190000000000001</v>
      </c>
      <c r="M177" s="15"/>
      <c r="N177" s="15">
        <v>33.818243570999996</v>
      </c>
      <c r="O177" s="15">
        <v>35.743324749999999</v>
      </c>
      <c r="P177" s="16" t="s">
        <v>15</v>
      </c>
      <c r="Q177" s="39" t="s">
        <v>693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406</v>
      </c>
      <c r="D178" s="17" t="s">
        <v>284</v>
      </c>
      <c r="E178" s="17">
        <v>5</v>
      </c>
      <c r="F178" s="14">
        <v>63.85</v>
      </c>
      <c r="G178" s="14">
        <v>53.71</v>
      </c>
      <c r="H178" s="14">
        <v>43.58</v>
      </c>
      <c r="I178" s="14"/>
      <c r="J178" s="14">
        <v>65.400000000000006</v>
      </c>
      <c r="K178" s="14">
        <v>85.66</v>
      </c>
      <c r="L178" s="14">
        <v>118.45</v>
      </c>
      <c r="M178" s="14"/>
      <c r="N178" s="14">
        <v>47.761292718</v>
      </c>
      <c r="O178" s="33">
        <v>744.57263054999999</v>
      </c>
      <c r="P178" s="17" t="s">
        <v>15</v>
      </c>
      <c r="Q178" s="40" t="s">
        <v>694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695</v>
      </c>
      <c r="D179" s="16" t="s">
        <v>285</v>
      </c>
      <c r="E179" s="16">
        <v>6</v>
      </c>
      <c r="F179" s="15">
        <v>3.39</v>
      </c>
      <c r="G179" s="15">
        <v>3</v>
      </c>
      <c r="H179" s="15">
        <v>2.61</v>
      </c>
      <c r="I179" s="14"/>
      <c r="J179" s="15">
        <v>3.61</v>
      </c>
      <c r="K179" s="15">
        <v>4.38</v>
      </c>
      <c r="L179" s="15">
        <v>5.63</v>
      </c>
      <c r="M179" s="15"/>
      <c r="N179" s="15">
        <v>45.064745881</v>
      </c>
      <c r="O179" s="15">
        <v>12.82748705</v>
      </c>
      <c r="P179" s="16" t="s">
        <v>15</v>
      </c>
      <c r="Q179" s="39" t="s">
        <v>696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465</v>
      </c>
      <c r="D180" s="17" t="s">
        <v>286</v>
      </c>
      <c r="E180" s="17">
        <v>5</v>
      </c>
      <c r="F180" s="14">
        <v>13.69</v>
      </c>
      <c r="G180" s="14">
        <v>11.95</v>
      </c>
      <c r="H180" s="14">
        <v>10.210000000000001</v>
      </c>
      <c r="I180" s="14"/>
      <c r="J180" s="14">
        <v>14.3</v>
      </c>
      <c r="K180" s="14">
        <v>17.77</v>
      </c>
      <c r="L180" s="14">
        <v>23.39</v>
      </c>
      <c r="M180" s="14"/>
      <c r="N180" s="14">
        <v>50.136652388000002</v>
      </c>
      <c r="O180" s="33">
        <v>22.635521600000001</v>
      </c>
      <c r="P180" s="17" t="s">
        <v>15</v>
      </c>
      <c r="Q180" s="40" t="s">
        <v>697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409</v>
      </c>
      <c r="D181" s="16" t="s">
        <v>287</v>
      </c>
      <c r="E181" s="16">
        <v>2</v>
      </c>
      <c r="F181" s="15">
        <v>10.09</v>
      </c>
      <c r="G181" s="15">
        <v>8.09</v>
      </c>
      <c r="H181" s="15">
        <v>6.1</v>
      </c>
      <c r="I181" s="14"/>
      <c r="J181" s="15">
        <v>10.7</v>
      </c>
      <c r="K181" s="15">
        <v>14.68</v>
      </c>
      <c r="L181" s="15">
        <v>21.13</v>
      </c>
      <c r="M181" s="15"/>
      <c r="N181" s="15">
        <v>40.158213920999998</v>
      </c>
      <c r="O181" s="15">
        <v>74.597690200000002</v>
      </c>
      <c r="P181" s="16" t="s">
        <v>15</v>
      </c>
      <c r="Q181" s="39" t="s">
        <v>698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424</v>
      </c>
      <c r="D182" s="17" t="s">
        <v>288</v>
      </c>
      <c r="E182" s="17">
        <v>3</v>
      </c>
      <c r="F182" s="14">
        <v>50.06</v>
      </c>
      <c r="G182" s="14">
        <v>46.4</v>
      </c>
      <c r="H182" s="14">
        <v>42.74</v>
      </c>
      <c r="I182" s="14"/>
      <c r="J182" s="14">
        <v>50.98</v>
      </c>
      <c r="K182" s="14">
        <v>58.29</v>
      </c>
      <c r="L182" s="14">
        <v>70.13</v>
      </c>
      <c r="M182" s="14"/>
      <c r="N182" s="14">
        <v>44.091267969999997</v>
      </c>
      <c r="O182" s="33">
        <v>96.003510800000001</v>
      </c>
      <c r="P182" s="17" t="s">
        <v>15</v>
      </c>
      <c r="Q182" s="40" t="s">
        <v>699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425</v>
      </c>
      <c r="D183" s="16" t="s">
        <v>289</v>
      </c>
      <c r="E183" s="16">
        <v>4</v>
      </c>
      <c r="F183" s="15">
        <v>4.34</v>
      </c>
      <c r="G183" s="15">
        <v>4.05</v>
      </c>
      <c r="H183" s="15">
        <v>3.76</v>
      </c>
      <c r="I183" s="14"/>
      <c r="J183" s="15">
        <v>4.47</v>
      </c>
      <c r="K183" s="15">
        <v>5.04</v>
      </c>
      <c r="L183" s="15">
        <v>5.97</v>
      </c>
      <c r="M183" s="15"/>
      <c r="N183" s="15">
        <v>50.786110751999999</v>
      </c>
      <c r="O183" s="15">
        <v>4.0045871000000002</v>
      </c>
      <c r="P183" s="16" t="s">
        <v>15</v>
      </c>
      <c r="Q183" s="39" t="s">
        <v>700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509</v>
      </c>
      <c r="D184" s="17" t="s">
        <v>290</v>
      </c>
      <c r="E184" s="17">
        <v>3</v>
      </c>
      <c r="F184" s="14">
        <v>17.940000000000001</v>
      </c>
      <c r="G184" s="14">
        <v>15.91</v>
      </c>
      <c r="H184" s="14">
        <v>13.89</v>
      </c>
      <c r="I184" s="14"/>
      <c r="J184" s="14">
        <v>18.239999999999998</v>
      </c>
      <c r="K184" s="14">
        <v>22.28</v>
      </c>
      <c r="L184" s="14">
        <v>28.82</v>
      </c>
      <c r="M184" s="14"/>
      <c r="N184" s="14">
        <v>25.715746485</v>
      </c>
      <c r="O184" s="33">
        <v>8.9576080999999999</v>
      </c>
      <c r="P184" s="17" t="s">
        <v>15</v>
      </c>
      <c r="Q184" s="40" t="s">
        <v>701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485</v>
      </c>
      <c r="D185" s="16" t="s">
        <v>458</v>
      </c>
      <c r="E185" s="16">
        <v>7</v>
      </c>
      <c r="F185" s="15">
        <v>82</v>
      </c>
      <c r="G185" s="15">
        <v>67.12</v>
      </c>
      <c r="H185" s="15">
        <v>52.24</v>
      </c>
      <c r="I185" s="14"/>
      <c r="J185" s="15">
        <v>100.84</v>
      </c>
      <c r="K185" s="15">
        <v>130.59</v>
      </c>
      <c r="L185" s="15">
        <v>178.73</v>
      </c>
      <c r="M185" s="15"/>
      <c r="N185" s="15">
        <v>65.832286170000003</v>
      </c>
      <c r="O185" s="15">
        <v>2.7916316315</v>
      </c>
      <c r="P185" s="16" t="s">
        <v>18</v>
      </c>
      <c r="Q185" s="39" t="s">
        <v>702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431</v>
      </c>
      <c r="D186" s="17" t="s">
        <v>291</v>
      </c>
      <c r="E186" s="17">
        <v>1</v>
      </c>
      <c r="F186" s="14">
        <v>1.88</v>
      </c>
      <c r="G186" s="14">
        <v>1.59</v>
      </c>
      <c r="H186" s="14">
        <v>1.3</v>
      </c>
      <c r="I186" s="14"/>
      <c r="J186" s="14">
        <v>1.94</v>
      </c>
      <c r="K186" s="14">
        <v>2.5099999999999998</v>
      </c>
      <c r="L186" s="14">
        <v>3.44</v>
      </c>
      <c r="M186" s="14"/>
      <c r="N186" s="14">
        <v>49.100643648999998</v>
      </c>
      <c r="O186" s="33">
        <v>7.9934395</v>
      </c>
      <c r="P186" s="17" t="s">
        <v>15</v>
      </c>
      <c r="Q186" s="40" t="s">
        <v>703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426</v>
      </c>
      <c r="D187" s="16" t="s">
        <v>292</v>
      </c>
      <c r="E187" s="16">
        <v>3</v>
      </c>
      <c r="F187" s="15">
        <v>1.47</v>
      </c>
      <c r="G187" s="15">
        <v>1.07</v>
      </c>
      <c r="H187" s="15">
        <v>0.68</v>
      </c>
      <c r="I187" s="14"/>
      <c r="J187" s="15">
        <v>1.54</v>
      </c>
      <c r="K187" s="15">
        <v>2.3199999999999998</v>
      </c>
      <c r="L187" s="15">
        <v>3.59</v>
      </c>
      <c r="M187" s="15"/>
      <c r="N187" s="15">
        <v>27.921383596999998</v>
      </c>
      <c r="O187" s="15">
        <v>5.3433562999999999</v>
      </c>
      <c r="P187" s="16" t="s">
        <v>15</v>
      </c>
      <c r="Q187" s="39" t="s">
        <v>704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447</v>
      </c>
      <c r="D188" s="17" t="s">
        <v>293</v>
      </c>
      <c r="E188" s="17">
        <v>0</v>
      </c>
      <c r="F188" s="14">
        <v>20.38</v>
      </c>
      <c r="G188" s="14">
        <v>18.21</v>
      </c>
      <c r="H188" s="14">
        <v>16.04</v>
      </c>
      <c r="I188" s="14"/>
      <c r="J188" s="14">
        <v>20.81</v>
      </c>
      <c r="K188" s="14">
        <v>25.14</v>
      </c>
      <c r="L188" s="14">
        <v>32.17</v>
      </c>
      <c r="M188" s="14"/>
      <c r="N188" s="14">
        <v>28.897083586000001</v>
      </c>
      <c r="O188" s="33">
        <v>207.45944505</v>
      </c>
      <c r="P188" s="17" t="s">
        <v>15</v>
      </c>
      <c r="Q188" s="40" t="s">
        <v>705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468</v>
      </c>
      <c r="D189" s="16" t="s">
        <v>294</v>
      </c>
      <c r="E189" s="16">
        <v>2</v>
      </c>
      <c r="F189" s="15">
        <v>0.46</v>
      </c>
      <c r="G189" s="15">
        <v>0.24</v>
      </c>
      <c r="H189" s="15">
        <v>0.02</v>
      </c>
      <c r="I189" s="14"/>
      <c r="J189" s="15">
        <v>0.47</v>
      </c>
      <c r="K189" s="15">
        <v>0.9</v>
      </c>
      <c r="L189" s="15">
        <v>1.6</v>
      </c>
      <c r="M189" s="15"/>
      <c r="N189" s="15">
        <v>39.174005995000002</v>
      </c>
      <c r="O189" s="15">
        <v>7.0160573000000008</v>
      </c>
      <c r="P189" s="16" t="s">
        <v>15</v>
      </c>
      <c r="Q189" s="39" t="s">
        <v>706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280</v>
      </c>
      <c r="D190" s="17" t="s">
        <v>295</v>
      </c>
      <c r="E190" s="17">
        <v>0</v>
      </c>
      <c r="F190" s="14">
        <v>5.07</v>
      </c>
      <c r="G190" s="14">
        <v>4.29</v>
      </c>
      <c r="H190" s="14">
        <v>3.52</v>
      </c>
      <c r="I190" s="14"/>
      <c r="J190" s="14">
        <v>5.27</v>
      </c>
      <c r="K190" s="14">
        <v>6.81</v>
      </c>
      <c r="L190" s="14">
        <v>9.31</v>
      </c>
      <c r="M190" s="14"/>
      <c r="N190" s="14">
        <v>38.677382381999998</v>
      </c>
      <c r="O190" s="33">
        <v>20.366211100000001</v>
      </c>
      <c r="P190" s="17" t="s">
        <v>15</v>
      </c>
      <c r="Q190" s="40" t="s">
        <v>707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419</v>
      </c>
      <c r="D191" s="16" t="s">
        <v>296</v>
      </c>
      <c r="E191" s="16">
        <v>2</v>
      </c>
      <c r="F191" s="15">
        <v>35.65</v>
      </c>
      <c r="G191" s="15">
        <v>32.700000000000003</v>
      </c>
      <c r="H191" s="15">
        <v>29.75</v>
      </c>
      <c r="I191" s="14"/>
      <c r="J191" s="15">
        <v>36.450000000000003</v>
      </c>
      <c r="K191" s="15">
        <v>42.34</v>
      </c>
      <c r="L191" s="15">
        <v>51.88</v>
      </c>
      <c r="M191" s="15"/>
      <c r="N191" s="15">
        <v>35.175332533000002</v>
      </c>
      <c r="O191" s="15">
        <v>471.63601075000003</v>
      </c>
      <c r="P191" s="16" t="s">
        <v>15</v>
      </c>
      <c r="Q191" s="39" t="s">
        <v>708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423</v>
      </c>
      <c r="D192" s="17" t="s">
        <v>297</v>
      </c>
      <c r="E192" s="17">
        <v>3</v>
      </c>
      <c r="F192" s="14">
        <v>8.58</v>
      </c>
      <c r="G192" s="14">
        <v>7.54</v>
      </c>
      <c r="H192" s="14">
        <v>6.51</v>
      </c>
      <c r="I192" s="14"/>
      <c r="J192" s="14">
        <v>9.02</v>
      </c>
      <c r="K192" s="14">
        <v>11.08</v>
      </c>
      <c r="L192" s="14">
        <v>14.43</v>
      </c>
      <c r="M192" s="14"/>
      <c r="N192" s="14">
        <v>27.393003989</v>
      </c>
      <c r="O192" s="33">
        <v>15.77384195</v>
      </c>
      <c r="P192" s="17" t="s">
        <v>15</v>
      </c>
      <c r="Q192" s="40" t="s">
        <v>709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469</v>
      </c>
      <c r="D193" s="16" t="s">
        <v>470</v>
      </c>
      <c r="E193" s="16">
        <v>10</v>
      </c>
      <c r="F193" s="15">
        <v>524.64</v>
      </c>
      <c r="G193" s="15">
        <v>488.55</v>
      </c>
      <c r="H193" s="15">
        <v>452.46</v>
      </c>
      <c r="I193" s="14"/>
      <c r="J193" s="15">
        <v>537.92999999999995</v>
      </c>
      <c r="K193" s="15">
        <v>610.1</v>
      </c>
      <c r="L193" s="15">
        <v>726.88</v>
      </c>
      <c r="M193" s="15"/>
      <c r="N193" s="15">
        <v>71.081648000000001</v>
      </c>
      <c r="O193" s="15">
        <v>1.553997294</v>
      </c>
      <c r="P193" s="16" t="s">
        <v>18</v>
      </c>
      <c r="Q193" s="39" t="s">
        <v>710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439</v>
      </c>
      <c r="D194" s="17" t="s">
        <v>298</v>
      </c>
      <c r="E194" s="17">
        <v>3</v>
      </c>
      <c r="F194" s="14">
        <v>15.6</v>
      </c>
      <c r="G194" s="14">
        <v>14.34</v>
      </c>
      <c r="H194" s="14">
        <v>13.08</v>
      </c>
      <c r="I194" s="14"/>
      <c r="J194" s="14">
        <v>16.18</v>
      </c>
      <c r="K194" s="14">
        <v>18.690000000000001</v>
      </c>
      <c r="L194" s="14">
        <v>22.75</v>
      </c>
      <c r="M194" s="14"/>
      <c r="N194" s="14">
        <v>43.186118899</v>
      </c>
      <c r="O194" s="33">
        <v>251.03407689999997</v>
      </c>
      <c r="P194" s="17" t="s">
        <v>15</v>
      </c>
      <c r="Q194" s="40" t="s">
        <v>711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299</v>
      </c>
      <c r="D195" s="16" t="s">
        <v>300</v>
      </c>
      <c r="E195" s="16">
        <v>3</v>
      </c>
      <c r="F195" s="15">
        <v>29.44</v>
      </c>
      <c r="G195" s="15">
        <v>25.96</v>
      </c>
      <c r="H195" s="15">
        <v>22.49</v>
      </c>
      <c r="I195" s="14"/>
      <c r="J195" s="15">
        <v>30.39</v>
      </c>
      <c r="K195" s="15">
        <v>37.33</v>
      </c>
      <c r="L195" s="15">
        <v>48.56</v>
      </c>
      <c r="M195" s="15"/>
      <c r="N195" s="15">
        <v>21.035656055</v>
      </c>
      <c r="O195" s="15">
        <v>641.60155510000004</v>
      </c>
      <c r="P195" s="16" t="s">
        <v>15</v>
      </c>
      <c r="Q195" s="39" t="s">
        <v>712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301</v>
      </c>
      <c r="D196" s="17" t="s">
        <v>302</v>
      </c>
      <c r="E196" s="17">
        <v>3</v>
      </c>
      <c r="F196" s="14">
        <v>7.96</v>
      </c>
      <c r="G196" s="14">
        <v>7.48</v>
      </c>
      <c r="H196" s="14">
        <v>7</v>
      </c>
      <c r="I196" s="14"/>
      <c r="J196" s="14">
        <v>8.09</v>
      </c>
      <c r="K196" s="14">
        <v>9.0399999999999991</v>
      </c>
      <c r="L196" s="14">
        <v>10.59</v>
      </c>
      <c r="M196" s="14"/>
      <c r="N196" s="14">
        <v>45.152927707000003</v>
      </c>
      <c r="O196" s="33">
        <v>13.146118299999999</v>
      </c>
      <c r="P196" s="17" t="s">
        <v>15</v>
      </c>
      <c r="Q196" s="40" t="s">
        <v>713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301</v>
      </c>
      <c r="D197" s="16" t="s">
        <v>303</v>
      </c>
      <c r="E197" s="16">
        <v>3</v>
      </c>
      <c r="F197" s="15">
        <v>41.3</v>
      </c>
      <c r="G197" s="15">
        <v>38.44</v>
      </c>
      <c r="H197" s="15">
        <v>35.58</v>
      </c>
      <c r="I197" s="14"/>
      <c r="J197" s="15">
        <v>41.99</v>
      </c>
      <c r="K197" s="15">
        <v>47.7</v>
      </c>
      <c r="L197" s="15">
        <v>56.95</v>
      </c>
      <c r="M197" s="15"/>
      <c r="N197" s="15">
        <v>44.210562500000002</v>
      </c>
      <c r="O197" s="15">
        <v>102.35417955</v>
      </c>
      <c r="P197" s="16" t="s">
        <v>15</v>
      </c>
      <c r="Q197" s="39" t="s">
        <v>714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304</v>
      </c>
      <c r="D198" s="17" t="s">
        <v>486</v>
      </c>
      <c r="E198" s="17">
        <v>0</v>
      </c>
      <c r="F198" s="14">
        <v>13.44</v>
      </c>
      <c r="G198" s="14">
        <v>11.91</v>
      </c>
      <c r="H198" s="14">
        <v>10.38</v>
      </c>
      <c r="I198" s="14"/>
      <c r="J198" s="14">
        <v>13.66</v>
      </c>
      <c r="K198" s="14">
        <v>16.71</v>
      </c>
      <c r="L198" s="14">
        <v>21.64</v>
      </c>
      <c r="M198" s="14"/>
      <c r="N198" s="14">
        <v>25.743316306000001</v>
      </c>
      <c r="O198" s="33">
        <v>1.6089993999999999</v>
      </c>
      <c r="P198" s="17" t="s">
        <v>15</v>
      </c>
      <c r="Q198" s="40" t="s">
        <v>715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304</v>
      </c>
      <c r="D199" s="16" t="s">
        <v>487</v>
      </c>
      <c r="E199" s="16">
        <v>0</v>
      </c>
      <c r="F199" s="15">
        <v>14.15</v>
      </c>
      <c r="G199" s="15">
        <v>12.69</v>
      </c>
      <c r="H199" s="15">
        <v>11.23</v>
      </c>
      <c r="I199" s="14"/>
      <c r="J199" s="15">
        <v>14.33</v>
      </c>
      <c r="K199" s="15">
        <v>17.239999999999998</v>
      </c>
      <c r="L199" s="15">
        <v>21.95</v>
      </c>
      <c r="M199" s="15"/>
      <c r="N199" s="15">
        <v>28.382835563</v>
      </c>
      <c r="O199" s="15">
        <v>2.1748433</v>
      </c>
      <c r="P199" s="16" t="s">
        <v>15</v>
      </c>
      <c r="Q199" s="39" t="s">
        <v>716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304</v>
      </c>
      <c r="D200" s="17" t="s">
        <v>305</v>
      </c>
      <c r="E200" s="17">
        <v>0</v>
      </c>
      <c r="F200" s="14">
        <v>27.58</v>
      </c>
      <c r="G200" s="14">
        <v>24.61</v>
      </c>
      <c r="H200" s="14">
        <v>21.64</v>
      </c>
      <c r="I200" s="14"/>
      <c r="J200" s="14">
        <v>27.98</v>
      </c>
      <c r="K200" s="14">
        <v>33.909999999999997</v>
      </c>
      <c r="L200" s="14">
        <v>43.52</v>
      </c>
      <c r="M200" s="14"/>
      <c r="N200" s="14">
        <v>27.761234555000001</v>
      </c>
      <c r="O200" s="33">
        <v>99.767306399999995</v>
      </c>
      <c r="P200" s="17" t="s">
        <v>15</v>
      </c>
      <c r="Q200" s="40" t="s">
        <v>717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306</v>
      </c>
      <c r="D201" s="16" t="s">
        <v>307</v>
      </c>
      <c r="E201" s="16">
        <v>8</v>
      </c>
      <c r="F201" s="15">
        <v>16.809999999999999</v>
      </c>
      <c r="G201" s="15">
        <v>14.45</v>
      </c>
      <c r="H201" s="15">
        <v>12.1</v>
      </c>
      <c r="I201" s="14"/>
      <c r="J201" s="15">
        <v>21.7</v>
      </c>
      <c r="K201" s="15">
        <v>26.4</v>
      </c>
      <c r="L201" s="15">
        <v>34.020000000000003</v>
      </c>
      <c r="M201" s="15"/>
      <c r="N201" s="15">
        <v>58.484998415</v>
      </c>
      <c r="O201" s="15">
        <v>47.885020699999998</v>
      </c>
      <c r="P201" s="16" t="s">
        <v>18</v>
      </c>
      <c r="Q201" s="39" t="s">
        <v>718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308</v>
      </c>
      <c r="D202" s="17" t="s">
        <v>309</v>
      </c>
      <c r="E202" s="17">
        <v>6</v>
      </c>
      <c r="F202" s="14">
        <v>5.0999999999999996</v>
      </c>
      <c r="G202" s="14">
        <v>4.8499999999999996</v>
      </c>
      <c r="H202" s="14">
        <v>4.5999999999999996</v>
      </c>
      <c r="I202" s="14"/>
      <c r="J202" s="14">
        <v>5.24</v>
      </c>
      <c r="K202" s="14">
        <v>5.73</v>
      </c>
      <c r="L202" s="14">
        <v>6.53</v>
      </c>
      <c r="M202" s="14"/>
      <c r="N202" s="14">
        <v>49.132354778</v>
      </c>
      <c r="O202" s="33">
        <v>2.61205775</v>
      </c>
      <c r="P202" s="17" t="s">
        <v>15</v>
      </c>
      <c r="Q202" s="40" t="s">
        <v>719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510</v>
      </c>
      <c r="D203" s="16" t="s">
        <v>459</v>
      </c>
      <c r="E203" s="16">
        <v>7</v>
      </c>
      <c r="F203" s="15">
        <v>3767.82</v>
      </c>
      <c r="G203" s="15">
        <v>2958.76</v>
      </c>
      <c r="H203" s="15">
        <v>2149.71</v>
      </c>
      <c r="I203" s="14"/>
      <c r="J203" s="15">
        <v>4123.8999999999996</v>
      </c>
      <c r="K203" s="15">
        <v>5742</v>
      </c>
      <c r="L203" s="15">
        <v>8360.2900000000009</v>
      </c>
      <c r="M203" s="15"/>
      <c r="N203" s="15">
        <v>78.872334850000001</v>
      </c>
      <c r="O203" s="15">
        <v>2.4593738379999999</v>
      </c>
      <c r="P203" s="16" t="s">
        <v>18</v>
      </c>
      <c r="Q203" s="39" t="s">
        <v>720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310</v>
      </c>
      <c r="D204" s="17" t="s">
        <v>311</v>
      </c>
      <c r="E204" s="17">
        <v>5</v>
      </c>
      <c r="F204" s="14">
        <v>12.22</v>
      </c>
      <c r="G204" s="14">
        <v>10.69</v>
      </c>
      <c r="H204" s="14">
        <v>9.16</v>
      </c>
      <c r="I204" s="14"/>
      <c r="J204" s="14">
        <v>12.7</v>
      </c>
      <c r="K204" s="14">
        <v>15.75</v>
      </c>
      <c r="L204" s="14">
        <v>20.7</v>
      </c>
      <c r="M204" s="14"/>
      <c r="N204" s="14">
        <v>45.083115589000002</v>
      </c>
      <c r="O204" s="33">
        <v>12.04981235</v>
      </c>
      <c r="P204" s="17" t="s">
        <v>15</v>
      </c>
      <c r="Q204" s="40" t="s">
        <v>721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312</v>
      </c>
      <c r="D205" s="16" t="s">
        <v>313</v>
      </c>
      <c r="E205" s="16">
        <v>4</v>
      </c>
      <c r="F205" s="15">
        <v>6.46</v>
      </c>
      <c r="G205" s="15">
        <v>4.71</v>
      </c>
      <c r="H205" s="15">
        <v>2.96</v>
      </c>
      <c r="I205" s="14"/>
      <c r="J205" s="15">
        <v>11.32</v>
      </c>
      <c r="K205" s="15">
        <v>14.81</v>
      </c>
      <c r="L205" s="15">
        <v>20.47</v>
      </c>
      <c r="M205" s="15"/>
      <c r="N205" s="15">
        <v>51.758416623999999</v>
      </c>
      <c r="O205" s="15">
        <v>62.699732099999999</v>
      </c>
      <c r="P205" s="16" t="s">
        <v>18</v>
      </c>
      <c r="Q205" s="39" t="s">
        <v>722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417</v>
      </c>
      <c r="D206" s="17" t="s">
        <v>418</v>
      </c>
      <c r="E206" s="17">
        <v>9</v>
      </c>
      <c r="F206" s="14">
        <v>31</v>
      </c>
      <c r="G206" s="14">
        <v>23.51</v>
      </c>
      <c r="H206" s="14">
        <v>16.03</v>
      </c>
      <c r="I206" s="14"/>
      <c r="J206" s="14">
        <v>40</v>
      </c>
      <c r="K206" s="14">
        <v>54.96</v>
      </c>
      <c r="L206" s="14">
        <v>79.180000000000007</v>
      </c>
      <c r="M206" s="14"/>
      <c r="N206" s="14">
        <v>50.641146810000002</v>
      </c>
      <c r="O206" s="33">
        <v>2.7135748290000001</v>
      </c>
      <c r="P206" s="17" t="s">
        <v>18</v>
      </c>
      <c r="Q206" s="40" t="s">
        <v>723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314</v>
      </c>
      <c r="D207" s="16" t="s">
        <v>315</v>
      </c>
      <c r="E207" s="16">
        <v>2</v>
      </c>
      <c r="F207" s="15">
        <v>9.9700000000000006</v>
      </c>
      <c r="G207" s="15">
        <v>8.64</v>
      </c>
      <c r="H207" s="15">
        <v>7.32</v>
      </c>
      <c r="I207" s="14"/>
      <c r="J207" s="15">
        <v>10.31</v>
      </c>
      <c r="K207" s="15">
        <v>12.95</v>
      </c>
      <c r="L207" s="15">
        <v>17.23</v>
      </c>
      <c r="M207" s="15"/>
      <c r="N207" s="15">
        <v>33.974895261999997</v>
      </c>
      <c r="O207" s="15">
        <v>45.45459615</v>
      </c>
      <c r="P207" s="16" t="s">
        <v>15</v>
      </c>
      <c r="Q207" s="39" t="s">
        <v>724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316</v>
      </c>
      <c r="D208" s="17" t="s">
        <v>317</v>
      </c>
      <c r="E208" s="17">
        <v>5</v>
      </c>
      <c r="F208" s="14">
        <v>17.27</v>
      </c>
      <c r="G208" s="14">
        <v>15.67</v>
      </c>
      <c r="H208" s="14">
        <v>14.07</v>
      </c>
      <c r="I208" s="14"/>
      <c r="J208" s="14">
        <v>17.7</v>
      </c>
      <c r="K208" s="14">
        <v>20.89</v>
      </c>
      <c r="L208" s="14">
        <v>26.06</v>
      </c>
      <c r="M208" s="14"/>
      <c r="N208" s="14">
        <v>47.962673244000001</v>
      </c>
      <c r="O208" s="33">
        <v>58.632597000000004</v>
      </c>
      <c r="P208" s="17" t="s">
        <v>15</v>
      </c>
      <c r="Q208" s="40" t="s">
        <v>725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318</v>
      </c>
      <c r="D209" s="16" t="s">
        <v>319</v>
      </c>
      <c r="E209" s="16">
        <v>6</v>
      </c>
      <c r="F209" s="15">
        <v>19.190000000000001</v>
      </c>
      <c r="G209" s="15">
        <v>17.03</v>
      </c>
      <c r="H209" s="15">
        <v>14.87</v>
      </c>
      <c r="I209" s="14"/>
      <c r="J209" s="15">
        <v>23.59</v>
      </c>
      <c r="K209" s="15">
        <v>27.9</v>
      </c>
      <c r="L209" s="15">
        <v>34.880000000000003</v>
      </c>
      <c r="M209" s="15"/>
      <c r="N209" s="15">
        <v>62.280337930999998</v>
      </c>
      <c r="O209" s="15">
        <v>170.92613360000001</v>
      </c>
      <c r="P209" s="16" t="s">
        <v>18</v>
      </c>
      <c r="Q209" s="39" t="s">
        <v>726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320</v>
      </c>
      <c r="D210" s="17" t="s">
        <v>321</v>
      </c>
      <c r="E210" s="17">
        <v>0</v>
      </c>
      <c r="F210" s="14">
        <v>50.14</v>
      </c>
      <c r="G210" s="14">
        <v>39.799999999999997</v>
      </c>
      <c r="H210" s="14">
        <v>29.47</v>
      </c>
      <c r="I210" s="14"/>
      <c r="J210" s="14">
        <v>51.47</v>
      </c>
      <c r="K210" s="14">
        <v>72.13</v>
      </c>
      <c r="L210" s="14">
        <v>105.57</v>
      </c>
      <c r="M210" s="14"/>
      <c r="N210" s="14">
        <v>21.606821042</v>
      </c>
      <c r="O210" s="33">
        <v>24.117162834999998</v>
      </c>
      <c r="P210" s="17" t="s">
        <v>15</v>
      </c>
      <c r="Q210" s="40" t="s">
        <v>727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511</v>
      </c>
      <c r="D211" s="16" t="s">
        <v>322</v>
      </c>
      <c r="E211" s="16">
        <v>4</v>
      </c>
      <c r="F211" s="15">
        <v>12.61</v>
      </c>
      <c r="G211" s="15">
        <v>10.53</v>
      </c>
      <c r="H211" s="15">
        <v>8.4499999999999993</v>
      </c>
      <c r="I211" s="14"/>
      <c r="J211" s="15">
        <v>14.58</v>
      </c>
      <c r="K211" s="15">
        <v>18.73</v>
      </c>
      <c r="L211" s="15">
        <v>25.46</v>
      </c>
      <c r="M211" s="15"/>
      <c r="N211" s="15">
        <v>57.299025659999998</v>
      </c>
      <c r="O211" s="15">
        <v>29.602555250000002</v>
      </c>
      <c r="P211" s="16" t="s">
        <v>18</v>
      </c>
      <c r="Q211" s="39" t="s">
        <v>728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323</v>
      </c>
      <c r="D212" s="17" t="s">
        <v>324</v>
      </c>
      <c r="E212" s="17">
        <v>0</v>
      </c>
      <c r="F212" s="14">
        <v>42.68</v>
      </c>
      <c r="G212" s="14">
        <v>37.32</v>
      </c>
      <c r="H212" s="14">
        <v>31.96</v>
      </c>
      <c r="I212" s="14"/>
      <c r="J212" s="14">
        <v>43.47</v>
      </c>
      <c r="K212" s="14">
        <v>54.18</v>
      </c>
      <c r="L212" s="14">
        <v>71.510000000000005</v>
      </c>
      <c r="M212" s="14"/>
      <c r="N212" s="14">
        <v>27.262143955999999</v>
      </c>
      <c r="O212" s="33">
        <v>318.22282945000001</v>
      </c>
      <c r="P212" s="17" t="s">
        <v>15</v>
      </c>
      <c r="Q212" s="40" t="s">
        <v>729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412</v>
      </c>
      <c r="D213" s="16" t="s">
        <v>413</v>
      </c>
      <c r="E213" s="16">
        <v>0</v>
      </c>
      <c r="F213" s="15">
        <v>3.58</v>
      </c>
      <c r="G213" s="15">
        <v>3.09</v>
      </c>
      <c r="H213" s="15">
        <v>2.6</v>
      </c>
      <c r="I213" s="14"/>
      <c r="J213" s="15">
        <v>3.79</v>
      </c>
      <c r="K213" s="15">
        <v>4.76</v>
      </c>
      <c r="L213" s="15">
        <v>6.33</v>
      </c>
      <c r="M213" s="15"/>
      <c r="N213" s="15">
        <v>26.944288081</v>
      </c>
      <c r="O213" s="15">
        <v>1.80434195</v>
      </c>
      <c r="P213" s="16" t="s">
        <v>15</v>
      </c>
      <c r="Q213" s="39" t="s">
        <v>730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325</v>
      </c>
      <c r="D214" s="17" t="s">
        <v>448</v>
      </c>
      <c r="E214" s="17">
        <v>3</v>
      </c>
      <c r="F214" s="14">
        <v>13.12</v>
      </c>
      <c r="G214" s="14">
        <v>12.49</v>
      </c>
      <c r="H214" s="14">
        <v>11.86</v>
      </c>
      <c r="I214" s="14"/>
      <c r="J214" s="14">
        <v>13.61</v>
      </c>
      <c r="K214" s="14">
        <v>14.86</v>
      </c>
      <c r="L214" s="14">
        <v>16.899999999999999</v>
      </c>
      <c r="M214" s="14"/>
      <c r="N214" s="14">
        <v>33.015507233000001</v>
      </c>
      <c r="O214" s="33">
        <v>1.6724916000000001</v>
      </c>
      <c r="P214" s="17" t="s">
        <v>15</v>
      </c>
      <c r="Q214" s="40" t="s">
        <v>731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325</v>
      </c>
      <c r="D215" s="16" t="s">
        <v>326</v>
      </c>
      <c r="E215" s="16">
        <v>3</v>
      </c>
      <c r="F215" s="15">
        <v>13.35</v>
      </c>
      <c r="G215" s="15">
        <v>12.66</v>
      </c>
      <c r="H215" s="15">
        <v>11.97</v>
      </c>
      <c r="I215" s="14"/>
      <c r="J215" s="15">
        <v>13.82</v>
      </c>
      <c r="K215" s="15">
        <v>15.19</v>
      </c>
      <c r="L215" s="15">
        <v>17.420000000000002</v>
      </c>
      <c r="M215" s="15"/>
      <c r="N215" s="15">
        <v>31.88695049</v>
      </c>
      <c r="O215" s="15">
        <v>3.2780654500000002</v>
      </c>
      <c r="P215" s="16" t="s">
        <v>15</v>
      </c>
      <c r="Q215" s="39" t="s">
        <v>732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325</v>
      </c>
      <c r="D216" s="17" t="s">
        <v>327</v>
      </c>
      <c r="E216" s="17">
        <v>3</v>
      </c>
      <c r="F216" s="14">
        <v>39.770000000000003</v>
      </c>
      <c r="G216" s="14">
        <v>37.729999999999997</v>
      </c>
      <c r="H216" s="14">
        <v>35.69</v>
      </c>
      <c r="I216" s="14"/>
      <c r="J216" s="14">
        <v>41.28</v>
      </c>
      <c r="K216" s="14">
        <v>45.35</v>
      </c>
      <c r="L216" s="14">
        <v>51.94</v>
      </c>
      <c r="M216" s="14"/>
      <c r="N216" s="14">
        <v>34.527441148000001</v>
      </c>
      <c r="O216" s="33">
        <v>99.490516699999986</v>
      </c>
      <c r="P216" s="17" t="s">
        <v>15</v>
      </c>
      <c r="Q216" s="40" t="s">
        <v>733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328</v>
      </c>
      <c r="D217" s="16" t="s">
        <v>329</v>
      </c>
      <c r="E217" s="16">
        <v>7</v>
      </c>
      <c r="F217" s="15">
        <v>237.52</v>
      </c>
      <c r="G217" s="15">
        <v>221.48</v>
      </c>
      <c r="H217" s="15">
        <v>205.44</v>
      </c>
      <c r="I217" s="14"/>
      <c r="J217" s="15">
        <v>258.20999999999998</v>
      </c>
      <c r="K217" s="15">
        <v>290.27999999999997</v>
      </c>
      <c r="L217" s="15">
        <v>342.18</v>
      </c>
      <c r="M217" s="15"/>
      <c r="N217" s="15">
        <v>47.919642746999997</v>
      </c>
      <c r="O217" s="15">
        <v>18.025877396999999</v>
      </c>
      <c r="P217" s="16" t="s">
        <v>18</v>
      </c>
      <c r="Q217" s="39" t="s">
        <v>734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512</v>
      </c>
      <c r="D218" s="17" t="s">
        <v>513</v>
      </c>
      <c r="E218" s="17">
        <v>0</v>
      </c>
      <c r="F218" s="14">
        <v>4.59</v>
      </c>
      <c r="G218" s="14">
        <v>4.13</v>
      </c>
      <c r="H218" s="14">
        <v>3.67</v>
      </c>
      <c r="I218" s="14"/>
      <c r="J218" s="14">
        <v>4.8099999999999996</v>
      </c>
      <c r="K218" s="14">
        <v>5.72</v>
      </c>
      <c r="L218" s="14">
        <v>7.19</v>
      </c>
      <c r="M218" s="14"/>
      <c r="N218" s="14">
        <v>23.668064265000002</v>
      </c>
      <c r="O218" s="33">
        <v>1.32781795</v>
      </c>
      <c r="P218" s="17" t="s">
        <v>15</v>
      </c>
      <c r="Q218" s="40" t="s">
        <v>735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330</v>
      </c>
      <c r="D219" s="16" t="s">
        <v>331</v>
      </c>
      <c r="E219" s="16">
        <v>0</v>
      </c>
      <c r="F219" s="15">
        <v>30.13</v>
      </c>
      <c r="G219" s="15">
        <v>25.82</v>
      </c>
      <c r="H219" s="15">
        <v>21.51</v>
      </c>
      <c r="I219" s="14"/>
      <c r="J219" s="15">
        <v>30.92</v>
      </c>
      <c r="K219" s="15">
        <v>39.53</v>
      </c>
      <c r="L219" s="15">
        <v>53.47</v>
      </c>
      <c r="M219" s="15"/>
      <c r="N219" s="15">
        <v>31.778587055999999</v>
      </c>
      <c r="O219" s="15">
        <v>8.3017780500000011</v>
      </c>
      <c r="P219" s="16" t="s">
        <v>15</v>
      </c>
      <c r="Q219" s="39" t="s">
        <v>736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332</v>
      </c>
      <c r="D220" s="17" t="s">
        <v>333</v>
      </c>
      <c r="E220" s="17">
        <v>6</v>
      </c>
      <c r="F220" s="14">
        <v>35.799999999999997</v>
      </c>
      <c r="G220" s="14">
        <v>32.31</v>
      </c>
      <c r="H220" s="14">
        <v>28.82</v>
      </c>
      <c r="I220" s="14"/>
      <c r="J220" s="14">
        <v>36.729999999999997</v>
      </c>
      <c r="K220" s="14">
        <v>43.7</v>
      </c>
      <c r="L220" s="14">
        <v>54.99</v>
      </c>
      <c r="M220" s="14"/>
      <c r="N220" s="14">
        <v>29.371495825</v>
      </c>
      <c r="O220" s="33">
        <v>198.14488175</v>
      </c>
      <c r="P220" s="17" t="s">
        <v>15</v>
      </c>
      <c r="Q220" s="40" t="s">
        <v>737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334</v>
      </c>
      <c r="D221" s="16" t="s">
        <v>335</v>
      </c>
      <c r="E221" s="16">
        <v>5</v>
      </c>
      <c r="F221" s="15">
        <v>28.88</v>
      </c>
      <c r="G221" s="15">
        <v>24.98</v>
      </c>
      <c r="H221" s="15">
        <v>21.08</v>
      </c>
      <c r="I221" s="14"/>
      <c r="J221" s="15">
        <v>30.3</v>
      </c>
      <c r="K221" s="15">
        <v>38.090000000000003</v>
      </c>
      <c r="L221" s="15">
        <v>50.7</v>
      </c>
      <c r="M221" s="15"/>
      <c r="N221" s="15">
        <v>46.175380926000003</v>
      </c>
      <c r="O221" s="15">
        <v>96.297739950000008</v>
      </c>
      <c r="P221" s="16" t="s">
        <v>15</v>
      </c>
      <c r="Q221" s="39" t="s">
        <v>738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336</v>
      </c>
      <c r="D222" s="17" t="s">
        <v>337</v>
      </c>
      <c r="E222" s="17">
        <v>4</v>
      </c>
      <c r="F222" s="14">
        <v>64.680000000000007</v>
      </c>
      <c r="G222" s="14">
        <v>57.67</v>
      </c>
      <c r="H222" s="14">
        <v>50.67</v>
      </c>
      <c r="I222" s="14"/>
      <c r="J222" s="14">
        <v>76.17</v>
      </c>
      <c r="K222" s="14">
        <v>90.17</v>
      </c>
      <c r="L222" s="14">
        <v>112.83</v>
      </c>
      <c r="M222" s="14"/>
      <c r="N222" s="14">
        <v>65.490818079999997</v>
      </c>
      <c r="O222" s="33">
        <v>69.760786050999997</v>
      </c>
      <c r="P222" s="17" t="s">
        <v>18</v>
      </c>
      <c r="Q222" s="40" t="s">
        <v>739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338</v>
      </c>
      <c r="D223" s="16" t="s">
        <v>339</v>
      </c>
      <c r="E223" s="16">
        <v>0</v>
      </c>
      <c r="F223" s="15">
        <v>22.58</v>
      </c>
      <c r="G223" s="15">
        <v>20.350000000000001</v>
      </c>
      <c r="H223" s="15">
        <v>18.12</v>
      </c>
      <c r="I223" s="14"/>
      <c r="J223" s="15">
        <v>22.96</v>
      </c>
      <c r="K223" s="15">
        <v>27.41</v>
      </c>
      <c r="L223" s="15">
        <v>34.630000000000003</v>
      </c>
      <c r="M223" s="15"/>
      <c r="N223" s="15">
        <v>27.182468440000001</v>
      </c>
      <c r="O223" s="15">
        <v>166.64290385000001</v>
      </c>
      <c r="P223" s="16" t="s">
        <v>15</v>
      </c>
      <c r="Q223" s="39" t="s">
        <v>740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340</v>
      </c>
      <c r="D224" s="17" t="s">
        <v>341</v>
      </c>
      <c r="E224" s="17">
        <v>0</v>
      </c>
      <c r="F224" s="14">
        <v>32.619999999999997</v>
      </c>
      <c r="G224" s="14">
        <v>27.35</v>
      </c>
      <c r="H224" s="14">
        <v>22.09</v>
      </c>
      <c r="I224" s="14"/>
      <c r="J224" s="14">
        <v>33.53</v>
      </c>
      <c r="K224" s="14">
        <v>44.05</v>
      </c>
      <c r="L224" s="14">
        <v>61.09</v>
      </c>
      <c r="M224" s="14"/>
      <c r="N224" s="14">
        <v>46.210878203</v>
      </c>
      <c r="O224" s="33">
        <v>188.03283924999999</v>
      </c>
      <c r="P224" s="17" t="s">
        <v>15</v>
      </c>
      <c r="Q224" s="40" t="s">
        <v>741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342</v>
      </c>
      <c r="D225" s="16" t="s">
        <v>343</v>
      </c>
      <c r="E225" s="16">
        <v>0</v>
      </c>
      <c r="F225" s="15">
        <v>15.07</v>
      </c>
      <c r="G225" s="15">
        <v>13.96</v>
      </c>
      <c r="H225" s="15">
        <v>12.86</v>
      </c>
      <c r="I225" s="14"/>
      <c r="J225" s="15">
        <v>15.74</v>
      </c>
      <c r="K225" s="15">
        <v>17.940000000000001</v>
      </c>
      <c r="L225" s="15">
        <v>21.51</v>
      </c>
      <c r="M225" s="15"/>
      <c r="N225" s="15">
        <v>45.818993648999999</v>
      </c>
      <c r="O225" s="15">
        <v>13.53139975</v>
      </c>
      <c r="P225" s="16" t="s">
        <v>15</v>
      </c>
      <c r="Q225" s="39" t="s">
        <v>742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420</v>
      </c>
      <c r="D226" s="17" t="s">
        <v>421</v>
      </c>
      <c r="E226" s="17">
        <v>2</v>
      </c>
      <c r="F226" s="14">
        <v>4.49</v>
      </c>
      <c r="G226" s="14">
        <v>3.51</v>
      </c>
      <c r="H226" s="14">
        <v>2.54</v>
      </c>
      <c r="I226" s="14"/>
      <c r="J226" s="14">
        <v>4.58</v>
      </c>
      <c r="K226" s="14">
        <v>6.52</v>
      </c>
      <c r="L226" s="14">
        <v>9.67</v>
      </c>
      <c r="M226" s="14"/>
      <c r="N226" s="14">
        <v>27.726900313000002</v>
      </c>
      <c r="O226" s="33">
        <v>1.8402251000000001</v>
      </c>
      <c r="P226" s="17" t="s">
        <v>15</v>
      </c>
      <c r="Q226" s="40" t="s">
        <v>743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344</v>
      </c>
      <c r="D227" s="16" t="s">
        <v>345</v>
      </c>
      <c r="E227" s="16">
        <v>4</v>
      </c>
      <c r="F227" s="15">
        <v>13.89</v>
      </c>
      <c r="G227" s="15">
        <v>12.2</v>
      </c>
      <c r="H227" s="15">
        <v>10.52</v>
      </c>
      <c r="I227" s="14"/>
      <c r="J227" s="15">
        <v>14.42</v>
      </c>
      <c r="K227" s="15">
        <v>17.78</v>
      </c>
      <c r="L227" s="15">
        <v>23.22</v>
      </c>
      <c r="M227" s="15"/>
      <c r="N227" s="15">
        <v>43.325688931999998</v>
      </c>
      <c r="O227" s="15">
        <v>14.790283299999999</v>
      </c>
      <c r="P227" s="16" t="s">
        <v>15</v>
      </c>
      <c r="Q227" s="39" t="s">
        <v>744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346</v>
      </c>
      <c r="D228" s="17" t="s">
        <v>347</v>
      </c>
      <c r="E228" s="17">
        <v>10</v>
      </c>
      <c r="F228" s="14">
        <v>29.3</v>
      </c>
      <c r="G228" s="14">
        <v>26.12</v>
      </c>
      <c r="H228" s="14">
        <v>22.94</v>
      </c>
      <c r="I228" s="14"/>
      <c r="J228" s="14">
        <v>30.81</v>
      </c>
      <c r="K228" s="14">
        <v>37.159999999999997</v>
      </c>
      <c r="L228" s="14">
        <v>47.45</v>
      </c>
      <c r="M228" s="14"/>
      <c r="N228" s="14">
        <v>57.155058631000003</v>
      </c>
      <c r="O228" s="33">
        <v>143.75375474999998</v>
      </c>
      <c r="P228" s="17" t="s">
        <v>18</v>
      </c>
      <c r="Q228" s="40" t="s">
        <v>745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348</v>
      </c>
      <c r="D229" s="16" t="s">
        <v>349</v>
      </c>
      <c r="E229" s="16">
        <v>4</v>
      </c>
      <c r="F229" s="15">
        <v>6.61</v>
      </c>
      <c r="G229" s="15">
        <v>5.67</v>
      </c>
      <c r="H229" s="15">
        <v>4.74</v>
      </c>
      <c r="I229" s="14"/>
      <c r="J229" s="15">
        <v>6.73</v>
      </c>
      <c r="K229" s="15">
        <v>8.59</v>
      </c>
      <c r="L229" s="15">
        <v>11.6</v>
      </c>
      <c r="M229" s="15"/>
      <c r="N229" s="15">
        <v>41.337738260999998</v>
      </c>
      <c r="O229" s="15">
        <v>5.2898006500000001</v>
      </c>
      <c r="P229" s="16" t="s">
        <v>15</v>
      </c>
      <c r="Q229" s="39" t="s">
        <v>746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350</v>
      </c>
      <c r="D230" s="17" t="s">
        <v>351</v>
      </c>
      <c r="E230" s="17">
        <v>9</v>
      </c>
      <c r="F230" s="14">
        <v>62.56</v>
      </c>
      <c r="G230" s="14">
        <v>57.75</v>
      </c>
      <c r="H230" s="14">
        <v>52.95</v>
      </c>
      <c r="I230" s="14"/>
      <c r="J230" s="14">
        <v>72.22</v>
      </c>
      <c r="K230" s="14">
        <v>81.819999999999993</v>
      </c>
      <c r="L230" s="14">
        <v>97.36</v>
      </c>
      <c r="M230" s="14"/>
      <c r="N230" s="14">
        <v>59.327848306</v>
      </c>
      <c r="O230" s="33">
        <v>13.45426355</v>
      </c>
      <c r="P230" s="17" t="s">
        <v>18</v>
      </c>
      <c r="Q230" s="40" t="s">
        <v>747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352</v>
      </c>
      <c r="D231" s="16" t="s">
        <v>422</v>
      </c>
      <c r="E231" s="16">
        <v>7</v>
      </c>
      <c r="F231" s="15">
        <v>8.4</v>
      </c>
      <c r="G231" s="15">
        <v>7.45</v>
      </c>
      <c r="H231" s="15">
        <v>6.5</v>
      </c>
      <c r="I231" s="14"/>
      <c r="J231" s="15">
        <v>8.9700000000000006</v>
      </c>
      <c r="K231" s="15">
        <v>10.86</v>
      </c>
      <c r="L231" s="15">
        <v>13.93</v>
      </c>
      <c r="M231" s="15"/>
      <c r="N231" s="15">
        <v>69.273662967000007</v>
      </c>
      <c r="O231" s="15">
        <v>5.4023401999999994</v>
      </c>
      <c r="P231" s="16" t="s">
        <v>18</v>
      </c>
      <c r="Q231" s="39" t="s">
        <v>748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352</v>
      </c>
      <c r="D232" s="17" t="s">
        <v>353</v>
      </c>
      <c r="E232" s="17">
        <v>7</v>
      </c>
      <c r="F232" s="14">
        <v>8.8000000000000007</v>
      </c>
      <c r="G232" s="14">
        <v>7.79</v>
      </c>
      <c r="H232" s="14">
        <v>6.78</v>
      </c>
      <c r="I232" s="14"/>
      <c r="J232" s="14">
        <v>9.1999999999999993</v>
      </c>
      <c r="K232" s="14">
        <v>11.21</v>
      </c>
      <c r="L232" s="14">
        <v>14.47</v>
      </c>
      <c r="M232" s="14"/>
      <c r="N232" s="14">
        <v>78.810703361999998</v>
      </c>
      <c r="O232" s="33">
        <v>127.33260319999999</v>
      </c>
      <c r="P232" s="17" t="s">
        <v>18</v>
      </c>
      <c r="Q232" s="40" t="s">
        <v>749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354</v>
      </c>
      <c r="D233" s="16" t="s">
        <v>355</v>
      </c>
      <c r="E233" s="16">
        <v>4</v>
      </c>
      <c r="F233" s="15">
        <v>81.739999999999995</v>
      </c>
      <c r="G233" s="15">
        <v>76.31</v>
      </c>
      <c r="H233" s="15">
        <v>70.88</v>
      </c>
      <c r="I233" s="14"/>
      <c r="J233" s="15">
        <v>83.99</v>
      </c>
      <c r="K233" s="15">
        <v>94.84</v>
      </c>
      <c r="L233" s="15">
        <v>112.4</v>
      </c>
      <c r="M233" s="15"/>
      <c r="N233" s="15">
        <v>52.561746370000002</v>
      </c>
      <c r="O233" s="15">
        <v>1584.0982801999999</v>
      </c>
      <c r="P233" s="16" t="s">
        <v>15</v>
      </c>
      <c r="Q233" s="39" t="s">
        <v>750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356</v>
      </c>
      <c r="D234" s="17" t="s">
        <v>357</v>
      </c>
      <c r="E234" s="17">
        <v>0</v>
      </c>
      <c r="F234" s="14">
        <v>16.899999999999999</v>
      </c>
      <c r="G234" s="14">
        <v>14.99</v>
      </c>
      <c r="H234" s="14">
        <v>13.08</v>
      </c>
      <c r="I234" s="14"/>
      <c r="J234" s="14">
        <v>17.98</v>
      </c>
      <c r="K234" s="14">
        <v>21.79</v>
      </c>
      <c r="L234" s="14">
        <v>27.97</v>
      </c>
      <c r="M234" s="14"/>
      <c r="N234" s="14">
        <v>29.467754244999998</v>
      </c>
      <c r="O234" s="33">
        <v>7.3762839500000004</v>
      </c>
      <c r="P234" s="17" t="s">
        <v>15</v>
      </c>
      <c r="Q234" s="40" t="s">
        <v>751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358</v>
      </c>
      <c r="D235" s="16" t="s">
        <v>359</v>
      </c>
      <c r="E235" s="16">
        <v>0</v>
      </c>
      <c r="F235" s="15">
        <v>3.58</v>
      </c>
      <c r="G235" s="15">
        <v>3.04</v>
      </c>
      <c r="H235" s="15">
        <v>2.5</v>
      </c>
      <c r="I235" s="14"/>
      <c r="J235" s="15">
        <v>3.68</v>
      </c>
      <c r="K235" s="15">
        <v>4.75</v>
      </c>
      <c r="L235" s="15">
        <v>6.49</v>
      </c>
      <c r="M235" s="15"/>
      <c r="N235" s="15">
        <v>33.877938827999998</v>
      </c>
      <c r="O235" s="15">
        <v>65.043457900000007</v>
      </c>
      <c r="P235" s="16" t="s">
        <v>15</v>
      </c>
      <c r="Q235" s="39" t="s">
        <v>752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360</v>
      </c>
      <c r="D236" s="17" t="s">
        <v>361</v>
      </c>
      <c r="E236" s="17">
        <v>10</v>
      </c>
      <c r="F236" s="14">
        <v>32.799999999999997</v>
      </c>
      <c r="G236" s="14">
        <v>29.89</v>
      </c>
      <c r="H236" s="14">
        <v>26.98</v>
      </c>
      <c r="I236" s="14"/>
      <c r="J236" s="14">
        <v>34.200000000000003</v>
      </c>
      <c r="K236" s="14">
        <v>40.01</v>
      </c>
      <c r="L236" s="14">
        <v>49.43</v>
      </c>
      <c r="M236" s="14"/>
      <c r="N236" s="14">
        <v>58.885388831999997</v>
      </c>
      <c r="O236" s="33">
        <v>261.79024475</v>
      </c>
      <c r="P236" s="17" t="s">
        <v>18</v>
      </c>
      <c r="Q236" s="40" t="s">
        <v>753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362</v>
      </c>
      <c r="D237" s="16" t="s">
        <v>363</v>
      </c>
      <c r="E237" s="16">
        <v>5</v>
      </c>
      <c r="F237" s="15">
        <v>13.48</v>
      </c>
      <c r="G237" s="15">
        <v>12.1</v>
      </c>
      <c r="H237" s="15">
        <v>10.72</v>
      </c>
      <c r="I237" s="14"/>
      <c r="J237" s="15">
        <v>14.06</v>
      </c>
      <c r="K237" s="15">
        <v>16.809999999999999</v>
      </c>
      <c r="L237" s="15">
        <v>21.27</v>
      </c>
      <c r="M237" s="15"/>
      <c r="N237" s="15">
        <v>50.231529516999998</v>
      </c>
      <c r="O237" s="15">
        <v>16.902063349999999</v>
      </c>
      <c r="P237" s="16" t="s">
        <v>15</v>
      </c>
      <c r="Q237" s="39" t="s">
        <v>754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755</v>
      </c>
      <c r="D238" s="17" t="s">
        <v>756</v>
      </c>
      <c r="E238" s="17">
        <v>0</v>
      </c>
      <c r="F238" s="14">
        <v>3.2</v>
      </c>
      <c r="G238" s="14">
        <v>2.85</v>
      </c>
      <c r="H238" s="14">
        <v>2.5099999999999998</v>
      </c>
      <c r="I238" s="14"/>
      <c r="J238" s="14">
        <v>3.37</v>
      </c>
      <c r="K238" s="14">
        <v>4.05</v>
      </c>
      <c r="L238" s="14">
        <v>5.16</v>
      </c>
      <c r="M238" s="14"/>
      <c r="N238" s="14">
        <v>28.251324789000002</v>
      </c>
      <c r="O238" s="33">
        <v>1.104868</v>
      </c>
      <c r="P238" s="17" t="s">
        <v>15</v>
      </c>
      <c r="Q238" s="40" t="s">
        <v>757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364</v>
      </c>
      <c r="D239" s="16" t="s">
        <v>365</v>
      </c>
      <c r="E239" s="16">
        <v>0</v>
      </c>
      <c r="F239" s="15">
        <v>23.53</v>
      </c>
      <c r="G239" s="15">
        <v>20.55</v>
      </c>
      <c r="H239" s="15">
        <v>17.57</v>
      </c>
      <c r="I239" s="14"/>
      <c r="J239" s="15">
        <v>24.35</v>
      </c>
      <c r="K239" s="15">
        <v>30.3</v>
      </c>
      <c r="L239" s="15">
        <v>39.94</v>
      </c>
      <c r="M239" s="15"/>
      <c r="N239" s="15">
        <v>32.206364463</v>
      </c>
      <c r="O239" s="15">
        <v>69.801030849999989</v>
      </c>
      <c r="P239" s="16" t="s">
        <v>15</v>
      </c>
      <c r="Q239" s="39" t="s">
        <v>758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494</v>
      </c>
      <c r="D240" s="17" t="s">
        <v>495</v>
      </c>
      <c r="E240" s="17">
        <v>6</v>
      </c>
      <c r="F240" s="14">
        <v>1.24</v>
      </c>
      <c r="G240" s="14">
        <v>1.01</v>
      </c>
      <c r="H240" s="14">
        <v>0.79</v>
      </c>
      <c r="I240" s="14"/>
      <c r="J240" s="14">
        <v>1.41</v>
      </c>
      <c r="K240" s="14">
        <v>1.85</v>
      </c>
      <c r="L240" s="14">
        <v>2.57</v>
      </c>
      <c r="M240" s="14"/>
      <c r="N240" s="14">
        <v>43.872847839000002</v>
      </c>
      <c r="O240" s="33">
        <v>2.6491071499999999</v>
      </c>
      <c r="P240" s="17" t="s">
        <v>15</v>
      </c>
      <c r="Q240" s="40" t="s">
        <v>759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366</v>
      </c>
      <c r="D241" s="16" t="s">
        <v>367</v>
      </c>
      <c r="E241" s="16">
        <v>0</v>
      </c>
      <c r="F241" s="15">
        <v>15.23</v>
      </c>
      <c r="G241" s="15">
        <v>13.77</v>
      </c>
      <c r="H241" s="15">
        <v>12.31</v>
      </c>
      <c r="I241" s="14"/>
      <c r="J241" s="15">
        <v>15.75</v>
      </c>
      <c r="K241" s="15">
        <v>18.66</v>
      </c>
      <c r="L241" s="15">
        <v>23.37</v>
      </c>
      <c r="M241" s="15"/>
      <c r="N241" s="15">
        <v>29.385333075999998</v>
      </c>
      <c r="O241" s="15">
        <v>25.19770535</v>
      </c>
      <c r="P241" s="16" t="s">
        <v>15</v>
      </c>
      <c r="Q241" s="39" t="s">
        <v>760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514</v>
      </c>
      <c r="D242" s="17" t="s">
        <v>515</v>
      </c>
      <c r="E242" s="17">
        <v>6</v>
      </c>
      <c r="F242" s="14">
        <v>38.159999999999997</v>
      </c>
      <c r="G242" s="14">
        <v>36.020000000000003</v>
      </c>
      <c r="H242" s="14">
        <v>33.880000000000003</v>
      </c>
      <c r="I242" s="14"/>
      <c r="J242" s="14">
        <v>40.15</v>
      </c>
      <c r="K242" s="14">
        <v>44.42</v>
      </c>
      <c r="L242" s="14">
        <v>51.34</v>
      </c>
      <c r="M242" s="14"/>
      <c r="N242" s="14">
        <v>48.760242931000001</v>
      </c>
      <c r="O242" s="33">
        <v>1.1370971190000001</v>
      </c>
      <c r="P242" s="17" t="s">
        <v>15</v>
      </c>
      <c r="Q242" s="40" t="s">
        <v>761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368</v>
      </c>
      <c r="D243" s="16" t="s">
        <v>369</v>
      </c>
      <c r="E243" s="16">
        <v>3</v>
      </c>
      <c r="F243" s="15">
        <v>43.04</v>
      </c>
      <c r="G243" s="15">
        <v>39.520000000000003</v>
      </c>
      <c r="H243" s="15">
        <v>36.01</v>
      </c>
      <c r="I243" s="14"/>
      <c r="J243" s="15">
        <v>44.12</v>
      </c>
      <c r="K243" s="15">
        <v>51.14</v>
      </c>
      <c r="L243" s="15">
        <v>62.51</v>
      </c>
      <c r="M243" s="15"/>
      <c r="N243" s="15">
        <v>33.905237673999999</v>
      </c>
      <c r="O243" s="15">
        <v>411.41054780000002</v>
      </c>
      <c r="P243" s="16" t="s">
        <v>15</v>
      </c>
      <c r="Q243" s="39" t="s">
        <v>762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407</v>
      </c>
      <c r="D244" s="17" t="s">
        <v>408</v>
      </c>
      <c r="E244" s="17">
        <v>7</v>
      </c>
      <c r="F244" s="14">
        <v>2289.23</v>
      </c>
      <c r="G244" s="14">
        <v>1796.27</v>
      </c>
      <c r="H244" s="14">
        <v>1303.31</v>
      </c>
      <c r="I244" s="14"/>
      <c r="J244" s="14">
        <v>2570</v>
      </c>
      <c r="K244" s="14">
        <v>3555.91</v>
      </c>
      <c r="L244" s="14">
        <v>5151.2299999999996</v>
      </c>
      <c r="M244" s="14"/>
      <c r="N244" s="14">
        <v>64.337293789</v>
      </c>
      <c r="O244" s="33">
        <v>4.9118503195000001</v>
      </c>
      <c r="P244" s="17" t="s">
        <v>18</v>
      </c>
      <c r="Q244" s="40" t="s">
        <v>763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370</v>
      </c>
      <c r="D245" s="16" t="s">
        <v>371</v>
      </c>
      <c r="E245" s="16">
        <v>2</v>
      </c>
      <c r="F245" s="15">
        <v>7.85</v>
      </c>
      <c r="G245" s="15">
        <v>7.18</v>
      </c>
      <c r="H245" s="15">
        <v>6.51</v>
      </c>
      <c r="I245" s="14"/>
      <c r="J245" s="15">
        <v>8.0299999999999994</v>
      </c>
      <c r="K245" s="15">
        <v>9.36</v>
      </c>
      <c r="L245" s="15">
        <v>11.52</v>
      </c>
      <c r="M245" s="15"/>
      <c r="N245" s="15">
        <v>23.710918353</v>
      </c>
      <c r="O245" s="15">
        <v>4.4174258000000002</v>
      </c>
      <c r="P245" s="16" t="s">
        <v>15</v>
      </c>
      <c r="Q245" s="39" t="s">
        <v>764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372</v>
      </c>
      <c r="D246" s="17" t="s">
        <v>373</v>
      </c>
      <c r="E246" s="17">
        <v>2</v>
      </c>
      <c r="F246" s="14" t="s">
        <v>33</v>
      </c>
      <c r="G246" s="14" t="s">
        <v>33</v>
      </c>
      <c r="H246" s="14" t="s">
        <v>33</v>
      </c>
      <c r="I246" s="14"/>
      <c r="J246" s="14" t="s">
        <v>33</v>
      </c>
      <c r="K246" s="14" t="s">
        <v>33</v>
      </c>
      <c r="L246" s="14" t="s">
        <v>33</v>
      </c>
      <c r="M246" s="14"/>
      <c r="N246" s="14" t="s">
        <v>33</v>
      </c>
      <c r="O246" s="33" t="s">
        <v>33</v>
      </c>
      <c r="P246" s="17" t="s">
        <v>33</v>
      </c>
      <c r="Q246" s="40" t="s">
        <v>34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374</v>
      </c>
      <c r="D247" s="16" t="s">
        <v>375</v>
      </c>
      <c r="E247" s="16">
        <v>1</v>
      </c>
      <c r="F247" s="15">
        <v>10.220000000000001</v>
      </c>
      <c r="G247" s="15">
        <v>8.42</v>
      </c>
      <c r="H247" s="15">
        <v>6.62</v>
      </c>
      <c r="I247" s="14"/>
      <c r="J247" s="15">
        <v>10.76</v>
      </c>
      <c r="K247" s="15">
        <v>14.35</v>
      </c>
      <c r="L247" s="15">
        <v>20.170000000000002</v>
      </c>
      <c r="M247" s="15"/>
      <c r="N247" s="15">
        <v>42.684443363</v>
      </c>
      <c r="O247" s="15">
        <v>47.409945050000005</v>
      </c>
      <c r="P247" s="16" t="s">
        <v>15</v>
      </c>
      <c r="Q247" s="39" t="s">
        <v>765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766</v>
      </c>
      <c r="D248" s="17" t="s">
        <v>767</v>
      </c>
      <c r="E248" s="17">
        <v>0</v>
      </c>
      <c r="F248" s="14">
        <v>60.31</v>
      </c>
      <c r="G248" s="14">
        <v>57.17</v>
      </c>
      <c r="H248" s="14">
        <v>54.03</v>
      </c>
      <c r="I248" s="14"/>
      <c r="J248" s="14">
        <v>60.92</v>
      </c>
      <c r="K248" s="14">
        <v>67.19</v>
      </c>
      <c r="L248" s="14">
        <v>77.34</v>
      </c>
      <c r="M248" s="14"/>
      <c r="N248" s="14">
        <v>44.024046732999999</v>
      </c>
      <c r="O248" s="33">
        <v>1.5233456584999998</v>
      </c>
      <c r="P248" s="17" t="s">
        <v>15</v>
      </c>
      <c r="Q248" s="40" t="s">
        <v>768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471</v>
      </c>
      <c r="D249" s="16" t="s">
        <v>472</v>
      </c>
      <c r="E249" s="16">
        <v>3</v>
      </c>
      <c r="F249" s="15">
        <v>122.69</v>
      </c>
      <c r="G249" s="15">
        <v>114.47</v>
      </c>
      <c r="H249" s="15">
        <v>106.25</v>
      </c>
      <c r="I249" s="14"/>
      <c r="J249" s="15">
        <v>124.22</v>
      </c>
      <c r="K249" s="15">
        <v>140.65</v>
      </c>
      <c r="L249" s="15">
        <v>167.24</v>
      </c>
      <c r="M249" s="15"/>
      <c r="N249" s="15">
        <v>22.562630965</v>
      </c>
      <c r="O249" s="15">
        <v>1.0618875940000001</v>
      </c>
      <c r="P249" s="16" t="s">
        <v>15</v>
      </c>
      <c r="Q249" s="39" t="s">
        <v>769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473</v>
      </c>
      <c r="D250" s="17" t="s">
        <v>474</v>
      </c>
      <c r="E250" s="17">
        <v>3</v>
      </c>
      <c r="F250" s="14">
        <v>184.15</v>
      </c>
      <c r="G250" s="14">
        <v>172.19</v>
      </c>
      <c r="H250" s="14">
        <v>160.22999999999999</v>
      </c>
      <c r="I250" s="14"/>
      <c r="J250" s="14">
        <v>186.02</v>
      </c>
      <c r="K250" s="14">
        <v>209.93</v>
      </c>
      <c r="L250" s="14">
        <v>248.62</v>
      </c>
      <c r="M250" s="14"/>
      <c r="N250" s="14">
        <v>28.255770704</v>
      </c>
      <c r="O250" s="33">
        <v>5.1774015919999998</v>
      </c>
      <c r="P250" s="17" t="s">
        <v>15</v>
      </c>
      <c r="Q250" s="40" t="s">
        <v>770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376</v>
      </c>
      <c r="D251" s="16" t="s">
        <v>377</v>
      </c>
      <c r="E251" s="16">
        <v>4</v>
      </c>
      <c r="F251" s="15">
        <v>48.23</v>
      </c>
      <c r="G251" s="15">
        <v>41.33</v>
      </c>
      <c r="H251" s="15">
        <v>34.44</v>
      </c>
      <c r="I251" s="14"/>
      <c r="J251" s="15">
        <v>62.93</v>
      </c>
      <c r="K251" s="15">
        <v>76.709999999999994</v>
      </c>
      <c r="L251" s="15">
        <v>99.01</v>
      </c>
      <c r="M251" s="15"/>
      <c r="N251" s="15">
        <v>60.485123917999999</v>
      </c>
      <c r="O251" s="15">
        <v>3.6141009134999997</v>
      </c>
      <c r="P251" s="16" t="s">
        <v>18</v>
      </c>
      <c r="Q251" s="39" t="s">
        <v>771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432</v>
      </c>
      <c r="D252" s="17" t="s">
        <v>433</v>
      </c>
      <c r="E252" s="17">
        <v>6</v>
      </c>
      <c r="F252" s="14">
        <v>103.02</v>
      </c>
      <c r="G252" s="14">
        <v>99.46</v>
      </c>
      <c r="H252" s="14">
        <v>95.91</v>
      </c>
      <c r="I252" s="14"/>
      <c r="J252" s="14">
        <v>109.77</v>
      </c>
      <c r="K252" s="14">
        <v>116.87</v>
      </c>
      <c r="L252" s="14">
        <v>128.36000000000001</v>
      </c>
      <c r="M252" s="14"/>
      <c r="N252" s="14">
        <v>63.582834552000001</v>
      </c>
      <c r="O252" s="33">
        <v>1.8725778609999999</v>
      </c>
      <c r="P252" s="17" t="s">
        <v>18</v>
      </c>
      <c r="Q252" s="40" t="s">
        <v>772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475</v>
      </c>
      <c r="D253" s="16" t="s">
        <v>476</v>
      </c>
      <c r="E253" s="16">
        <v>10</v>
      </c>
      <c r="F253" s="15">
        <v>42.36</v>
      </c>
      <c r="G253" s="15">
        <v>37.54</v>
      </c>
      <c r="H253" s="15">
        <v>32.72</v>
      </c>
      <c r="I253" s="14"/>
      <c r="J253" s="15">
        <v>51.84</v>
      </c>
      <c r="K253" s="15">
        <v>61.47</v>
      </c>
      <c r="L253" s="15">
        <v>77.06</v>
      </c>
      <c r="M253" s="15"/>
      <c r="N253" s="15">
        <v>72.213314221000005</v>
      </c>
      <c r="O253" s="15">
        <v>1.596041958</v>
      </c>
      <c r="P253" s="16" t="s">
        <v>18</v>
      </c>
      <c r="Q253" s="39" t="s">
        <v>773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440</v>
      </c>
      <c r="D254" s="17" t="s">
        <v>441</v>
      </c>
      <c r="E254" s="17">
        <v>4</v>
      </c>
      <c r="F254" s="14">
        <v>42.98</v>
      </c>
      <c r="G254" s="14">
        <v>38.11</v>
      </c>
      <c r="H254" s="14">
        <v>33.25</v>
      </c>
      <c r="I254" s="14"/>
      <c r="J254" s="14">
        <v>45.75</v>
      </c>
      <c r="K254" s="14">
        <v>55.47</v>
      </c>
      <c r="L254" s="14">
        <v>71.209999999999994</v>
      </c>
      <c r="M254" s="14"/>
      <c r="N254" s="14">
        <v>45.837563379999999</v>
      </c>
      <c r="O254" s="33">
        <v>1.7837968849999999</v>
      </c>
      <c r="P254" s="17" t="s">
        <v>15</v>
      </c>
      <c r="Q254" s="40" t="s">
        <v>774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516</v>
      </c>
      <c r="D255" s="16" t="s">
        <v>378</v>
      </c>
      <c r="E255" s="16">
        <v>4</v>
      </c>
      <c r="F255" s="15">
        <v>88.36</v>
      </c>
      <c r="G255" s="15">
        <v>74.19</v>
      </c>
      <c r="H255" s="15">
        <v>60.03</v>
      </c>
      <c r="I255" s="14"/>
      <c r="J255" s="15">
        <v>119.5</v>
      </c>
      <c r="K255" s="15">
        <v>147.82</v>
      </c>
      <c r="L255" s="15">
        <v>193.65</v>
      </c>
      <c r="M255" s="15"/>
      <c r="N255" s="15">
        <v>59.329566757000002</v>
      </c>
      <c r="O255" s="15">
        <v>9.0366848135000009</v>
      </c>
      <c r="P255" s="16" t="s">
        <v>18</v>
      </c>
      <c r="Q255" s="39" t="s">
        <v>775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517</v>
      </c>
      <c r="D256" s="17" t="s">
        <v>379</v>
      </c>
      <c r="E256" s="17">
        <v>1</v>
      </c>
      <c r="F256" s="14">
        <v>32.04</v>
      </c>
      <c r="G256" s="14">
        <v>23.99</v>
      </c>
      <c r="H256" s="14">
        <v>15.95</v>
      </c>
      <c r="I256" s="14"/>
      <c r="J256" s="14">
        <v>32.6</v>
      </c>
      <c r="K256" s="14">
        <v>48.68</v>
      </c>
      <c r="L256" s="14">
        <v>74.709999999999994</v>
      </c>
      <c r="M256" s="14"/>
      <c r="N256" s="14">
        <v>44.368024832000003</v>
      </c>
      <c r="O256" s="33">
        <v>6.4490238714999997</v>
      </c>
      <c r="P256" s="17" t="s">
        <v>15</v>
      </c>
      <c r="Q256" s="40" t="s">
        <v>776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518</v>
      </c>
      <c r="D257" s="16" t="s">
        <v>519</v>
      </c>
      <c r="E257" s="16">
        <v>4</v>
      </c>
      <c r="F257" s="15">
        <v>50.67</v>
      </c>
      <c r="G257" s="15">
        <v>41.68</v>
      </c>
      <c r="H257" s="15">
        <v>32.69</v>
      </c>
      <c r="I257" s="14"/>
      <c r="J257" s="15">
        <v>72.150000000000006</v>
      </c>
      <c r="K257" s="15">
        <v>90.12</v>
      </c>
      <c r="L257" s="15">
        <v>119.2</v>
      </c>
      <c r="M257" s="15"/>
      <c r="N257" s="15">
        <v>57.237538237999999</v>
      </c>
      <c r="O257" s="15">
        <v>14.499607211000001</v>
      </c>
      <c r="P257" s="16" t="s">
        <v>18</v>
      </c>
      <c r="Q257" s="39" t="s">
        <v>777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443</v>
      </c>
      <c r="D258" s="17" t="s">
        <v>444</v>
      </c>
      <c r="E258" s="17">
        <v>7</v>
      </c>
      <c r="F258" s="14">
        <v>32.799999999999997</v>
      </c>
      <c r="G258" s="14">
        <v>29.22</v>
      </c>
      <c r="H258" s="14">
        <v>25.64</v>
      </c>
      <c r="I258" s="14"/>
      <c r="J258" s="14">
        <v>34.9</v>
      </c>
      <c r="K258" s="14">
        <v>42.05</v>
      </c>
      <c r="L258" s="14">
        <v>53.62</v>
      </c>
      <c r="M258" s="14"/>
      <c r="N258" s="14">
        <v>70.322453765000006</v>
      </c>
      <c r="O258" s="33">
        <v>3.212197711</v>
      </c>
      <c r="P258" s="17" t="s">
        <v>18</v>
      </c>
      <c r="Q258" s="40" t="s">
        <v>778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779</v>
      </c>
      <c r="D259" s="16" t="s">
        <v>780</v>
      </c>
      <c r="E259" s="16">
        <v>3</v>
      </c>
      <c r="F259" s="15">
        <v>106.73</v>
      </c>
      <c r="G259" s="15">
        <v>96.86</v>
      </c>
      <c r="H259" s="15">
        <v>87</v>
      </c>
      <c r="I259" s="14"/>
      <c r="J259" s="15">
        <v>108.27</v>
      </c>
      <c r="K259" s="15">
        <v>127.99</v>
      </c>
      <c r="L259" s="15">
        <v>159.91</v>
      </c>
      <c r="M259" s="15"/>
      <c r="N259" s="15">
        <v>44.531293796</v>
      </c>
      <c r="O259" s="15">
        <v>1.230473173</v>
      </c>
      <c r="P259" s="16" t="s">
        <v>15</v>
      </c>
      <c r="Q259" s="39" t="s">
        <v>781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782</v>
      </c>
      <c r="D260" s="17" t="s">
        <v>783</v>
      </c>
      <c r="E260" s="17">
        <v>0</v>
      </c>
      <c r="F260" s="14">
        <v>94.49</v>
      </c>
      <c r="G260" s="14">
        <v>90.69</v>
      </c>
      <c r="H260" s="14">
        <v>86.9</v>
      </c>
      <c r="I260" s="14"/>
      <c r="J260" s="14">
        <v>96.5</v>
      </c>
      <c r="K260" s="14">
        <v>104.08</v>
      </c>
      <c r="L260" s="14">
        <v>116.36</v>
      </c>
      <c r="M260" s="14"/>
      <c r="N260" s="14">
        <v>23.716072372999999</v>
      </c>
      <c r="O260" s="33">
        <v>2.4111562694999997</v>
      </c>
      <c r="P260" s="17" t="s">
        <v>15</v>
      </c>
      <c r="Q260" s="40" t="s">
        <v>784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380</v>
      </c>
      <c r="D261" s="16" t="s">
        <v>381</v>
      </c>
      <c r="E261" s="16">
        <v>7</v>
      </c>
      <c r="F261" s="15">
        <v>135.47999999999999</v>
      </c>
      <c r="G261" s="15">
        <v>130.88999999999999</v>
      </c>
      <c r="H261" s="15">
        <v>126.3</v>
      </c>
      <c r="I261" s="14"/>
      <c r="J261" s="15">
        <v>141.9</v>
      </c>
      <c r="K261" s="15">
        <v>151.07</v>
      </c>
      <c r="L261" s="15">
        <v>165.91</v>
      </c>
      <c r="M261" s="15"/>
      <c r="N261" s="15">
        <v>58.761441634999997</v>
      </c>
      <c r="O261" s="15">
        <v>5.3512738925000001</v>
      </c>
      <c r="P261" s="16" t="s">
        <v>18</v>
      </c>
      <c r="Q261" s="39" t="s">
        <v>785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445</v>
      </c>
      <c r="D262" s="17" t="s">
        <v>446</v>
      </c>
      <c r="E262" s="17">
        <v>0</v>
      </c>
      <c r="F262" s="14">
        <v>127.2</v>
      </c>
      <c r="G262" s="14">
        <v>116.81</v>
      </c>
      <c r="H262" s="14">
        <v>106.42</v>
      </c>
      <c r="I262" s="14"/>
      <c r="J262" s="14">
        <v>129.41999999999999</v>
      </c>
      <c r="K262" s="14">
        <v>150.19</v>
      </c>
      <c r="L262" s="14">
        <v>183.8</v>
      </c>
      <c r="M262" s="14"/>
      <c r="N262" s="14">
        <v>27.660047499000001</v>
      </c>
      <c r="O262" s="33">
        <v>17.561203549000002</v>
      </c>
      <c r="P262" s="17" t="s">
        <v>15</v>
      </c>
      <c r="Q262" s="40" t="s">
        <v>786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520</v>
      </c>
      <c r="D263" s="16" t="s">
        <v>382</v>
      </c>
      <c r="E263" s="16">
        <v>3</v>
      </c>
      <c r="F263" s="15">
        <v>176.57</v>
      </c>
      <c r="G263" s="15">
        <v>165.11</v>
      </c>
      <c r="H263" s="15">
        <v>153.66</v>
      </c>
      <c r="I263" s="14"/>
      <c r="J263" s="15">
        <v>178.43</v>
      </c>
      <c r="K263" s="15">
        <v>201.33</v>
      </c>
      <c r="L263" s="15">
        <v>238.4</v>
      </c>
      <c r="M263" s="15"/>
      <c r="N263" s="15">
        <v>30.804894036</v>
      </c>
      <c r="O263" s="15">
        <v>738.02744486000006</v>
      </c>
      <c r="P263" s="16" t="s">
        <v>15</v>
      </c>
      <c r="Q263" s="39"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521</v>
      </c>
      <c r="D264" s="17" t="s">
        <v>477</v>
      </c>
      <c r="E264" s="17">
        <v>7</v>
      </c>
      <c r="F264" s="14">
        <v>55.59</v>
      </c>
      <c r="G264" s="14">
        <v>52.64</v>
      </c>
      <c r="H264" s="14">
        <v>49.7</v>
      </c>
      <c r="I264" s="14"/>
      <c r="J264" s="14">
        <v>58.18</v>
      </c>
      <c r="K264" s="14">
        <v>64.06</v>
      </c>
      <c r="L264" s="14">
        <v>73.59</v>
      </c>
      <c r="M264" s="14"/>
      <c r="N264" s="14">
        <v>55.424172186</v>
      </c>
      <c r="O264" s="33">
        <v>1.5834799035</v>
      </c>
      <c r="P264" s="17" t="s">
        <v>18</v>
      </c>
      <c r="Q264" s="40"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522</v>
      </c>
      <c r="D265" s="16" t="s">
        <v>523</v>
      </c>
      <c r="E265" s="16">
        <v>7</v>
      </c>
      <c r="F265" s="15">
        <v>53.17</v>
      </c>
      <c r="G265" s="15">
        <v>50.74</v>
      </c>
      <c r="H265" s="15">
        <v>48.31</v>
      </c>
      <c r="I265" s="14"/>
      <c r="J265" s="15">
        <v>55.7</v>
      </c>
      <c r="K265" s="15">
        <v>60.55</v>
      </c>
      <c r="L265" s="15">
        <v>68.41</v>
      </c>
      <c r="M265" s="15"/>
      <c r="N265" s="15">
        <v>53.222764253000001</v>
      </c>
      <c r="O265" s="15">
        <v>6.6683201214999999</v>
      </c>
      <c r="P265" s="16" t="s">
        <v>18</v>
      </c>
      <c r="Q265" s="39" t="s">
        <v>789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524</v>
      </c>
      <c r="D266" s="17" t="s">
        <v>442</v>
      </c>
      <c r="E266" s="17">
        <v>7</v>
      </c>
      <c r="F266" s="14">
        <v>106.66</v>
      </c>
      <c r="G266" s="14">
        <v>91.63</v>
      </c>
      <c r="H266" s="14">
        <v>76.599999999999994</v>
      </c>
      <c r="I266" s="14"/>
      <c r="J266" s="14">
        <v>120</v>
      </c>
      <c r="K266" s="14">
        <v>150.05000000000001</v>
      </c>
      <c r="L266" s="14">
        <v>198.68</v>
      </c>
      <c r="M266" s="14"/>
      <c r="N266" s="14">
        <v>66.973394628999998</v>
      </c>
      <c r="O266" s="33">
        <v>4.0116200744999997</v>
      </c>
      <c r="P266" s="17" t="s">
        <v>18</v>
      </c>
      <c r="Q266" s="40" t="s">
        <v>790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525</v>
      </c>
      <c r="D267" s="16" t="s">
        <v>383</v>
      </c>
      <c r="E267" s="16">
        <v>7</v>
      </c>
      <c r="F267" s="15">
        <v>405.17</v>
      </c>
      <c r="G267" s="15">
        <v>390.16</v>
      </c>
      <c r="H267" s="15">
        <v>375.16</v>
      </c>
      <c r="I267" s="14"/>
      <c r="J267" s="15">
        <v>422.8</v>
      </c>
      <c r="K267" s="15">
        <v>452.8</v>
      </c>
      <c r="L267" s="15">
        <v>501.35</v>
      </c>
      <c r="M267" s="15"/>
      <c r="N267" s="15">
        <v>68.690228578000003</v>
      </c>
      <c r="O267" s="15">
        <v>54.343250648999998</v>
      </c>
      <c r="P267" s="16" t="s">
        <v>18</v>
      </c>
      <c r="Q267" s="39" t="s">
        <v>791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526</v>
      </c>
      <c r="D268" s="17" t="s">
        <v>384</v>
      </c>
      <c r="E268" s="17">
        <v>9</v>
      </c>
      <c r="F268" s="14">
        <v>123.33</v>
      </c>
      <c r="G268" s="14">
        <v>97.11</v>
      </c>
      <c r="H268" s="14">
        <v>70.89</v>
      </c>
      <c r="I268" s="14"/>
      <c r="J268" s="14">
        <v>190.5</v>
      </c>
      <c r="K268" s="14">
        <v>242.93</v>
      </c>
      <c r="L268" s="14">
        <v>327.78</v>
      </c>
      <c r="M268" s="14"/>
      <c r="N268" s="14">
        <v>73.717170787000001</v>
      </c>
      <c r="O268" s="33">
        <v>7.3655417109999997</v>
      </c>
      <c r="P268" s="17" t="s">
        <v>18</v>
      </c>
      <c r="Q268" s="40" t="s">
        <v>792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527</v>
      </c>
      <c r="D269" s="16" t="s">
        <v>385</v>
      </c>
      <c r="E269" s="16">
        <v>3</v>
      </c>
      <c r="F269" s="15">
        <v>113.69</v>
      </c>
      <c r="G269" s="15">
        <v>107.42</v>
      </c>
      <c r="H269" s="15">
        <v>101.15</v>
      </c>
      <c r="I269" s="14"/>
      <c r="J269" s="15">
        <v>115.76</v>
      </c>
      <c r="K269" s="15">
        <v>128.29</v>
      </c>
      <c r="L269" s="15">
        <v>148.57</v>
      </c>
      <c r="M269" s="15"/>
      <c r="N269" s="15">
        <v>36.867086487000002</v>
      </c>
      <c r="O269" s="15">
        <v>296.36339392000002</v>
      </c>
      <c r="P269" s="16" t="s">
        <v>15</v>
      </c>
      <c r="Q269" s="39" t="s">
        <v>793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386</v>
      </c>
      <c r="D270" s="17" t="s">
        <v>387</v>
      </c>
      <c r="E270" s="17">
        <v>3</v>
      </c>
      <c r="F270" s="14">
        <v>185.3</v>
      </c>
      <c r="G270" s="14">
        <v>173.24</v>
      </c>
      <c r="H270" s="14">
        <v>161.19</v>
      </c>
      <c r="I270" s="14"/>
      <c r="J270" s="14">
        <v>187.09</v>
      </c>
      <c r="K270" s="14">
        <v>211.19</v>
      </c>
      <c r="L270" s="14">
        <v>250.19</v>
      </c>
      <c r="M270" s="14"/>
      <c r="N270" s="14">
        <v>28.729726937999999</v>
      </c>
      <c r="O270" s="33">
        <v>88.954574726000004</v>
      </c>
      <c r="P270" s="17" t="s">
        <v>15</v>
      </c>
      <c r="Q270" s="40" t="s">
        <v>794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388</v>
      </c>
      <c r="D271" s="16" t="s">
        <v>389</v>
      </c>
      <c r="E271" s="16">
        <v>3</v>
      </c>
      <c r="F271" s="15">
        <v>127</v>
      </c>
      <c r="G271" s="15">
        <v>118.91</v>
      </c>
      <c r="H271" s="15">
        <v>110.83</v>
      </c>
      <c r="I271" s="14"/>
      <c r="J271" s="15">
        <v>128.34</v>
      </c>
      <c r="K271" s="15">
        <v>144.5</v>
      </c>
      <c r="L271" s="15">
        <v>170.66</v>
      </c>
      <c r="M271" s="15"/>
      <c r="N271" s="15">
        <v>25.923947792</v>
      </c>
      <c r="O271" s="15">
        <v>14.090995833999999</v>
      </c>
      <c r="P271" s="16" t="s">
        <v>15</v>
      </c>
      <c r="Q271" s="39" t="s">
        <v>795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429</v>
      </c>
      <c r="D272" s="17" t="s">
        <v>430</v>
      </c>
      <c r="E272" s="17">
        <v>3</v>
      </c>
      <c r="F272" s="14">
        <v>177.18</v>
      </c>
      <c r="G272" s="14">
        <v>165.25</v>
      </c>
      <c r="H272" s="14">
        <v>153.33000000000001</v>
      </c>
      <c r="I272" s="14"/>
      <c r="J272" s="14">
        <v>179.37</v>
      </c>
      <c r="K272" s="14">
        <v>203.21</v>
      </c>
      <c r="L272" s="14">
        <v>241.79</v>
      </c>
      <c r="M272" s="14"/>
      <c r="N272" s="14">
        <v>27.651330774000002</v>
      </c>
      <c r="O272" s="33">
        <v>7.0865034984999999</v>
      </c>
      <c r="P272" s="17" t="s">
        <v>15</v>
      </c>
      <c r="Q272" s="40" t="s">
        <v>796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478</v>
      </c>
      <c r="D273" s="16" t="s">
        <v>479</v>
      </c>
      <c r="E273" s="16">
        <v>7</v>
      </c>
      <c r="F273" s="15">
        <v>62.8</v>
      </c>
      <c r="G273" s="15">
        <v>58.86</v>
      </c>
      <c r="H273" s="15">
        <v>54.93</v>
      </c>
      <c r="I273" s="14"/>
      <c r="J273" s="15">
        <v>70.91</v>
      </c>
      <c r="K273" s="15">
        <v>78.77</v>
      </c>
      <c r="L273" s="15">
        <v>91.49</v>
      </c>
      <c r="M273" s="15"/>
      <c r="N273" s="15">
        <v>54.479403695000002</v>
      </c>
      <c r="O273" s="15">
        <v>1.9220894905000001</v>
      </c>
      <c r="P273" s="16" t="s">
        <v>18</v>
      </c>
      <c r="Q273" s="39" t="s">
        <v>797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390</v>
      </c>
      <c r="D274" s="17" t="s">
        <v>391</v>
      </c>
      <c r="E274" s="17">
        <v>7</v>
      </c>
      <c r="F274" s="14">
        <v>69.81</v>
      </c>
      <c r="G274" s="14">
        <v>66.349999999999994</v>
      </c>
      <c r="H274" s="14">
        <v>62.9</v>
      </c>
      <c r="I274" s="14"/>
      <c r="J274" s="14">
        <v>70.739999999999995</v>
      </c>
      <c r="K274" s="14">
        <v>77.64</v>
      </c>
      <c r="L274" s="14">
        <v>88.82</v>
      </c>
      <c r="M274" s="14"/>
      <c r="N274" s="14">
        <v>80.937652685000003</v>
      </c>
      <c r="O274" s="33">
        <v>13.576053716000001</v>
      </c>
      <c r="P274" s="17" t="s">
        <v>18</v>
      </c>
      <c r="Q274" s="40" t="s">
        <v>798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392</v>
      </c>
      <c r="D275" s="16" t="s">
        <v>393</v>
      </c>
      <c r="E275" s="16">
        <v>9</v>
      </c>
      <c r="F275" s="15">
        <v>49.21</v>
      </c>
      <c r="G275" s="15">
        <v>47.32</v>
      </c>
      <c r="H275" s="15">
        <v>45.43</v>
      </c>
      <c r="I275" s="14"/>
      <c r="J275" s="15">
        <v>51.56</v>
      </c>
      <c r="K275" s="15">
        <v>55.33</v>
      </c>
      <c r="L275" s="15">
        <v>61.45</v>
      </c>
      <c r="M275" s="15"/>
      <c r="N275" s="15">
        <v>73.224304936999999</v>
      </c>
      <c r="O275" s="15">
        <v>7.9118273525000005</v>
      </c>
      <c r="P275" s="16" t="s">
        <v>18</v>
      </c>
      <c r="Q275" s="39" t="s">
        <v>799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394</v>
      </c>
      <c r="D276" s="17" t="s">
        <v>395</v>
      </c>
      <c r="E276" s="17">
        <v>9</v>
      </c>
      <c r="F276" s="14">
        <v>107.29</v>
      </c>
      <c r="G276" s="14">
        <v>100.33</v>
      </c>
      <c r="H276" s="14">
        <v>93.37</v>
      </c>
      <c r="I276" s="14"/>
      <c r="J276" s="14">
        <v>112.21</v>
      </c>
      <c r="K276" s="14">
        <v>126.12</v>
      </c>
      <c r="L276" s="14">
        <v>148.63999999999999</v>
      </c>
      <c r="M276" s="14"/>
      <c r="N276" s="14">
        <v>74.529120148000004</v>
      </c>
      <c r="O276" s="33">
        <v>9.7153337909999991</v>
      </c>
      <c r="P276" s="17" t="s">
        <v>18</v>
      </c>
      <c r="Q276" s="40" t="s">
        <v>800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460</v>
      </c>
      <c r="D277" s="16" t="s">
        <v>461</v>
      </c>
      <c r="E277" s="16">
        <v>2</v>
      </c>
      <c r="F277" s="15">
        <v>90.5</v>
      </c>
      <c r="G277" s="15">
        <v>84.01</v>
      </c>
      <c r="H277" s="15">
        <v>77.53</v>
      </c>
      <c r="I277" s="14"/>
      <c r="J277" s="15">
        <v>92.99</v>
      </c>
      <c r="K277" s="15">
        <v>105.95</v>
      </c>
      <c r="L277" s="15">
        <v>126.93</v>
      </c>
      <c r="M277" s="15"/>
      <c r="N277" s="15">
        <v>41.232323549999997</v>
      </c>
      <c r="O277" s="15">
        <v>2.3058094345</v>
      </c>
      <c r="P277" s="16" t="s">
        <v>15</v>
      </c>
      <c r="Q277" s="39" t="s">
        <v>801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396</v>
      </c>
      <c r="D278" s="17" t="s">
        <v>397</v>
      </c>
      <c r="E278" s="17">
        <v>4</v>
      </c>
      <c r="F278" s="14">
        <v>23.78</v>
      </c>
      <c r="G278" s="14">
        <v>20.059999999999999</v>
      </c>
      <c r="H278" s="14">
        <v>16.34</v>
      </c>
      <c r="I278" s="14"/>
      <c r="J278" s="14">
        <v>31.86</v>
      </c>
      <c r="K278" s="14">
        <v>39.29</v>
      </c>
      <c r="L278" s="14">
        <v>51.32</v>
      </c>
      <c r="M278" s="14"/>
      <c r="N278" s="14">
        <v>57.899750396999998</v>
      </c>
      <c r="O278" s="33">
        <v>3.2284710144999997</v>
      </c>
      <c r="P278" s="17" t="s">
        <v>18</v>
      </c>
      <c r="Q278" s="40" t="s">
        <v>802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528</v>
      </c>
      <c r="D279" s="16" t="s">
        <v>529</v>
      </c>
      <c r="E279" s="16">
        <v>4</v>
      </c>
      <c r="F279" s="15">
        <v>12.83</v>
      </c>
      <c r="G279" s="15">
        <v>9.32</v>
      </c>
      <c r="H279" s="15">
        <v>5.81</v>
      </c>
      <c r="I279" s="14"/>
      <c r="J279" s="15">
        <v>22.32</v>
      </c>
      <c r="K279" s="15">
        <v>29.33</v>
      </c>
      <c r="L279" s="15">
        <v>40.68</v>
      </c>
      <c r="M279" s="15"/>
      <c r="N279" s="15">
        <v>68.629674816000005</v>
      </c>
      <c r="O279" s="15">
        <v>1.0275759215</v>
      </c>
      <c r="P279" s="16" t="s">
        <v>18</v>
      </c>
      <c r="Q279" s="39" t="s">
        <v>803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804</v>
      </c>
      <c r="D280" s="17" t="s">
        <v>805</v>
      </c>
      <c r="E280" s="17">
        <v>7</v>
      </c>
      <c r="F280" s="14">
        <v>15.75</v>
      </c>
      <c r="G280" s="14">
        <v>15.18</v>
      </c>
      <c r="H280" s="14">
        <v>14.62</v>
      </c>
      <c r="I280" s="14"/>
      <c r="J280" s="14">
        <v>16.59</v>
      </c>
      <c r="K280" s="14">
        <v>17.71</v>
      </c>
      <c r="L280" s="14">
        <v>19.53</v>
      </c>
      <c r="M280" s="14"/>
      <c r="N280" s="14">
        <v>58.224811164000002</v>
      </c>
      <c r="O280" s="33">
        <v>1.3901864235000001</v>
      </c>
      <c r="P280" s="17" t="s">
        <v>18</v>
      </c>
      <c r="Q280" s="40" t="s">
        <v>806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398</v>
      </c>
      <c r="D281" s="16" t="s">
        <v>399</v>
      </c>
      <c r="E281" s="16">
        <v>7</v>
      </c>
      <c r="F281" s="15" t="s">
        <v>33</v>
      </c>
      <c r="G281" s="15" t="s">
        <v>33</v>
      </c>
      <c r="H281" s="15" t="s">
        <v>33</v>
      </c>
      <c r="I281" s="14"/>
      <c r="J281" s="15" t="s">
        <v>33</v>
      </c>
      <c r="K281" s="15" t="s">
        <v>33</v>
      </c>
      <c r="L281" s="15" t="s">
        <v>33</v>
      </c>
      <c r="M281" s="15"/>
      <c r="N281" s="15" t="s">
        <v>33</v>
      </c>
      <c r="O281" s="15" t="s">
        <v>33</v>
      </c>
      <c r="P281" s="16" t="s">
        <v>33</v>
      </c>
      <c r="Q281" s="39" t="s">
        <v>34</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400</v>
      </c>
      <c r="D282" s="17" t="s">
        <v>401</v>
      </c>
      <c r="E282" s="17">
        <v>3</v>
      </c>
      <c r="F282" s="14">
        <v>18.43</v>
      </c>
      <c r="G282" s="14">
        <v>17.2</v>
      </c>
      <c r="H282" s="14">
        <v>15.98</v>
      </c>
      <c r="I282" s="14"/>
      <c r="J282" s="14">
        <v>18.649999999999999</v>
      </c>
      <c r="K282" s="14">
        <v>21.09</v>
      </c>
      <c r="L282" s="14">
        <v>25.04</v>
      </c>
      <c r="M282" s="14"/>
      <c r="N282" s="14">
        <v>30.183960596999999</v>
      </c>
      <c r="O282" s="33">
        <v>14.495412341</v>
      </c>
      <c r="P282" s="17" t="s">
        <v>15</v>
      </c>
      <c r="Q282" s="40" t="s">
        <v>807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402</v>
      </c>
      <c r="D283" s="16" t="s">
        <v>403</v>
      </c>
      <c r="E283" s="16">
        <v>7</v>
      </c>
      <c r="F283" s="15">
        <v>19.52</v>
      </c>
      <c r="G283" s="15">
        <v>18.48</v>
      </c>
      <c r="H283" s="15">
        <v>17.45</v>
      </c>
      <c r="I283" s="14"/>
      <c r="J283" s="15">
        <v>20.079999999999998</v>
      </c>
      <c r="K283" s="15">
        <v>22.14</v>
      </c>
      <c r="L283" s="15">
        <v>25.48</v>
      </c>
      <c r="M283" s="15"/>
      <c r="N283" s="15">
        <v>76.932649992999998</v>
      </c>
      <c r="O283" s="15">
        <v>16.623043667999998</v>
      </c>
      <c r="P283" s="16" t="s">
        <v>18</v>
      </c>
      <c r="Q283" s="39" t="s">
        <v>808</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404</v>
      </c>
      <c r="D284" s="17" t="s">
        <v>405</v>
      </c>
      <c r="E284" s="17">
        <v>3</v>
      </c>
      <c r="F284" s="14">
        <v>23.77</v>
      </c>
      <c r="G284" s="14">
        <v>21.62</v>
      </c>
      <c r="H284" s="14">
        <v>19.48</v>
      </c>
      <c r="I284" s="14"/>
      <c r="J284" s="14">
        <v>24.03</v>
      </c>
      <c r="K284" s="14">
        <v>28.31</v>
      </c>
      <c r="L284" s="14">
        <v>35.24</v>
      </c>
      <c r="M284" s="14"/>
      <c r="N284" s="14">
        <v>44.174367895000003</v>
      </c>
      <c r="O284" s="33">
        <v>29.442375650000002</v>
      </c>
      <c r="P284" s="17" t="s">
        <v>15</v>
      </c>
      <c r="Q284" s="40" t="s">
        <v>809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c r="D285" s="16"/>
      <c r="E285" s="16"/>
      <c r="F285" s="15"/>
      <c r="G285" s="15"/>
      <c r="H285" s="15"/>
      <c r="I285" s="14"/>
      <c r="J285" s="15"/>
      <c r="K285" s="15"/>
      <c r="L285" s="15"/>
      <c r="M285" s="15"/>
      <c r="N285" s="15"/>
      <c r="O285" s="15"/>
      <c r="P285" s="16"/>
      <c r="Q285" s="39"/>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c r="D286" s="17"/>
      <c r="E286" s="17"/>
      <c r="F286" s="14"/>
      <c r="G286" s="14"/>
      <c r="H286" s="14"/>
      <c r="I286" s="14"/>
      <c r="J286" s="14"/>
      <c r="K286" s="14"/>
      <c r="L286" s="14"/>
      <c r="M286" s="14"/>
      <c r="N286" s="14"/>
      <c r="O286" s="33"/>
      <c r="P286" s="17"/>
      <c r="Q286" s="40"/>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c r="D287" s="16"/>
      <c r="E287" s="16"/>
      <c r="F287" s="15"/>
      <c r="G287" s="15"/>
      <c r="H287" s="15"/>
      <c r="I287" s="14"/>
      <c r="J287" s="15"/>
      <c r="K287" s="15"/>
      <c r="L287" s="15"/>
      <c r="M287" s="15"/>
      <c r="N287" s="15"/>
      <c r="O287" s="15"/>
      <c r="P287" s="16"/>
      <c r="Q287" s="39"/>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c r="D288" s="17"/>
      <c r="E288" s="17"/>
      <c r="F288" s="14"/>
      <c r="G288" s="14"/>
      <c r="H288" s="14"/>
      <c r="I288" s="14"/>
      <c r="J288" s="14"/>
      <c r="K288" s="14"/>
      <c r="L288" s="14"/>
      <c r="M288" s="14"/>
      <c r="N288" s="14"/>
      <c r="O288" s="33"/>
      <c r="P288" s="17"/>
      <c r="Q288" s="40"/>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c r="D289" s="16"/>
      <c r="E289" s="16"/>
      <c r="F289" s="15"/>
      <c r="G289" s="15"/>
      <c r="H289" s="15"/>
      <c r="I289" s="14"/>
      <c r="J289" s="15"/>
      <c r="K289" s="15"/>
      <c r="L289" s="15"/>
      <c r="M289" s="15"/>
      <c r="N289" s="15"/>
      <c r="O289" s="15"/>
      <c r="P289" s="16"/>
      <c r="Q289" s="39"/>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c r="D290" s="17"/>
      <c r="E290" s="17"/>
      <c r="F290" s="14"/>
      <c r="G290" s="14"/>
      <c r="H290" s="14"/>
      <c r="I290" s="14"/>
      <c r="J290" s="14"/>
      <c r="K290" s="14"/>
      <c r="L290" s="14"/>
      <c r="M290" s="14"/>
      <c r="N290" s="14"/>
      <c r="O290" s="33"/>
      <c r="P290" s="17"/>
      <c r="Q290" s="40"/>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c r="D291" s="16"/>
      <c r="E291" s="16"/>
      <c r="F291" s="15"/>
      <c r="G291" s="15"/>
      <c r="H291" s="15"/>
      <c r="I291" s="14"/>
      <c r="J291" s="15"/>
      <c r="K291" s="15"/>
      <c r="L291" s="15"/>
      <c r="M291" s="15"/>
      <c r="N291" s="15"/>
      <c r="O291" s="15"/>
      <c r="P291" s="16"/>
      <c r="Q291" s="39"/>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c r="D292" s="17"/>
      <c r="E292" s="17"/>
      <c r="F292" s="14"/>
      <c r="G292" s="14"/>
      <c r="H292" s="14"/>
      <c r="I292" s="14"/>
      <c r="J292" s="14"/>
      <c r="K292" s="14"/>
      <c r="L292" s="14"/>
      <c r="M292" s="14"/>
      <c r="N292" s="14"/>
      <c r="O292" s="33"/>
      <c r="P292" s="17"/>
      <c r="Q292" s="40"/>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11"/>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11"/>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18"/>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18"/>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2026-05-12T22:46:31Z</cp:lastPrinted>
  <dcterms:created xsi:type="dcterms:W3CDTF">2020-05-21T15:06:06Z</dcterms:created>
  <dcterms:modified xsi:type="dcterms:W3CDTF">2026-05-12T22:46:31Z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